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30 日進市\"/>
    </mc:Choice>
  </mc:AlternateContent>
  <xr:revisionPtr revIDLastSave="0" documentId="13_ncr:1_{97FABB38-9A1C-42BA-81B3-01DAB6DA8433}" xr6:coauthVersionLast="47" xr6:coauthVersionMax="47" xr10:uidLastSave="{00000000-0000-0000-0000-000000000000}"/>
  <bookViews>
    <workbookView xWindow="-110" yWindow="-110" windowWidth="22780" windowHeight="14540" tabRatio="69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AM36" i="10"/>
  <c r="BE35" i="10"/>
  <c r="AM35" i="10"/>
  <c r="CO34" i="10"/>
  <c r="CO35" i="10" s="1"/>
  <c r="BW34" i="10"/>
  <c r="BW35" i="10" s="1"/>
  <c r="BW36" i="10" s="1"/>
  <c r="BW37" i="10" s="1"/>
  <c r="BW38" i="10" s="1"/>
  <c r="BW39" i="10" s="1"/>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U34" i="10"/>
  <c r="U35" i="10" s="1"/>
  <c r="U36" i="10" s="1"/>
</calcChain>
</file>

<file path=xl/sharedStrings.xml><?xml version="1.0" encoding="utf-8"?>
<sst xmlns="http://schemas.openxmlformats.org/spreadsheetml/2006/main" count="1154" uniqueCount="572">
  <si>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</si>
  <si>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</si>
  <si>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</si>
  <si>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</si>
  <si>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</si>
  <si>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</si>
  <si>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</si>
  <si>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</si>
  <si>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</si>
  <si>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</si>
  <si>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</si>
  <si>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</si>
  <si>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</si>
  <si>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</si>
  <si>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</si>
  <si>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</si>
  <si>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</si>
  <si>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</si>
  <si>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</si>
  <si>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</si>
  <si>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</si>
  <si>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</si>
  <si>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</si>
  <si>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</si>
  <si>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</si>
  <si>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</si>
  <si>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</si>
  <si>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</si>
  <si>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</si>
  <si>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</si>
  <si>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</si>
  <si>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</si>
  <si>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</si>
  <si>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</si>
  <si>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</si>
  <si>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</si>
  <si>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</si>
  <si>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</si>
  <si>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</si>
  <si>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</si>
  <si>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</si>
  <si>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</si>
  <si>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</si>
  <si>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</si>
  <si>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</si>
  <si>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</si>
  <si>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</si>
  <si>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</si>
  <si>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</si>
  <si>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</si>
  <si>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</si>
  <si>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</si>
  <si>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</si>
  <si>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</si>
  <si>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</si>
  <si>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</si>
  <si>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</si>
  <si>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</si>
  <si>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</si>
  <si>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</si>
  <si>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</si>
  <si>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</si>
  <si>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</si>
  <si>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</si>
  <si>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</si>
  <si>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</si>
  <si>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</si>
  <si>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</si>
  <si>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</si>
  <si>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</si>
  <si>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</si>
  <si>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</si>
  <si>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</si>
  <si>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</si>
  <si>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</si>
  <si>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</si>
  <si>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</si>
  <si>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</si>
  <si>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</si>
  <si>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</si>
  <si>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</si>
  <si>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</si>
  <si>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</si>
  <si>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</si>
  <si>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</si>
  <si>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</si>
  <si>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</si>
  <si>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</si>
  <si>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</si>
  <si>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</si>
  <si>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</si>
  <si>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</si>
  <si>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</si>
  <si>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</si>
  <si>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日進市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</si>
  <si>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</si>
  <si>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</si>
  <si>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</si>
  <si>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</si>
  <si>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</si>
  <si>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</si>
  <si>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</si>
  <si>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</si>
  <si>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</si>
  <si>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</si>
  <si>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</si>
  <si>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</si>
  <si>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</si>
  <si>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</si>
  <si>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</si>
  <si>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</si>
  <si>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</si>
  <si>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</si>
  <si>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</si>
  <si>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</si>
  <si>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</si>
  <si>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</si>
  <si>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</si>
  <si>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</si>
  <si>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</si>
  <si>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</si>
  <si>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</si>
  <si>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</si>
  <si>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</si>
  <si>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</si>
  <si>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</si>
  <si>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</si>
  <si>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</si>
  <si>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</si>
  <si>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</si>
  <si>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</si>
  <si>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</si>
  <si>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</si>
  <si>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</si>
  <si>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</si>
  <si>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</si>
  <si>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</si>
  <si>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</si>
  <si>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</si>
  <si>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</si>
  <si>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</si>
  <si>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</si>
  <si>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</si>
  <si>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</si>
  <si>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</si>
  <si>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</si>
  <si>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</si>
  <si>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</si>
  <si>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</si>
  <si>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</si>
  <si>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</si>
  <si>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</si>
  <si>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</si>
  <si>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</si>
  <si>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</si>
  <si>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</si>
  <si>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</si>
  <si>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</si>
  <si>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</si>
  <si>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</si>
  <si>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</si>
  <si>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</si>
  <si>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</si>
  <si>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</si>
  <si>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</si>
  <si>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</si>
  <si>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</si>
  <si>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</si>
  <si>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</si>
  <si>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</si>
  <si>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</si>
  <si>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</si>
  <si>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</si>
  <si>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</si>
  <si>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</si>
  <si>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</si>
  <si>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</si>
  <si>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</si>
  <si>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</si>
  <si>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</si>
  <si>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</si>
  <si>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</si>
  <si>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</si>
  <si>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</si>
  <si>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</si>
  <si>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</si>
  <si>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</si>
  <si>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</si>
  <si>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</si>
  <si>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</si>
  <si>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</si>
  <si>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</si>
  <si>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</si>
  <si>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</si>
  <si>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</si>
  <si>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</si>
  <si>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</si>
  <si>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</si>
  <si>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</si>
  <si>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</si>
  <si>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</si>
  <si>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</si>
  <si>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</si>
  <si>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愛知県日進市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</si>
  <si>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</si>
  <si>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</si>
  <si>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</si>
  <si>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</si>
  <si>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</si>
  <si>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</si>
  <si>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</si>
  <si>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</si>
  <si>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</si>
  <si>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</si>
  <si>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</si>
  <si>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</si>
  <si>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</si>
  <si>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</si>
  <si>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</si>
  <si>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</si>
  <si>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</si>
  <si>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</si>
  <si>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</si>
  <si>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</si>
  <si>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</si>
  <si>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</si>
  <si>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</si>
  <si>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</si>
  <si>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</si>
  <si>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</si>
  <si>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</si>
  <si>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</si>
  <si>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</si>
  <si>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</si>
  <si>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</si>
  <si>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</si>
  <si>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</si>
  <si>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</si>
  <si>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</si>
  <si>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</si>
  <si>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</si>
  <si>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</si>
  <si>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</si>
  <si>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</si>
  <si>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</si>
  <si>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</si>
  <si>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</si>
  <si>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</si>
  <si>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</si>
  <si>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</si>
  <si>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</si>
  <si>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</si>
  <si>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</si>
  <si>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</si>
  <si>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</si>
  <si>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</si>
  <si>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</si>
  <si>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</si>
  <si>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</si>
  <si>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</si>
  <si>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</si>
  <si>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</si>
  <si>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</si>
  <si>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</si>
  <si>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</si>
  <si>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</si>
  <si>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</si>
  <si>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</si>
  <si>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</si>
  <si>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</si>
  <si>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</si>
  <si>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</si>
  <si>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</si>
  <si>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</si>
  <si>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</si>
  <si>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</si>
  <si>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</si>
  <si>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</si>
  <si>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</si>
  <si>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</si>
  <si>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</si>
  <si>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</si>
  <si>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</si>
  <si>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</si>
  <si>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</si>
  <si>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</si>
  <si>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</si>
  <si>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</si>
  <si>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</si>
  <si>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</si>
  <si>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</si>
  <si>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</si>
  <si>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</si>
  <si>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</si>
  <si>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</si>
  <si>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</si>
  <si>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</si>
  <si>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</si>
  <si>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</si>
  <si>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</si>
  <si>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</si>
  <si>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</si>
  <si>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</si>
  <si>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</si>
  <si>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</si>
  <si>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</si>
  <si>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</si>
  <si>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</si>
  <si>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</si>
  <si>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</si>
  <si>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</si>
  <si>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</si>
  <si>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</si>
  <si>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</si>
  <si>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</si>
  <si>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</si>
  <si>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</si>
  <si>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</si>
  <si>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</si>
  <si>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</si>
  <si>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</si>
  <si>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</si>
  <si>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</si>
  <si>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</si>
  <si>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</si>
  <si>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</si>
  <si>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</si>
  <si>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</si>
  <si>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</si>
  <si>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</si>
  <si>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</si>
  <si>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</si>
  <si>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</si>
  <si>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</si>
  <si>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</si>
  <si>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</si>
  <si>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</si>
  <si>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</si>
  <si>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</si>
  <si>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</si>
  <si>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</si>
  <si>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</si>
  <si>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</si>
  <si>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</si>
  <si>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</si>
  <si>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</si>
  <si>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</si>
  <si>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</si>
  <si>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</si>
  <si>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</si>
  <si>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</si>
  <si>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</si>
  <si>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</si>
  <si>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</si>
  <si>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愛知県日進市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</si>
  <si>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</si>
  <si>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</si>
  <si>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</si>
  <si>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</si>
  <si>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</si>
  <si>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</si>
  <si>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</si>
  <si>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</si>
  <si>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</si>
  <si>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</si>
  <si>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</si>
  <si>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</si>
  <si>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</si>
  <si>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</si>
  <si>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</si>
  <si>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</si>
  <si>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</si>
  <si>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</si>
  <si>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</si>
  <si>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</si>
  <si>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三ケ峯台団地汚水処理事業特別会計</t>
    <phoneticPr fontId="5"/>
  </si>
  <si>
    <t>南山エピック団地汚水処理事業特別会計</t>
    <phoneticPr fontId="5"/>
  </si>
  <si>
    <t>五色園団地汚水処理事業特別会計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</si>
  <si>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</si>
  <si>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</si>
  <si>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</si>
  <si>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</si>
  <si>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</si>
  <si>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</si>
  <si>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</si>
  <si>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</si>
  <si>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</si>
  <si>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</si>
  <si>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</si>
  <si>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</si>
  <si>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</si>
  <si>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</si>
  <si>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</si>
  <si>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</si>
  <si>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</si>
  <si>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</si>
  <si>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</si>
  <si>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</si>
  <si>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</si>
  <si>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</si>
  <si>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</si>
  <si>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</si>
  <si>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</si>
  <si>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</si>
  <si>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</si>
  <si>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</si>
  <si>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</si>
  <si>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</si>
  <si>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</si>
  <si>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</si>
  <si>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</si>
  <si>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</si>
  <si>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</si>
  <si>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</si>
  <si>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</si>
  <si>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</si>
  <si>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</si>
  <si>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</si>
  <si>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</si>
  <si>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</si>
  <si>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</si>
  <si>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</si>
  <si>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</si>
  <si>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</si>
  <si>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</si>
  <si>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</si>
  <si>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</si>
  <si>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</si>
  <si>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</si>
  <si>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</si>
  <si>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</si>
  <si>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</si>
  <si>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</si>
  <si>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</si>
  <si>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</si>
  <si>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</si>
  <si>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</si>
  <si>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</si>
  <si>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</si>
  <si>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</si>
  <si>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</si>
  <si>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</si>
  <si>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</si>
  <si>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</si>
  <si>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</si>
  <si>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</si>
  <si>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</si>
  <si>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</si>
  <si>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</si>
  <si>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</si>
  <si>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</si>
  <si>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</si>
  <si>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</si>
  <si>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</si>
  <si>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</si>
  <si>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</si>
  <si>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</si>
  <si>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</si>
  <si>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</si>
  <si>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</si>
  <si>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</si>
  <si>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</si>
  <si>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</si>
  <si>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</si>
  <si>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</si>
  <si>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</si>
  <si>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</si>
  <si>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</si>
  <si>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</si>
  <si>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</si>
  <si>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</si>
  <si>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</si>
  <si>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</si>
  <si>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</si>
  <si>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</si>
  <si>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</si>
  <si>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</si>
  <si>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</si>
  <si>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</si>
  <si>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</si>
  <si>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</si>
  <si>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</si>
  <si>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</si>
  <si>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</si>
  <si>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</si>
  <si>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</si>
  <si>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</si>
  <si>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</si>
  <si>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</si>
  <si>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</si>
  <si>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</si>
  <si>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</si>
  <si>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</si>
  <si>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</si>
  <si>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</si>
  <si>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</si>
  <si>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</si>
  <si>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</si>
  <si>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</si>
  <si>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</si>
  <si>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</si>
  <si>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</si>
  <si>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</si>
  <si>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</si>
  <si>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</si>
  <si>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</si>
  <si>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</si>
  <si>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</si>
  <si>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</si>
  <si>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</si>
  <si>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</si>
  <si>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</si>
  <si>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</si>
  <si>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</si>
  <si>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</si>
  <si>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</si>
  <si>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</si>
  <si>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</si>
  <si>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</si>
  <si>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</si>
  <si>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</si>
  <si>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</si>
  <si>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</si>
  <si>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</si>
  <si>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</si>
  <si>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</si>
  <si>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</si>
  <si>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</si>
  <si>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</si>
  <si>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</si>
  <si>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</si>
  <si>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0.79</t>
  </si>
  <si>
    <t>一般会計</t>
  </si>
  <si>
    <t>下水道事業会計</t>
  </si>
  <si>
    <t>介護保険特別会計</t>
  </si>
  <si>
    <t>国民健康保険特別会計</t>
  </si>
  <si>
    <t>後期高齢者医療特別会計</t>
  </si>
  <si>
    <t>五色園団地汚水処理事業特別会計</t>
  </si>
  <si>
    <t>南山エピック団地汚水処理事業特別会計</t>
  </si>
  <si>
    <t>三ケ峯台団地汚水処理事業特別会計</t>
  </si>
  <si>
    <t>その他会計（赤字）</t>
  </si>
  <si>
    <t>その他会計（黒字）</t>
  </si>
  <si>
    <t>R01</t>
    <phoneticPr fontId="5"/>
  </si>
  <si>
    <t>R02</t>
    <phoneticPr fontId="5"/>
  </si>
  <si>
    <t>R03</t>
    <phoneticPr fontId="5"/>
  </si>
  <si>
    <t>R04</t>
    <phoneticPr fontId="5"/>
  </si>
  <si>
    <t>R05</t>
    <phoneticPr fontId="5"/>
  </si>
  <si>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</si>
  <si>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10"/>
  </si>
  <si>
    <t>愛知県後期高齢者医療広域連合（一般会計）</t>
    <rPh sb="0" eb="3">
      <t>アイチケン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</si>
  <si>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愛知県後期高齢者医療広域連合（後期高齢者医療特別会計）</t>
    <rPh sb="0" eb="3">
      <t>アイチケン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</si>
  <si>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尾三衛生組合</t>
    <rPh sb="0" eb="1">
      <t>オ</t>
    </rPh>
    <rPh sb="1" eb="2">
      <t>サン</t>
    </rPh>
    <rPh sb="2" eb="4">
      <t>エイセイ</t>
    </rPh>
    <rPh sb="4" eb="6">
      <t>クミアイ</t>
    </rPh>
    <phoneticPr fontId="10"/>
  </si>
  <si>
    <t>尾三消防組合</t>
    <rPh sb="0" eb="1">
      <t>オ</t>
    </rPh>
    <rPh sb="1" eb="2">
      <t>サン</t>
    </rPh>
    <rPh sb="2" eb="4">
      <t>ショウボウ</t>
    </rPh>
    <rPh sb="4" eb="6">
      <t>クミアイ</t>
    </rPh>
    <phoneticPr fontId="10"/>
  </si>
  <si>
    <t>愛知中部水道企業団</t>
    <rPh sb="0" eb="2">
      <t>アイチ</t>
    </rPh>
    <rPh sb="2" eb="4">
      <t>チュウブ</t>
    </rPh>
    <rPh sb="4" eb="6">
      <t>スイドウ</t>
    </rPh>
    <rPh sb="6" eb="8">
      <t>キギョウ</t>
    </rPh>
    <rPh sb="8" eb="9">
      <t>ダン</t>
    </rPh>
    <phoneticPr fontId="10"/>
  </si>
  <si>
    <t>尾張土地開発公社</t>
    <rPh sb="0" eb="2">
      <t>オワリ</t>
    </rPh>
    <rPh sb="2" eb="4">
      <t>トチ</t>
    </rPh>
    <rPh sb="4" eb="6">
      <t>カイハツ</t>
    </rPh>
    <rPh sb="6" eb="8">
      <t>コウシャ</t>
    </rPh>
    <phoneticPr fontId="10"/>
  </si>
  <si>
    <t>日進アシスト株式会社</t>
    <rPh sb="0" eb="2">
      <t>ニッシン</t>
    </rPh>
    <rPh sb="6" eb="10">
      <t>カブシキガイシャ</t>
    </rPh>
    <phoneticPr fontId="10"/>
  </si>
  <si>
    <t>公共施設整備基金</t>
    <rPh sb="0" eb="4">
      <t>コウキョウシセツ</t>
    </rPh>
    <rPh sb="4" eb="8">
      <t>セイビキキン</t>
    </rPh>
    <phoneticPr fontId="5"/>
  </si>
  <si>
    <t>ふるさと応援基金</t>
    <rPh sb="4" eb="6">
      <t>オウエン</t>
    </rPh>
    <rPh sb="6" eb="8">
      <t>キキン</t>
    </rPh>
    <phoneticPr fontId="2"/>
  </si>
  <si>
    <t>庁舎建設基金</t>
    <rPh sb="0" eb="2">
      <t>チョウシャ</t>
    </rPh>
    <rPh sb="2" eb="4">
      <t>ケンセツ</t>
    </rPh>
    <rPh sb="4" eb="6">
      <t>キキン</t>
    </rPh>
    <phoneticPr fontId="2"/>
  </si>
  <si>
    <t>災害対策基金</t>
    <rPh sb="0" eb="6">
      <t>サイガイタイサクキキン</t>
    </rPh>
    <phoneticPr fontId="2"/>
  </si>
  <si>
    <t>地域福祉基金</t>
    <rPh sb="0" eb="6">
      <t>チイキフクシキキン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</si>
  <si>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</si>
  <si>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</si>
  <si>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新たな資産の形成に比べて既存施設の減価償却の方が進んだことで増加した。今後も人口増加が見込まれることなどから、直ちに施設の削減等を予定しておらず、有形固定資産減価償却率は増加していく見通しである。
　将来負担比率は、将来負担額が地方債の発行を慎重に行っていることと過去の地方債の償還が進んだことから減少傾向にあり、充当可能財源等が上回ったことから表示されていない。
　今後も公共施設等総合管理計画をふまえつつ、中期財政計画に基づいた計画的な財政運営を行うことで、持続可能な形での修繕等を計画的に進めていく。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</si>
  <si>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</si>
  <si>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</si>
  <si>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</si>
  <si>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</si>
  <si>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</si>
  <si>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</si>
  <si>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将来負担比率は、将来負担額が地方債の発行を慎重に行っていることと過去の地方債の償還が進んだことから減少傾向にあり、充当可能財源等が上回ったことから表示されていない。　実質公債費比率についても、過去に借入した地方債の償還が進んだことから、0.7％と低い水準となっている。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</si>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</sst>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1"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CE264E1-FF92-40C3-A5A5-1BB9065B3535}"/>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8529A027-8188-40E3-AE37-AE7C51C546A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CD9C-4491-B30B-8ACCFEE8E7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26333</c:v>
                </c:pt>
                <c:pt idx="1">
                  <c:v>16864</c:v>
                </c:pt>
                <c:pt idx="2">
                  <c:v>15562</c:v>
                </c:pt>
                <c:pt idx="3">
                  <c:v>25663</c:v>
                </c:pt>
                <c:pt idx="4">
                  <c:v>18771</c:v>
                </c:pt>
              </c:numCache>
            </c:numRef>
          </c:val>
          <c:smooth val="0"/>
          <c:extLst>
            <c:ext xmlns:c16="http://schemas.microsoft.com/office/drawing/2014/chart" uri="{C3380CC4-5D6E-409C-BE32-E72D297353CC}">
              <c16:uniqueId val="{00000001-CD9C-4491-B30B-8ACCFEE8E7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6.37</c:v>
                </c:pt>
                <c:pt idx="1">
                  <c:v>6.89</c:v>
                </c:pt>
                <c:pt idx="2">
                  <c:v>9.7100000000000009</c:v>
                </c:pt>
                <c:pt idx="3">
                  <c:v>8.85</c:v>
                </c:pt>
                <c:pt idx="4">
                  <c:v>8.18</c:v>
                </c:pt>
              </c:numCache>
            </c:numRef>
          </c:val>
          <c:extLst>
            <c:ext xmlns:c16="http://schemas.microsoft.com/office/drawing/2014/chart" uri="{C3380CC4-5D6E-409C-BE32-E72D297353CC}">
              <c16:uniqueId val="{00000000-0A32-48AD-BE29-D10D82F3CC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14.14</c:v>
                </c:pt>
                <c:pt idx="1">
                  <c:v>15.92</c:v>
                </c:pt>
                <c:pt idx="2">
                  <c:v>15.7</c:v>
                </c:pt>
                <c:pt idx="3">
                  <c:v>16.010000000000002</c:v>
                </c:pt>
                <c:pt idx="4">
                  <c:v>16.05</c:v>
                </c:pt>
              </c:numCache>
            </c:numRef>
          </c:val>
          <c:extLst>
            <c:ext xmlns:c16="http://schemas.microsoft.com/office/drawing/2014/chart" uri="{C3380CC4-5D6E-409C-BE32-E72D297353CC}">
              <c16:uniqueId val="{00000001-0A32-48AD-BE29-D10D82F3CC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3.11</c:v>
                </c:pt>
                <c:pt idx="1">
                  <c:v>2.62</c:v>
                </c:pt>
                <c:pt idx="2">
                  <c:v>3.18</c:v>
                </c:pt>
                <c:pt idx="3">
                  <c:v>-0.79</c:v>
                </c:pt>
                <c:pt idx="4">
                  <c:v>0.33</c:v>
                </c:pt>
              </c:numCache>
            </c:numRef>
          </c:val>
          <c:smooth val="0"/>
          <c:extLst>
            <c:ext xmlns:c16="http://schemas.microsoft.com/office/drawing/2014/chart" uri="{C3380CC4-5D6E-409C-BE32-E72D297353CC}">
              <c16:uniqueId val="{00000002-0A32-48AD-BE29-D10D82F3CC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5AB-4541-BC6C-BAE47FD495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AB-4541-BC6C-BAE47FD495E5}"/>
            </c:ext>
          </c:extLst>
        </c:ser>
        <c:ser>
          <c:idx val="2"/>
          <c:order val="2"/>
          <c:tx>
            <c:strRef>
              <c:f>データシート!$A$29</c:f>
              <c:strCache>
                <c:ptCount val="1"/>
                <c:pt idx="0">
                  <c:v>三ケ峯台団地汚水処理事業特別会計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85AB-4541-BC6C-BAE47FD495E5}"/>
            </c:ext>
          </c:extLst>
        </c:ser>
        <c:ser>
          <c:idx val="3"/>
          <c:order val="3"/>
          <c:tx>
            <c:strRef>
              <c:f>データシート!$A$30</c:f>
              <c:strCache>
                <c:ptCount val="1"/>
                <c:pt idx="0">
                  <c:v>南山エピック団地汚水処理事業特別会計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0.04</c:v>
                </c:pt>
                <c:pt idx="4">
                  <c:v>#N/A</c:v>
                </c:pt>
                <c:pt idx="5">
                  <c:v>0.01</c:v>
                </c:pt>
                <c:pt idx="6">
                  <c:v>#N/A</c:v>
                </c:pt>
                <c:pt idx="7">
                  <c:v>0.01</c:v>
                </c:pt>
                <c:pt idx="8">
                  <c:v>#N/A</c:v>
                </c:pt>
                <c:pt idx="9">
                  <c:v>0.02</c:v>
                </c:pt>
              </c:numCache>
            </c:numRef>
          </c:val>
          <c:extLst>
            <c:ext xmlns:c16="http://schemas.microsoft.com/office/drawing/2014/chart" uri="{C3380CC4-5D6E-409C-BE32-E72D297353CC}">
              <c16:uniqueId val="{00000003-85AB-4541-BC6C-BAE47FD495E5}"/>
            </c:ext>
          </c:extLst>
        </c:ser>
        <c:ser>
          <c:idx val="4"/>
          <c:order val="4"/>
          <c:tx>
            <c:strRef>
              <c:f>データシート!$A$31</c:f>
              <c:strCache>
                <c:ptCount val="1"/>
                <c:pt idx="0">
                  <c:v>五色園団地汚水処理事業特別会計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0.05</c:v>
                </c:pt>
                <c:pt idx="4">
                  <c:v>#N/A</c:v>
                </c:pt>
                <c:pt idx="5">
                  <c:v>0.05</c:v>
                </c:pt>
                <c:pt idx="6">
                  <c:v>#N/A</c:v>
                </c:pt>
                <c:pt idx="7">
                  <c:v>0.04</c:v>
                </c:pt>
                <c:pt idx="8">
                  <c:v>#N/A</c:v>
                </c:pt>
                <c:pt idx="9">
                  <c:v>0.02</c:v>
                </c:pt>
              </c:numCache>
            </c:numRef>
          </c:val>
          <c:extLst>
            <c:ext xmlns:c16="http://schemas.microsoft.com/office/drawing/2014/chart" uri="{C3380CC4-5D6E-409C-BE32-E72D297353CC}">
              <c16:uniqueId val="{00000004-85AB-4541-BC6C-BAE47FD495E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0.04</c:v>
                </c:pt>
                <c:pt idx="4">
                  <c:v>#N/A</c:v>
                </c:pt>
                <c:pt idx="5">
                  <c:v>0.06</c:v>
                </c:pt>
                <c:pt idx="6">
                  <c:v>#N/A</c:v>
                </c:pt>
                <c:pt idx="7">
                  <c:v>0.05</c:v>
                </c:pt>
                <c:pt idx="8">
                  <c:v>#N/A</c:v>
                </c:pt>
                <c:pt idx="9">
                  <c:v>0.04</c:v>
                </c:pt>
              </c:numCache>
            </c:numRef>
          </c:val>
          <c:extLst>
            <c:ext xmlns:c16="http://schemas.microsoft.com/office/drawing/2014/chart" uri="{C3380CC4-5D6E-409C-BE32-E72D297353CC}">
              <c16:uniqueId val="{00000005-85AB-4541-BC6C-BAE47FD495E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0.68</c:v>
                </c:pt>
                <c:pt idx="2">
                  <c:v>#N/A</c:v>
                </c:pt>
                <c:pt idx="3">
                  <c:v>0.78</c:v>
                </c:pt>
                <c:pt idx="4">
                  <c:v>#N/A</c:v>
                </c:pt>
                <c:pt idx="5">
                  <c:v>0.89</c:v>
                </c:pt>
                <c:pt idx="6">
                  <c:v>#N/A</c:v>
                </c:pt>
                <c:pt idx="7">
                  <c:v>0.54</c:v>
                </c:pt>
                <c:pt idx="8">
                  <c:v>#N/A</c:v>
                </c:pt>
                <c:pt idx="9">
                  <c:v>0.37</c:v>
                </c:pt>
              </c:numCache>
            </c:numRef>
          </c:val>
          <c:extLst>
            <c:ext xmlns:c16="http://schemas.microsoft.com/office/drawing/2014/chart" uri="{C3380CC4-5D6E-409C-BE32-E72D297353CC}">
              <c16:uniqueId val="{00000006-85AB-4541-BC6C-BAE47FD495E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1.65</c:v>
                </c:pt>
                <c:pt idx="2">
                  <c:v>#N/A</c:v>
                </c:pt>
                <c:pt idx="3">
                  <c:v>2.5099999999999998</c:v>
                </c:pt>
                <c:pt idx="4">
                  <c:v>#N/A</c:v>
                </c:pt>
                <c:pt idx="5">
                  <c:v>1.01</c:v>
                </c:pt>
                <c:pt idx="6">
                  <c:v>#N/A</c:v>
                </c:pt>
                <c:pt idx="7">
                  <c:v>0.31</c:v>
                </c:pt>
                <c:pt idx="8">
                  <c:v>#N/A</c:v>
                </c:pt>
                <c:pt idx="9">
                  <c:v>0.99</c:v>
                </c:pt>
              </c:numCache>
            </c:numRef>
          </c:val>
          <c:extLst>
            <c:ext xmlns:c16="http://schemas.microsoft.com/office/drawing/2014/chart" uri="{C3380CC4-5D6E-409C-BE32-E72D297353CC}">
              <c16:uniqueId val="{00000007-85AB-4541-BC6C-BAE47FD495E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0.74</c:v>
                </c:pt>
                <c:pt idx="4">
                  <c:v>#N/A</c:v>
                </c:pt>
                <c:pt idx="5">
                  <c:v>1.01</c:v>
                </c:pt>
                <c:pt idx="6">
                  <c:v>#N/A</c:v>
                </c:pt>
                <c:pt idx="7">
                  <c:v>1.74</c:v>
                </c:pt>
                <c:pt idx="8">
                  <c:v>#N/A</c:v>
                </c:pt>
                <c:pt idx="9">
                  <c:v>1.97</c:v>
                </c:pt>
              </c:numCache>
            </c:numRef>
          </c:val>
          <c:extLst>
            <c:ext xmlns:c16="http://schemas.microsoft.com/office/drawing/2014/chart" uri="{C3380CC4-5D6E-409C-BE32-E72D297353CC}">
              <c16:uniqueId val="{00000008-85AB-4541-BC6C-BAE47FD495E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6.28</c:v>
                </c:pt>
                <c:pt idx="2">
                  <c:v>#N/A</c:v>
                </c:pt>
                <c:pt idx="3">
                  <c:v>6.79</c:v>
                </c:pt>
                <c:pt idx="4">
                  <c:v>#N/A</c:v>
                </c:pt>
                <c:pt idx="5">
                  <c:v>9.6199999999999992</c:v>
                </c:pt>
                <c:pt idx="6">
                  <c:v>#N/A</c:v>
                </c:pt>
                <c:pt idx="7">
                  <c:v>8.77</c:v>
                </c:pt>
                <c:pt idx="8">
                  <c:v>#N/A</c:v>
                </c:pt>
                <c:pt idx="9">
                  <c:v>8.11</c:v>
                </c:pt>
              </c:numCache>
            </c:numRef>
          </c:val>
          <c:extLst>
            <c:ext xmlns:c16="http://schemas.microsoft.com/office/drawing/2014/chart" uri="{C3380CC4-5D6E-409C-BE32-E72D297353CC}">
              <c16:uniqueId val="{00000009-85AB-4541-BC6C-BAE47FD495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1554</c:v>
                </c:pt>
                <c:pt idx="5">
                  <c:v>1511</c:v>
                </c:pt>
                <c:pt idx="8">
                  <c:v>1498</c:v>
                </c:pt>
                <c:pt idx="11">
                  <c:v>1432</c:v>
                </c:pt>
                <c:pt idx="14">
                  <c:v>1458</c:v>
                </c:pt>
              </c:numCache>
            </c:numRef>
          </c:val>
          <c:extLst>
            <c:ext xmlns:c16="http://schemas.microsoft.com/office/drawing/2014/chart" uri="{C3380CC4-5D6E-409C-BE32-E72D297353CC}">
              <c16:uniqueId val="{00000000-F051-43FD-A693-F7418C1B8D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51-43FD-A693-F7418C1B8D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051-43FD-A693-F7418C1B8D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c:v>
                </c:pt>
                <c:pt idx="3">
                  <c:v>44</c:v>
                </c:pt>
                <c:pt idx="6">
                  <c:v>47</c:v>
                </c:pt>
                <c:pt idx="9">
                  <c:v>47</c:v>
                </c:pt>
                <c:pt idx="12">
                  <c:v>68</c:v>
                </c:pt>
              </c:numCache>
            </c:numRef>
          </c:val>
          <c:extLst>
            <c:ext xmlns:c16="http://schemas.microsoft.com/office/drawing/2014/chart" uri="{C3380CC4-5D6E-409C-BE32-E72D297353CC}">
              <c16:uniqueId val="{00000003-F051-43FD-A693-F7418C1B8D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471</c:v>
                </c:pt>
                <c:pt idx="3">
                  <c:v>502</c:v>
                </c:pt>
                <c:pt idx="6">
                  <c:v>491</c:v>
                </c:pt>
                <c:pt idx="9">
                  <c:v>557</c:v>
                </c:pt>
                <c:pt idx="12">
                  <c:v>460</c:v>
                </c:pt>
              </c:numCache>
            </c:numRef>
          </c:val>
          <c:extLst>
            <c:ext xmlns:c16="http://schemas.microsoft.com/office/drawing/2014/chart" uri="{C3380CC4-5D6E-409C-BE32-E72D297353CC}">
              <c16:uniqueId val="{00000004-F051-43FD-A693-F7418C1B8D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51-43FD-A693-F7418C1B8D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51-43FD-A693-F7418C1B8D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1193</c:v>
                </c:pt>
                <c:pt idx="3">
                  <c:v>1168</c:v>
                </c:pt>
                <c:pt idx="6">
                  <c:v>1139</c:v>
                </c:pt>
                <c:pt idx="9">
                  <c:v>1015</c:v>
                </c:pt>
                <c:pt idx="12">
                  <c:v>983</c:v>
                </c:pt>
              </c:numCache>
            </c:numRef>
          </c:val>
          <c:extLst>
            <c:ext xmlns:c16="http://schemas.microsoft.com/office/drawing/2014/chart" uri="{C3380CC4-5D6E-409C-BE32-E72D297353CC}">
              <c16:uniqueId val="{00000007-F051-43FD-A693-F7418C1B8D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145</c:v>
                </c:pt>
                <c:pt idx="2">
                  <c:v>#N/A</c:v>
                </c:pt>
                <c:pt idx="3">
                  <c:v>#N/A</c:v>
                </c:pt>
                <c:pt idx="4">
                  <c:v>203</c:v>
                </c:pt>
                <c:pt idx="5">
                  <c:v>#N/A</c:v>
                </c:pt>
                <c:pt idx="6">
                  <c:v>#N/A</c:v>
                </c:pt>
                <c:pt idx="7">
                  <c:v>179</c:v>
                </c:pt>
                <c:pt idx="8">
                  <c:v>#N/A</c:v>
                </c:pt>
                <c:pt idx="9">
                  <c:v>#N/A</c:v>
                </c:pt>
                <c:pt idx="10">
                  <c:v>187</c:v>
                </c:pt>
                <c:pt idx="11">
                  <c:v>#N/A</c:v>
                </c:pt>
                <c:pt idx="12">
                  <c:v>#N/A</c:v>
                </c:pt>
                <c:pt idx="13">
                  <c:v>53</c:v>
                </c:pt>
                <c:pt idx="14">
                  <c:v>#N/A</c:v>
                </c:pt>
              </c:numCache>
            </c:numRef>
          </c:val>
          <c:smooth val="0"/>
          <c:extLst>
            <c:ext xmlns:c16="http://schemas.microsoft.com/office/drawing/2014/chart" uri="{C3380CC4-5D6E-409C-BE32-E72D297353CC}">
              <c16:uniqueId val="{00000008-F051-43FD-A693-F7418C1B8D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10055</c:v>
                </c:pt>
                <c:pt idx="5">
                  <c:v>9087</c:v>
                </c:pt>
                <c:pt idx="8">
                  <c:v>8489</c:v>
                </c:pt>
                <c:pt idx="11">
                  <c:v>7729</c:v>
                </c:pt>
                <c:pt idx="14">
                  <c:v>7052</c:v>
                </c:pt>
              </c:numCache>
            </c:numRef>
          </c:val>
          <c:extLst>
            <c:ext xmlns:c16="http://schemas.microsoft.com/office/drawing/2014/chart" uri="{C3380CC4-5D6E-409C-BE32-E72D297353CC}">
              <c16:uniqueId val="{00000000-208D-4C1C-BFED-E544C5CD41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4500</c:v>
                </c:pt>
                <c:pt idx="5">
                  <c:v>4415</c:v>
                </c:pt>
                <c:pt idx="8">
                  <c:v>4235</c:v>
                </c:pt>
                <c:pt idx="11">
                  <c:v>3883</c:v>
                </c:pt>
                <c:pt idx="14">
                  <c:v>4250</c:v>
                </c:pt>
              </c:numCache>
            </c:numRef>
          </c:val>
          <c:extLst>
            <c:ext xmlns:c16="http://schemas.microsoft.com/office/drawing/2014/chart" uri="{C3380CC4-5D6E-409C-BE32-E72D297353CC}">
              <c16:uniqueId val="{00000001-208D-4C1C-BFED-E544C5CD41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6873</c:v>
                </c:pt>
                <c:pt idx="5">
                  <c:v>7442</c:v>
                </c:pt>
                <c:pt idx="8">
                  <c:v>8655</c:v>
                </c:pt>
                <c:pt idx="11">
                  <c:v>9495</c:v>
                </c:pt>
                <c:pt idx="14">
                  <c:v>9860</c:v>
                </c:pt>
              </c:numCache>
            </c:numRef>
          </c:val>
          <c:extLst>
            <c:ext xmlns:c16="http://schemas.microsoft.com/office/drawing/2014/chart" uri="{C3380CC4-5D6E-409C-BE32-E72D297353CC}">
              <c16:uniqueId val="{00000002-208D-4C1C-BFED-E544C5CD41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8D-4C1C-BFED-E544C5CD41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8D-4C1C-BFED-E544C5CD41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8D-4C1C-BFED-E544C5CD41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8D-4C1C-BFED-E544C5CD41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253</c:v>
                </c:pt>
                <c:pt idx="3">
                  <c:v>244</c:v>
                </c:pt>
                <c:pt idx="6">
                  <c:v>258</c:v>
                </c:pt>
                <c:pt idx="9">
                  <c:v>283</c:v>
                </c:pt>
                <c:pt idx="12">
                  <c:v>286</c:v>
                </c:pt>
              </c:numCache>
            </c:numRef>
          </c:val>
          <c:extLst>
            <c:ext xmlns:c16="http://schemas.microsoft.com/office/drawing/2014/chart" uri="{C3380CC4-5D6E-409C-BE32-E72D297353CC}">
              <c16:uniqueId val="{00000007-208D-4C1C-BFED-E544C5CD41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6411</c:v>
                </c:pt>
                <c:pt idx="3">
                  <c:v>6102</c:v>
                </c:pt>
                <c:pt idx="6">
                  <c:v>5561</c:v>
                </c:pt>
                <c:pt idx="9">
                  <c:v>5540</c:v>
                </c:pt>
                <c:pt idx="12">
                  <c:v>5329</c:v>
                </c:pt>
              </c:numCache>
            </c:numRef>
          </c:val>
          <c:extLst>
            <c:ext xmlns:c16="http://schemas.microsoft.com/office/drawing/2014/chart" uri="{C3380CC4-5D6E-409C-BE32-E72D297353CC}">
              <c16:uniqueId val="{00000008-208D-4C1C-BFED-E544C5CD41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53</c:v>
                </c:pt>
                <c:pt idx="9">
                  <c:v>39</c:v>
                </c:pt>
                <c:pt idx="12">
                  <c:v>112</c:v>
                </c:pt>
              </c:numCache>
            </c:numRef>
          </c:val>
          <c:extLst>
            <c:ext xmlns:c16="http://schemas.microsoft.com/office/drawing/2014/chart" uri="{C3380CC4-5D6E-409C-BE32-E72D297353CC}">
              <c16:uniqueId val="{00000009-208D-4C1C-BFED-E544C5CD41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9357</c:v>
                </c:pt>
                <c:pt idx="3">
                  <c:v>8297</c:v>
                </c:pt>
                <c:pt idx="6">
                  <c:v>7380</c:v>
                </c:pt>
                <c:pt idx="9">
                  <c:v>6913</c:v>
                </c:pt>
                <c:pt idx="12">
                  <c:v>6568</c:v>
                </c:pt>
              </c:numCache>
            </c:numRef>
          </c:val>
          <c:extLst>
            <c:ext xmlns:c16="http://schemas.microsoft.com/office/drawing/2014/chart" uri="{C3380CC4-5D6E-409C-BE32-E72D297353CC}">
              <c16:uniqueId val="{0000000A-208D-4C1C-BFED-E544C5CD41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8D-4C1C-BFED-E544C5CD41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2910</c:v>
                </c:pt>
                <c:pt idx="1">
                  <c:v>2939</c:v>
                </c:pt>
                <c:pt idx="2">
                  <c:v>3064</c:v>
                </c:pt>
              </c:numCache>
            </c:numRef>
          </c:val>
          <c:extLst>
            <c:ext xmlns:c16="http://schemas.microsoft.com/office/drawing/2014/chart" uri="{C3380CC4-5D6E-409C-BE32-E72D297353CC}">
              <c16:uniqueId val="{00000000-9EB6-4BA1-8C04-41C759D585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c:v>
                </c:pt>
                <c:pt idx="1">
                  <c:v>14</c:v>
                </c:pt>
                <c:pt idx="2">
                  <c:v>14</c:v>
                </c:pt>
              </c:numCache>
            </c:numRef>
          </c:val>
          <c:extLst>
            <c:ext xmlns:c16="http://schemas.microsoft.com/office/drawing/2014/chart" uri="{C3380CC4-5D6E-409C-BE32-E72D297353CC}">
              <c16:uniqueId val="{00000001-9EB6-4BA1-8C04-41C759D585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3953</c:v>
                </c:pt>
                <c:pt idx="1">
                  <c:v>4676</c:v>
                </c:pt>
                <c:pt idx="2">
                  <c:v>5431</c:v>
                </c:pt>
              </c:numCache>
            </c:numRef>
          </c:val>
          <c:extLst>
            <c:ext xmlns:c16="http://schemas.microsoft.com/office/drawing/2014/chart" uri="{C3380CC4-5D6E-409C-BE32-E72D297353CC}">
              <c16:uniqueId val="{00000002-9EB6-4BA1-8C04-41C759D585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{29FE7E9D-2B43-4A24-89CB-0FAED2885918}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7F8-40CB-9947-9C8F9B14FA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{823ACAA0-ACC5-4D00-8CDE-5325537086A4}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F8-40CB-9947-9C8F9B14FA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{0531BD29-14B8-43B2-80A0-EE594A06A74A}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F8-40CB-9947-9C8F9B14FA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{57EF3E69-41AA-4E49-BD70-08A831CBB562}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F8-40CB-9947-9C8F9B14FA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{3F44F8FE-B1D3-46CB-A23A-D334EAE1CE15}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F8-40CB-9947-9C8F9B14FA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{7122E5C4-9082-47D9-B571-EAE8921909DB}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7F8-40CB-9947-9C8F9B14FA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{65671161-AA3F-4F32-B665-652399DA5A22}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7F8-40CB-9947-9C8F9B14FA2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{B24DD824-6F63-4E5B-A56E-877DF601DCE0}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7F8-40CB-9947-9C8F9B14FA2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{F4C4871E-DBD8-449B-83AE-7E61EE843423}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7F8-40CB-9947-9C8F9B14FA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60.9</c:v>
                </c:pt>
                <c:pt idx="16">
                  <c:v>62.6</c:v>
                </c:pt>
                <c:pt idx="24">
                  <c:v>64.2</c:v>
                </c:pt>
                <c:pt idx="32">
                  <c:v>66.2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7F8-40CB-9947-9C8F9B14FA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{95F1C7CE-4739-4A86-BD70-26CC5FEEBFE2}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7F8-40CB-9947-9C8F9B14FA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{0109F2B3-AB7D-490F-841F-AD9167AC195B}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F8-40CB-9947-9C8F9B14FA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{9DA65D60-3E98-486C-AA4D-C9B561572FCB}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F8-40CB-9947-9C8F9B14FA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{1B30E9FC-D8F6-4375-B752-AEA32A7596BB}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F8-40CB-9947-9C8F9B14FA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{51AF3FAA-A119-4E59-BD4F-39D9A4E2146E}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F8-40CB-9947-9C8F9B14FA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{CD810B72-6B65-4D66-97B4-58E3F316F0E7}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7F8-40CB-9947-9C8F9B14FA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{4201DC70-0AAB-434B-91D7-18E5F158EB7E}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7F8-40CB-9947-9C8F9B14FA2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{A77F8238-3383-4E8C-9BE6-73784F8A0560}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7F8-40CB-9947-9C8F9B14FA2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{C0C16AD1-CA68-4B0E-8A72-9F26E93D8A63}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7F8-40CB-9947-9C8F9B14FA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7F8-40CB-9947-9C8F9B14FA2E}"/>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{70A1E1BE-F52B-4E67-AE25-25D7DD585690}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AEE-48F3-8C3C-A4017C1059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{D5C0CD9F-E3B4-47AA-8C8A-FB07D9D16795}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EE-48F3-8C3C-A4017C1059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{E32B071D-2F0D-4678-A2C6-CD4B97A1CEF1}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EE-48F3-8C3C-A4017C1059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{BE8EDC9D-D372-4B05-B627-0857DFC9FDF8}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EE-48F3-8C3C-A4017C1059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{E1195F60-7553-40A8-A5C1-D1CE05996726}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EE-48F3-8C3C-A4017C1059B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{3CAF6179-2891-43E9-8908-579D90DB1388}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AEE-48F3-8C3C-A4017C1059B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{5721F613-92C9-494D-95E9-6D473B2947E3}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AEE-48F3-8C3C-A4017C1059B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{E8E08F27-E9CB-40E6-B9B0-BAA0580D7D72}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AEE-48F3-8C3C-A4017C1059B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{F64CC305-736E-43A2-987F-0CA6528A0C67}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AEE-48F3-8C3C-A4017C1059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c:v>
                </c:pt>
                <c:pt idx="16">
                  <c:v>1</c:v>
                </c:pt>
                <c:pt idx="24">
                  <c:v>1.1000000000000001</c:v>
                </c:pt>
                <c:pt idx="32">
                  <c:v>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AEE-48F3-8C3C-A4017C1059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{859F52A0-2D34-4640-B148-47BB9F3BFD2B}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AEE-48F3-8C3C-A4017C1059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{5073EF6D-3260-40DF-816B-8B38CBE6125D}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EE-48F3-8C3C-A4017C1059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{6568F1AD-E7D7-43AE-8648-BD93B7CA2DA6}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EE-48F3-8C3C-A4017C1059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{56DDD5ED-ED4F-42A6-B9CF-440ABFDAB274}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EE-48F3-8C3C-A4017C1059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{806E2CB6-7F1B-4948-83F1-36BE9AC50F37}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EE-48F3-8C3C-A4017C1059B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{B064F2F3-D083-49D2-A4D3-49704A701DFD}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AEE-48F3-8C3C-A4017C1059B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{0F2177DC-39DC-4B12-85FA-1EA1F28C34E9}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AEE-48F3-8C3C-A4017C1059BB}"/>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{41211EC0-1BAD-4980-BD64-00A365165F16}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AEE-48F3-8C3C-A4017C1059BB}"/>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{ABD21E67-7D52-475E-8535-6BB808DED9E1}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AEE-48F3-8C3C-A4017C1059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4AEE-48F3-8C3C-A4017C1059BB}"/>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元利償還金は既借入分の償還が進んだため、全体として減少となった。</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公営企業債の元利償還金に対する繰入金は、下水道事業会計</a:t>
          </a:r>
          <a:r>
            <a:rPr kumimoji="1" lang="ja-JP" altLang="en-US" sz="1100">
              <a:solidFill>
                <a:schemeClr val="dk1"/>
              </a:solidFill>
              <a:effectLst/>
              <a:latin typeface="+mn-lt"/>
              <a:ea typeface="+mn-ea"/>
              <a:cs typeface="+mn-cs"/>
            </a:rPr>
            <a:t>で高利率時に借入を行った企業債の償還が進んだ</a:t>
          </a:r>
          <a:r>
            <a:rPr kumimoji="1" lang="ja-JP" altLang="ja-JP" sz="1100">
              <a:solidFill>
                <a:schemeClr val="dk1"/>
              </a:solidFill>
              <a:effectLst/>
              <a:latin typeface="+mn-lt"/>
              <a:ea typeface="+mn-ea"/>
              <a:cs typeface="+mn-cs"/>
            </a:rPr>
            <a:t>ことなどにより、全体で増加となった。</a:t>
          </a:r>
          <a:endParaRPr lang="ja-JP" altLang="ja-JP" sz="1400">
            <a:effectLst/>
          </a:endParaRPr>
        </a:p>
        <a:p>
          <a:r>
            <a:rPr kumimoji="1" lang="ja-JP" altLang="ja-JP" sz="1100">
              <a:solidFill>
                <a:schemeClr val="dk1"/>
              </a:solidFill>
              <a:effectLst/>
              <a:latin typeface="+mn-lt"/>
              <a:ea typeface="+mn-ea"/>
              <a:cs typeface="+mn-cs"/>
            </a:rPr>
            <a:t>　今後は、公営企業である下水道事業会計も含めた借入金額を中期財政計画に基づいた適正な金額とすることで、引き続き健全な水準を維持していく。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一般会計等に係る地方債の残高は、近年は地方債の償還が進み、借入が少ないため、減少傾向にある。</a:t>
          </a:r>
          <a:endParaRPr lang="ja-JP" altLang="ja-JP" sz="1050">
            <a:effectLst/>
          </a:endParaRPr>
        </a:p>
        <a:p>
          <a:pPr eaLnBrk="1" fontAlgn="auto" latinLnBrk="0" hangingPunct="1"/>
          <a:r>
            <a:rPr kumimoji="1" lang="ja-JP" altLang="ja-JP" sz="1050">
              <a:solidFill>
                <a:srgbClr val="FF0000"/>
              </a:solidFill>
              <a:effectLst/>
              <a:latin typeface="+mn-lt"/>
              <a:ea typeface="+mn-ea"/>
              <a:cs typeface="+mn-cs"/>
            </a:rPr>
            <a:t>　</a:t>
          </a:r>
          <a:r>
            <a:rPr kumimoji="1" lang="ja-JP" altLang="ja-JP" sz="1050">
              <a:solidFill>
                <a:sysClr val="windowText" lastClr="000000"/>
              </a:solidFill>
              <a:effectLst/>
              <a:latin typeface="+mn-lt"/>
              <a:ea typeface="+mn-ea"/>
              <a:cs typeface="+mn-cs"/>
            </a:rPr>
            <a:t>債務負担行為に基づく支出予定額は、尾張土地開発公社に取得を依頼した</a:t>
          </a:r>
          <a:r>
            <a:rPr kumimoji="1" lang="ja-JP" altLang="en-US" sz="1050">
              <a:solidFill>
                <a:sysClr val="windowText" lastClr="000000"/>
              </a:solidFill>
              <a:effectLst/>
              <a:latin typeface="+mn-lt"/>
              <a:ea typeface="+mn-ea"/>
              <a:cs typeface="+mn-cs"/>
            </a:rPr>
            <a:t>スマートインターチェンジ</a:t>
          </a:r>
          <a:r>
            <a:rPr kumimoji="1" lang="ja-JP" altLang="ja-JP" sz="1050">
              <a:solidFill>
                <a:sysClr val="windowText" lastClr="000000"/>
              </a:solidFill>
              <a:effectLst/>
              <a:latin typeface="+mn-lt"/>
              <a:ea typeface="+mn-ea"/>
              <a:cs typeface="+mn-cs"/>
            </a:rPr>
            <a:t>用地</a:t>
          </a:r>
          <a:r>
            <a:rPr kumimoji="1" lang="ja-JP" altLang="en-US" sz="1050">
              <a:solidFill>
                <a:sysClr val="windowText" lastClr="000000"/>
              </a:solidFill>
              <a:effectLst/>
              <a:latin typeface="+mn-lt"/>
              <a:ea typeface="+mn-ea"/>
              <a:cs typeface="+mn-cs"/>
            </a:rPr>
            <a:t>や（都）野方三ツ池公園線用地</a:t>
          </a:r>
          <a:r>
            <a:rPr kumimoji="1" lang="ja-JP" altLang="ja-JP" sz="1050">
              <a:solidFill>
                <a:sysClr val="windowText" lastClr="000000"/>
              </a:solidFill>
              <a:effectLst/>
              <a:latin typeface="+mn-lt"/>
              <a:ea typeface="+mn-ea"/>
              <a:cs typeface="+mn-cs"/>
            </a:rPr>
            <a:t>の買い戻しに係る支出額が</a:t>
          </a:r>
          <a:r>
            <a:rPr kumimoji="1" lang="ja-JP" altLang="en-US" sz="1050">
              <a:solidFill>
                <a:sysClr val="windowText" lastClr="000000"/>
              </a:solidFill>
              <a:effectLst/>
              <a:latin typeface="+mn-lt"/>
              <a:ea typeface="+mn-ea"/>
              <a:cs typeface="+mn-cs"/>
            </a:rPr>
            <a:t>皆増</a:t>
          </a:r>
          <a:r>
            <a:rPr kumimoji="1" lang="ja-JP" altLang="ja-JP" sz="1050">
              <a:solidFill>
                <a:sysClr val="windowText" lastClr="000000"/>
              </a:solidFill>
              <a:effectLst/>
              <a:latin typeface="+mn-lt"/>
              <a:ea typeface="+mn-ea"/>
              <a:cs typeface="+mn-cs"/>
            </a:rPr>
            <a:t>した。</a:t>
          </a:r>
          <a:endParaRPr lang="ja-JP" altLang="ja-JP" sz="1050">
            <a:solidFill>
              <a:sysClr val="windowText" lastClr="000000"/>
            </a:solidFill>
            <a:effectLst/>
          </a:endParaRPr>
        </a:p>
        <a:p>
          <a:r>
            <a:rPr kumimoji="1" lang="ja-JP" altLang="ja-JP" sz="1050">
              <a:solidFill>
                <a:schemeClr val="dk1"/>
              </a:solidFill>
              <a:effectLst/>
              <a:latin typeface="+mn-lt"/>
              <a:ea typeface="+mn-ea"/>
              <a:cs typeface="+mn-cs"/>
            </a:rPr>
            <a:t>　公営企業債等繰入見込額は、下水道事業債残高が減少しているため、前年度から減少した。</a:t>
          </a:r>
          <a:endParaRPr lang="ja-JP" altLang="ja-JP" sz="1050">
            <a:effectLst/>
          </a:endParaRPr>
        </a:p>
        <a:p>
          <a:r>
            <a:rPr kumimoji="1" lang="ja-JP" altLang="ja-JP" sz="1050">
              <a:solidFill>
                <a:schemeClr val="dk1"/>
              </a:solidFill>
              <a:effectLst/>
              <a:latin typeface="+mn-lt"/>
              <a:ea typeface="+mn-ea"/>
              <a:cs typeface="+mn-cs"/>
            </a:rPr>
            <a:t>　組合等負担等見込額は、ごみ処理施設に対する地方債の償還が進んだものの、消防施設に対する地方債の発行があったため、前年度から増加した。</a:t>
          </a:r>
          <a:endParaRPr lang="ja-JP" altLang="ja-JP" sz="1050">
            <a:effectLst/>
          </a:endParaRPr>
        </a:p>
        <a:p>
          <a:r>
            <a:rPr kumimoji="1" lang="ja-JP" altLang="ja-JP" sz="1050">
              <a:solidFill>
                <a:schemeClr val="dk1"/>
              </a:solidFill>
              <a:effectLst/>
              <a:latin typeface="+mn-lt"/>
              <a:ea typeface="+mn-ea"/>
              <a:cs typeface="+mn-cs"/>
            </a:rPr>
            <a:t>　今後は、老朽化を迎えるインフラ・公共施設等の大規模修繕や新規の大規模事業等が見込まれるため、世代負担を意識しつつ、適正に管理していく。</a:t>
          </a:r>
          <a:endParaRPr lang="ja-JP" altLang="ja-JP" sz="1050">
            <a:effectLst/>
          </a:endParaRPr>
        </a:p>
        <a:p>
          <a:r>
            <a:rPr kumimoji="1" lang="ja-JP" altLang="ja-JP" sz="1050">
              <a:solidFill>
                <a:schemeClr val="dk1"/>
              </a:solidFill>
              <a:effectLst/>
              <a:latin typeface="+mn-lt"/>
              <a:ea typeface="+mn-ea"/>
              <a:cs typeface="+mn-cs"/>
            </a:rPr>
            <a:t>　充当可能財源等のうち充当可能基金は、主に公共施設整備基金</a:t>
          </a:r>
          <a:r>
            <a:rPr kumimoji="1" lang="ja-JP" altLang="en-US" sz="1050">
              <a:solidFill>
                <a:schemeClr val="dk1"/>
              </a:solidFill>
              <a:effectLst/>
              <a:latin typeface="+mn-lt"/>
              <a:ea typeface="+mn-ea"/>
              <a:cs typeface="+mn-cs"/>
            </a:rPr>
            <a:t>やふるさと応援基金</a:t>
          </a:r>
          <a:r>
            <a:rPr kumimoji="1" lang="ja-JP" altLang="ja-JP" sz="1050">
              <a:solidFill>
                <a:schemeClr val="dk1"/>
              </a:solidFill>
              <a:effectLst/>
              <a:latin typeface="+mn-lt"/>
              <a:ea typeface="+mn-ea"/>
              <a:cs typeface="+mn-cs"/>
            </a:rPr>
            <a:t>に積み立てた。</a:t>
          </a:r>
          <a:endParaRPr lang="ja-JP" altLang="ja-JP" sz="1050">
            <a:effectLst/>
          </a:endParaRPr>
        </a:p>
        <a:p>
          <a:r>
            <a:rPr kumimoji="1" lang="ja-JP" altLang="ja-JP" sz="1050">
              <a:solidFill>
                <a:schemeClr val="dk1"/>
              </a:solidFill>
              <a:effectLst/>
              <a:latin typeface="+mn-lt"/>
              <a:ea typeface="+mn-ea"/>
              <a:cs typeface="+mn-cs"/>
            </a:rPr>
            <a:t>　上記により、将来負担比率の分子は前年度に引き続きマイナスの値となり、将来負担比率の表示はない。</a:t>
          </a:r>
          <a:endParaRPr lang="ja-JP" altLang="ja-JP" sz="10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愛知県日進市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基金全体の残高は</a:t>
          </a:r>
          <a:r>
            <a:rPr kumimoji="1" lang="ja-JP" altLang="en-US" sz="1400">
              <a:solidFill>
                <a:schemeClr val="dk1"/>
              </a:solidFill>
              <a:effectLst/>
              <a:latin typeface="+mn-lt"/>
              <a:ea typeface="+mn-ea"/>
              <a:cs typeface="+mn-cs"/>
            </a:rPr>
            <a:t>８８０</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６０６</a:t>
          </a:r>
          <a:r>
            <a:rPr kumimoji="1" lang="ja-JP" altLang="ja-JP" sz="1400">
              <a:solidFill>
                <a:schemeClr val="dk1"/>
              </a:solidFill>
              <a:effectLst/>
              <a:latin typeface="+mn-lt"/>
              <a:ea typeface="+mn-ea"/>
              <a:cs typeface="+mn-cs"/>
            </a:rPr>
            <a:t>千円の増加となった。主な理由は、</a:t>
          </a:r>
          <a:r>
            <a:rPr kumimoji="1" lang="ja-JP" altLang="en-US" sz="1400">
              <a:solidFill>
                <a:schemeClr val="dk1"/>
              </a:solidFill>
              <a:effectLst/>
              <a:latin typeface="+mn-lt"/>
              <a:ea typeface="+mn-ea"/>
              <a:cs typeface="+mn-cs"/>
            </a:rPr>
            <a:t>五色園団地汚水処理事業財政調整基金</a:t>
          </a:r>
          <a:r>
            <a:rPr kumimoji="1" lang="ja-JP" altLang="ja-JP" sz="1400">
              <a:solidFill>
                <a:schemeClr val="dk1"/>
              </a:solidFill>
              <a:effectLst/>
              <a:latin typeface="+mn-lt"/>
              <a:ea typeface="+mn-ea"/>
              <a:cs typeface="+mn-cs"/>
            </a:rPr>
            <a:t>を</a:t>
          </a:r>
          <a:r>
            <a:rPr kumimoji="1" lang="ja-JP" altLang="en-US" sz="1400">
              <a:solidFill>
                <a:schemeClr val="dk1"/>
              </a:solidFill>
              <a:effectLst/>
              <a:latin typeface="+mn-lt"/>
              <a:ea typeface="+mn-ea"/>
              <a:cs typeface="+mn-cs"/>
            </a:rPr>
            <a:t>２３，３９０</a:t>
          </a:r>
          <a:r>
            <a:rPr kumimoji="1" lang="ja-JP" altLang="ja-JP" sz="1400">
              <a:solidFill>
                <a:schemeClr val="dk1"/>
              </a:solidFill>
              <a:effectLst/>
              <a:latin typeface="+mn-lt"/>
              <a:ea typeface="+mn-ea"/>
              <a:cs typeface="+mn-cs"/>
            </a:rPr>
            <a:t>千円取り崩したものの、令和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年度補正予算における財源確保分及び利子収入分として、財政調整基金を</a:t>
          </a:r>
          <a:r>
            <a:rPr kumimoji="1" lang="ja-JP" altLang="en-US" sz="1400">
              <a:solidFill>
                <a:schemeClr val="dk1"/>
              </a:solidFill>
              <a:effectLst/>
              <a:latin typeface="+mn-lt"/>
              <a:ea typeface="+mn-ea"/>
              <a:cs typeface="+mn-cs"/>
            </a:rPr>
            <a:t>１２５，２３９</a:t>
          </a:r>
          <a:r>
            <a:rPr kumimoji="1" lang="ja-JP" altLang="ja-JP" sz="1400">
              <a:solidFill>
                <a:schemeClr val="dk1"/>
              </a:solidFill>
              <a:effectLst/>
              <a:latin typeface="+mn-lt"/>
              <a:ea typeface="+mn-ea"/>
              <a:cs typeface="+mn-cs"/>
            </a:rPr>
            <a:t>千円、公共施設整備基金を</a:t>
          </a:r>
          <a:r>
            <a:rPr kumimoji="1" lang="ja-JP" altLang="en-US" sz="1400">
              <a:solidFill>
                <a:schemeClr val="dk1"/>
              </a:solidFill>
              <a:effectLst/>
              <a:latin typeface="+mn-lt"/>
              <a:ea typeface="+mn-ea"/>
              <a:cs typeface="+mn-cs"/>
            </a:rPr>
            <a:t>３０２，８１３</a:t>
          </a:r>
          <a:r>
            <a:rPr kumimoji="1" lang="ja-JP" altLang="ja-JP" sz="1400">
              <a:solidFill>
                <a:schemeClr val="dk1"/>
              </a:solidFill>
              <a:effectLst/>
              <a:latin typeface="+mn-lt"/>
              <a:ea typeface="+mn-ea"/>
              <a:cs typeface="+mn-cs"/>
            </a:rPr>
            <a:t>千円、庁舎建設基金を</a:t>
          </a:r>
          <a:r>
            <a:rPr kumimoji="1" lang="ja-JP" altLang="en-US" sz="1400">
              <a:solidFill>
                <a:schemeClr val="dk1"/>
              </a:solidFill>
              <a:effectLst/>
              <a:latin typeface="+mn-lt"/>
              <a:ea typeface="+mn-ea"/>
              <a:cs typeface="+mn-cs"/>
            </a:rPr>
            <a:t>１０４，４９５</a:t>
          </a:r>
          <a:r>
            <a:rPr kumimoji="1" lang="ja-JP" altLang="ja-JP" sz="1400">
              <a:solidFill>
                <a:schemeClr val="dk1"/>
              </a:solidFill>
              <a:effectLst/>
              <a:latin typeface="+mn-lt"/>
              <a:ea typeface="+mn-ea"/>
              <a:cs typeface="+mn-cs"/>
            </a:rPr>
            <a:t>千円、ふるさと応援基金を</a:t>
          </a:r>
          <a:r>
            <a:rPr kumimoji="1" lang="ja-JP" altLang="en-US" sz="1400">
              <a:solidFill>
                <a:schemeClr val="dk1"/>
              </a:solidFill>
              <a:effectLst/>
              <a:latin typeface="+mn-lt"/>
              <a:ea typeface="+mn-ea"/>
              <a:cs typeface="+mn-cs"/>
            </a:rPr>
            <a:t>３２５，９０３</a:t>
          </a:r>
          <a:r>
            <a:rPr kumimoji="1" lang="ja-JP" altLang="ja-JP" sz="1400">
              <a:solidFill>
                <a:schemeClr val="dk1"/>
              </a:solidFill>
              <a:effectLst/>
              <a:latin typeface="+mn-lt"/>
              <a:ea typeface="+mn-ea"/>
              <a:cs typeface="+mn-cs"/>
            </a:rPr>
            <a:t>千円積み立てたためである。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本市では、中期財政計画を毎年のローリング更新をしており、財政調整基金の積立目標等を定めていることから、同計画に基づき運用を行う。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・主な特定目的基金である公共施設整備基金は、公共施設の大規模修繕や更新費用として積み立てている。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・庁舎建設基金は、庁舎の建設及び解体に必要な経費の財源に充てるため積み立てている。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・地域福祉基金は、地域福祉の推進に財源を確保するために積み立てている。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・災害対策基金は、災害に強いまちづくりに係る事業並びに災害が発生した場合の応急対策及び復旧対策に係る経費を確保するために積み立てている。</a:t>
          </a:r>
          <a:endParaRPr lang="ja-JP" altLang="ja-JP" sz="1400">
            <a:effectLst/>
          </a:endParaRPr>
        </a:p>
        <a:p>
          <a:r>
            <a:rPr kumimoji="1" lang="ja-JP" altLang="ja-JP" sz="1400">
              <a:solidFill>
                <a:schemeClr val="dk1"/>
              </a:solidFill>
              <a:effectLst/>
              <a:latin typeface="+mn-lt"/>
              <a:ea typeface="+mn-ea"/>
              <a:cs typeface="+mn-cs"/>
            </a:rPr>
            <a:t>・ふるさと応援基金は</a:t>
          </a:r>
          <a:r>
            <a:rPr lang="ja-JP" altLang="ja-JP" sz="1400">
              <a:solidFill>
                <a:schemeClr val="dk1"/>
              </a:solidFill>
              <a:effectLst/>
              <a:latin typeface="+mn-lt"/>
              <a:ea typeface="+mn-ea"/>
              <a:cs typeface="+mn-cs"/>
            </a:rPr>
            <a:t>ふるさとである日進市を応援しようとする者からの寄附金を積み立て、その応援に応えて実施する事業の推進を図るため、積み立てている。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その他特定目的基金の残高は</a:t>
          </a:r>
          <a:r>
            <a:rPr kumimoji="1" lang="ja-JP" altLang="en-US" sz="1400">
              <a:solidFill>
                <a:schemeClr val="dk1"/>
              </a:solidFill>
              <a:effectLst/>
              <a:latin typeface="+mn-lt"/>
              <a:ea typeface="+mn-ea"/>
              <a:cs typeface="+mn-cs"/>
            </a:rPr>
            <a:t>７５５，３４５</a:t>
          </a:r>
          <a:r>
            <a:rPr kumimoji="1" lang="ja-JP" altLang="ja-JP" sz="1400">
              <a:solidFill>
                <a:schemeClr val="dk1"/>
              </a:solidFill>
              <a:effectLst/>
              <a:latin typeface="+mn-lt"/>
              <a:ea typeface="+mn-ea"/>
              <a:cs typeface="+mn-cs"/>
            </a:rPr>
            <a:t>千円の増加となった。主な理由は、五色園団地汚水処理事業財政調整基金を２３，３９０千円取り崩したものの、令和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年度補正予算における財源確保分及び利子収入分として、公共施設整備基金を</a:t>
          </a:r>
          <a:r>
            <a:rPr kumimoji="1" lang="ja-JP" altLang="en-US" sz="1400">
              <a:solidFill>
                <a:schemeClr val="dk1"/>
              </a:solidFill>
              <a:effectLst/>
              <a:latin typeface="+mn-lt"/>
              <a:ea typeface="+mn-ea"/>
              <a:cs typeface="+mn-cs"/>
            </a:rPr>
            <a:t>３０２，８１３</a:t>
          </a:r>
          <a:r>
            <a:rPr kumimoji="1" lang="ja-JP" altLang="ja-JP" sz="1400">
              <a:solidFill>
                <a:schemeClr val="dk1"/>
              </a:solidFill>
              <a:effectLst/>
              <a:latin typeface="+mn-lt"/>
              <a:ea typeface="+mn-ea"/>
              <a:cs typeface="+mn-cs"/>
            </a:rPr>
            <a:t>千円、</a:t>
          </a:r>
          <a:r>
            <a:rPr kumimoji="1" lang="ja-JP" altLang="en-US" sz="1400">
              <a:solidFill>
                <a:schemeClr val="dk1"/>
              </a:solidFill>
              <a:effectLst/>
              <a:latin typeface="+mn-lt"/>
              <a:ea typeface="+mn-ea"/>
              <a:cs typeface="+mn-cs"/>
            </a:rPr>
            <a:t>ふるさと応援</a:t>
          </a:r>
          <a:r>
            <a:rPr kumimoji="1" lang="ja-JP" altLang="ja-JP" sz="1400">
              <a:solidFill>
                <a:schemeClr val="dk1"/>
              </a:solidFill>
              <a:effectLst/>
              <a:latin typeface="+mn-lt"/>
              <a:ea typeface="+mn-ea"/>
              <a:cs typeface="+mn-cs"/>
            </a:rPr>
            <a:t>基金を</a:t>
          </a:r>
          <a:r>
            <a:rPr kumimoji="1" lang="ja-JP" altLang="en-US" sz="1400">
              <a:solidFill>
                <a:schemeClr val="dk1"/>
              </a:solidFill>
              <a:effectLst/>
              <a:latin typeface="+mn-lt"/>
              <a:ea typeface="+mn-ea"/>
              <a:cs typeface="+mn-cs"/>
            </a:rPr>
            <a:t>３２５，９０３</a:t>
          </a:r>
          <a:r>
            <a:rPr kumimoji="1" lang="ja-JP" altLang="ja-JP" sz="1400">
              <a:solidFill>
                <a:schemeClr val="dk1"/>
              </a:solidFill>
              <a:effectLst/>
              <a:latin typeface="+mn-lt"/>
              <a:ea typeface="+mn-ea"/>
              <a:cs typeface="+mn-cs"/>
            </a:rPr>
            <a:t>千円を積み立てたことである。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主な特定目的基金である公共施設整備基金は、公共施設等総合管理計画に基づき年間３億円を目標に確保していく。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財政調整基金の残高は</a:t>
          </a:r>
          <a:r>
            <a:rPr kumimoji="1" lang="ja-JP" altLang="en-US" sz="1400">
              <a:solidFill>
                <a:schemeClr val="dk1"/>
              </a:solidFill>
              <a:effectLst/>
              <a:latin typeface="+mn-lt"/>
              <a:ea typeface="+mn-ea"/>
              <a:cs typeface="+mn-cs"/>
            </a:rPr>
            <a:t>１２５，２３９</a:t>
          </a:r>
          <a:r>
            <a:rPr kumimoji="1" lang="ja-JP" altLang="ja-JP" sz="1400">
              <a:solidFill>
                <a:schemeClr val="dk1"/>
              </a:solidFill>
              <a:effectLst/>
              <a:latin typeface="+mn-lt"/>
              <a:ea typeface="+mn-ea"/>
              <a:cs typeface="+mn-cs"/>
            </a:rPr>
            <a:t>千円の増加となった。その理由は、令和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年度補正予算における財源確保分として</a:t>
          </a:r>
          <a:r>
            <a:rPr kumimoji="1" lang="ja-JP" altLang="en-US" sz="1400">
              <a:solidFill>
                <a:schemeClr val="dk1"/>
              </a:solidFill>
              <a:effectLst/>
              <a:latin typeface="+mn-lt"/>
              <a:ea typeface="+mn-ea"/>
              <a:cs typeface="+mn-cs"/>
            </a:rPr>
            <a:t>１２３，５２６</a:t>
          </a:r>
          <a:r>
            <a:rPr kumimoji="1" lang="ja-JP" altLang="ja-JP" sz="1400">
              <a:solidFill>
                <a:schemeClr val="dk1"/>
              </a:solidFill>
              <a:effectLst/>
              <a:latin typeface="+mn-lt"/>
              <a:ea typeface="+mn-ea"/>
              <a:cs typeface="+mn-cs"/>
            </a:rPr>
            <a:t>千円、利子収入分として</a:t>
          </a:r>
          <a:r>
            <a:rPr kumimoji="1" lang="ja-JP" altLang="en-US" sz="1400">
              <a:solidFill>
                <a:schemeClr val="dk1"/>
              </a:solidFill>
              <a:effectLst/>
              <a:latin typeface="+mn-lt"/>
              <a:ea typeface="+mn-ea"/>
              <a:cs typeface="+mn-cs"/>
            </a:rPr>
            <a:t>１，７１３</a:t>
          </a:r>
          <a:r>
            <a:rPr kumimoji="1" lang="ja-JP" altLang="ja-JP" sz="1400">
              <a:solidFill>
                <a:schemeClr val="dk1"/>
              </a:solidFill>
              <a:effectLst/>
              <a:latin typeface="+mn-lt"/>
              <a:ea typeface="+mn-ea"/>
              <a:cs typeface="+mn-cs"/>
            </a:rPr>
            <a:t>千円を積み立てたことである。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目標残高を３０億円として積立てを実施しているが、中期財政計画において、令和１０年度まで減少の見込みである。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当該基金の利用予定なし。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当該基金の利用予定なし。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0E475C3-2F28-4ACD-A68B-3C73C40C89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BBD540A-201F-4353-8806-FD6532E86F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0DA8C2A-BFF1-4674-B9B3-E4FB8F1F058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73B6FC3-AFC0-41A3-83D4-9FC8F34360E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7C0184C-B552-478D-8A31-1281F6ECC56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58E54B2-8B1D-414A-AFA9-0A53C642F51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0E7F123-3EEB-403B-8459-822FA0FCF48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033C267-2213-4BE5-AA33-DC09D18EE14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C27477A-7FF6-46C2-9F4D-835064B48C1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4ADAE7A-A89A-42CA-9AE5-3F0AE2D646F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DE46B00-1FA3-45EE-8B25-AF98FB96EAD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5A13B21-CCEB-44D7-9BEC-9E0161685F1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FAD799D-015A-43BC-9966-EC40FC2FD5B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0BDB775-9AD3-41A2-9DC7-E39230E3A3F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22A1503-3AA9-4033-B565-4681AB746DA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4335AD3-1219-4187-97E9-4AD987B382D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1CEAFB4-A21A-46D5-8A35-E0F16350EA8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AF8EBA3-B0B9-43B4-B087-76689652092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D0D989E-FD5B-4622-A9AB-79394EC05F6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9195870-1E32-4B1A-8D1E-BC957DCEC06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D9774AC-CA15-4041-A50B-21C541B4C54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3EB47A4-7477-4A5B-A814-348CA7F00C9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94,033
91,998
34.91
32,941,082
31,008,633
1,561,318
19,086,910
6,567,896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3EDDE12-188E-483F-B3F8-C707CF3B633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B91A5C8-7F9D-4167-A6A0-D624661CC54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7925840-E5BF-41BF-9324-58458A15484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2981C98-AD1B-4173-B40C-E1B3E0D7451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EC9A2A7-0FDE-4055-9D27-16EAB94A25F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9C60E8B-15C7-4D77-BF14-150EAC5D1B1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211E46B-B5F1-481D-B35B-1A17258F37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C8108EA-8AF5-4ECF-A0B0-AD5CEA3616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4DC3151-16C5-4371-BF2F-2AE41FA7C37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C714C7C-AA12-4550-A85C-55EC90EEA63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055322C-0F96-432E-A132-8E396E7CBD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1624185-D16E-4038-A78C-88464EECF12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F3429E4-65BB-4D9C-BF54-6D51B2C5C53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27D98F3-5D57-4085-A8C3-38A7643B32D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7F2F30F-1825-4C76-82B9-78C76AD7EF1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54274F2-7D0A-4D70-BD11-1C3F0D71130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FD97E3F-3E8E-4559-9B5B-EF439C5EBA3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9744025-845A-47BF-A025-20F53B63D2B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C8CCC33-06AF-493C-AB97-CB092A9CFA3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6F03484-64A1-4D1C-AED6-DF25B84AE5F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E782B3F-B2CF-443C-BA5B-F8E515FB170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59BFA01-778B-43D5-99D8-0A8605833C1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274535B-01C2-47AA-AB65-C953709430B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F8E3380-2787-4B1E-B563-C057F98A556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ED95EB4-153E-4946-A1C6-C0362367678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1963D2D-F34F-4F5E-940E-C2FD37BE3F9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5AB65C3-461D-42F1-97B9-A080FFDB9EF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E8553F7-78C2-4581-84D5-8DD8E946467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D38C73F-5321-448B-AA30-6C7EE8165CF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41F6B0A-535F-430B-A313-DBB4E1158EC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CB334A3-B2E2-4A62-97A0-9878048877A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34D054A-0550-41E9-9BFF-22CC267F8A9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90D6242-362E-4A81-A65F-25E011EDF58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A09BF24-AA68-4E00-8BB9-2BDA303CF75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C3DCED5-5EA0-49F7-BE48-DE7806986A5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有形固定資産減価償却率は類似団体のほぼ平均であるが、経年比較では、有形固定資産減価償却率は増加傾向にあり、今後も増加していく見通しである。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なお、公共建築物等については、平成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年度から固定資産台帳から得られる財務情報と現地調査に基づく老朽化状況などを考慮し、計画的な修繕に取り組んでいる。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78203B0-7135-4C2F-9BF3-4D1E95A4BCF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14C119E-1DE0-4748-A563-5B1B6297CBD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134846E-A00D-47E3-A8F8-51EE3827C84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662D0DB-B0C0-4EC5-98C1-F7D7C9D3F9D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BA6F39A2-890E-4AEF-92E9-5B90BFCBFAB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D9393C6E-F366-4843-A4D2-B8CA7693365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5E900B0-4B8C-4361-B9DA-D9C15CE3AEF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53D3C21-AF47-456D-A7B2-D2F6CA644D9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436BE8DA-842D-4DAC-BF48-F7C2D8701EC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D6EA0FB-2B30-4E48-933A-2075F23F970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3F1CE34-9815-4257-9DBD-7451DB54C53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373A528-7BA2-473A-B723-7C2888E314A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18D1DCC-4EAF-4558-A3E7-82595DE977D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EDA4CDA-1D2D-4FF4-9B03-26EBE0331BA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B3302A99-6D91-4B6F-8C2F-321AB5CCB8A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110C6AA-F3E6-41C7-9FE5-29996A666EA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79115F88-BB94-4EB6-B406-040FF995ABDE}"/>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A4D72794-D548-4E56-813C-097AF434E7A4}"/>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4EF59BD9-A67E-4FB4-AE93-B1C2F72CF54C}"/>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4EDDCD2C-870A-4E7B-AB2A-315D8D38E586}"/>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737AF02E-510D-485B-8784-80AF1A01C5D5}"/>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80" name="有形固定資産減価償却率平均値テキスト">
          <a:extLst>
            <a:ext uri="{FF2B5EF4-FFF2-40B4-BE49-F238E27FC236}">
              <a16:creationId xmlns:a16="http://schemas.microsoft.com/office/drawing/2014/main" id="{8EF0C6C5-CFEA-4333-A7AB-9150FE8FA55C}"/>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8F77D206-0438-4BDC-9687-0E847E24206F}"/>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3BEA4FFB-D70C-4E65-8968-00886E111EAB}"/>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F14087A1-346F-47AE-8AF1-092D9D50FE24}"/>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5CBC4285-F773-4CC7-A599-C06AFEDB2F94}"/>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627892BE-BD5C-4BB5-A7B7-0B3F6F44716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5F0401A-D1AB-4675-ABB1-56BDA4C230F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48E40EC-0563-47CB-B98A-F67C83B3488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9CE333D-9E7B-4CD7-A778-450C3E616E3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77001EE-5E23-4B87-80A6-A43076DE412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3A062CF-C18F-433A-9AA0-CF64B97D8CE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118322</xdr:rowOff>
    </xdr:from>
    <xdr:to>
      <xdr:col>23</xdr:col>
      <xdr:colOff>136525</xdr:colOff>
      <xdr:row>32</xdr:row>
      <xdr:rowOff>48472</xdr:rowOff>
    </xdr:to>
    <xdr:sp macro="" textlink="">
      <xdr:nvSpPr>
        <xdr:cNvPr id="91" name="楕円 90">
          <a:extLst>
            <a:ext uri="{FF2B5EF4-FFF2-40B4-BE49-F238E27FC236}">
              <a16:creationId xmlns:a16="http://schemas.microsoft.com/office/drawing/2014/main" id="{99FFE021-9529-4CE7-91FD-2A423E39BDB9}"/>
            </a:ext>
          </a:extLst>
        </xdr:cNvPr>
        <xdr:cNvSpPr/>
      </xdr:nvSpPr>
      <xdr:spPr>
        <a:xfrm>
          <a:off x="47117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96749</xdr:rowOff>
    </xdr:from>
    <xdr:ext cx="405111" cy="259045"/>
    <xdr:sp macro="" textlink="">
      <xdr:nvSpPr>
        <xdr:cNvPr id="92" name="有形固定資産減価償却率該当値テキスト">
          <a:extLst>
            <a:ext uri="{FF2B5EF4-FFF2-40B4-BE49-F238E27FC236}">
              <a16:creationId xmlns:a16="http://schemas.microsoft.com/office/drawing/2014/main" id="{CDAF13E5-855A-4CDE-A2C4-74D249EFDE56}"/>
            </a:ext>
          </a:extLst>
        </xdr:cNvPr>
        <xdr:cNvSpPr txBox="1"/>
      </xdr:nvSpPr>
      <xdr:spPr>
        <a:xfrm>
          <a:off x="4813300" y="618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93" name="楕円 92">
          <a:extLst>
            <a:ext uri="{FF2B5EF4-FFF2-40B4-BE49-F238E27FC236}">
              <a16:creationId xmlns:a16="http://schemas.microsoft.com/office/drawing/2014/main" id="{9C2A509A-0943-4C6A-B8B6-D82B60BF24FA}"/>
            </a:ext>
          </a:extLst>
        </xdr:cNvPr>
        <xdr:cNvSpPr/>
      </xdr:nvSpPr>
      <xdr:spPr>
        <a:xfrm>
          <a:off x="400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169122</xdr:rowOff>
    </xdr:to>
    <xdr:cxnSp macro="">
      <xdr:nvCxnSpPr>
        <xdr:cNvPr id="94" name="直線コネクタ 93">
          <a:extLst>
            <a:ext uri="{FF2B5EF4-FFF2-40B4-BE49-F238E27FC236}">
              <a16:creationId xmlns:a16="http://schemas.microsoft.com/office/drawing/2014/main" id="{901B4DB8-B2F2-4470-AB4C-FF21243A217F}"/>
            </a:ext>
          </a:extLst>
        </xdr:cNvPr>
        <xdr:cNvCxnSpPr/>
      </xdr:nvCxnSpPr>
      <xdr:spPr>
        <a:xfrm>
          <a:off x="4051300" y="6183630"/>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160232</xdr:rowOff>
    </xdr:from>
    <xdr:to>
      <xdr:col>15</xdr:col>
      <xdr:colOff>187325</xdr:colOff>
      <xdr:row>31</xdr:row>
      <xdr:rowOff>90382</xdr:rowOff>
    </xdr:to>
    <xdr:sp macro="" textlink="">
      <xdr:nvSpPr>
        <xdr:cNvPr id="95" name="楕円 94">
          <a:extLst>
            <a:ext uri="{FF2B5EF4-FFF2-40B4-BE49-F238E27FC236}">
              <a16:creationId xmlns:a16="http://schemas.microsoft.com/office/drawing/2014/main" id="{487B10D7-19FA-42F6-AA87-B24AFFFEE3AC}"/>
            </a:ext>
          </a:extLst>
        </xdr:cNvPr>
        <xdr:cNvSpPr/>
      </xdr:nvSpPr>
      <xdr:spPr>
        <a:xfrm>
          <a:off x="3238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97155</xdr:rowOff>
    </xdr:to>
    <xdr:cxnSp macro="">
      <xdr:nvCxnSpPr>
        <xdr:cNvPr id="96" name="直線コネクタ 95">
          <a:extLst>
            <a:ext uri="{FF2B5EF4-FFF2-40B4-BE49-F238E27FC236}">
              <a16:creationId xmlns:a16="http://schemas.microsoft.com/office/drawing/2014/main" id="{1124F1B0-98C6-45C5-B449-4B6E14D65BC0}"/>
            </a:ext>
          </a:extLst>
        </xdr:cNvPr>
        <xdr:cNvCxnSpPr/>
      </xdr:nvCxnSpPr>
      <xdr:spPr>
        <a:xfrm>
          <a:off x="3289300" y="612605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99060</xdr:rowOff>
    </xdr:from>
    <xdr:to>
      <xdr:col>11</xdr:col>
      <xdr:colOff>187325</xdr:colOff>
      <xdr:row>31</xdr:row>
      <xdr:rowOff>29210</xdr:rowOff>
    </xdr:to>
    <xdr:sp macro="" textlink="">
      <xdr:nvSpPr>
        <xdr:cNvPr id="97" name="楕円 96">
          <a:extLst>
            <a:ext uri="{FF2B5EF4-FFF2-40B4-BE49-F238E27FC236}">
              <a16:creationId xmlns:a16="http://schemas.microsoft.com/office/drawing/2014/main" id="{EFE79B77-67CD-4004-8E36-75A1F99A5468}"/>
            </a:ext>
          </a:extLst>
        </xdr:cNvPr>
        <xdr:cNvSpPr/>
      </xdr:nvSpPr>
      <xdr:spPr>
        <a:xfrm>
          <a:off x="2476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31</xdr:row>
      <xdr:rowOff>39582</xdr:rowOff>
    </xdr:to>
    <xdr:cxnSp macro="">
      <xdr:nvCxnSpPr>
        <xdr:cNvPr id="98" name="直線コネクタ 97">
          <a:extLst>
            <a:ext uri="{FF2B5EF4-FFF2-40B4-BE49-F238E27FC236}">
              <a16:creationId xmlns:a16="http://schemas.microsoft.com/office/drawing/2014/main" id="{A3CDE4A3-428E-446C-819C-C97D03069EAF}"/>
            </a:ext>
          </a:extLst>
        </xdr:cNvPr>
        <xdr:cNvCxnSpPr/>
      </xdr:nvCxnSpPr>
      <xdr:spPr>
        <a:xfrm>
          <a:off x="2527300" y="606488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48683</xdr:rowOff>
    </xdr:from>
    <xdr:to>
      <xdr:col>7</xdr:col>
      <xdr:colOff>187325</xdr:colOff>
      <xdr:row>30</xdr:row>
      <xdr:rowOff>150283</xdr:rowOff>
    </xdr:to>
    <xdr:sp macro="" textlink="">
      <xdr:nvSpPr>
        <xdr:cNvPr id="99" name="楕円 98">
          <a:extLst>
            <a:ext uri="{FF2B5EF4-FFF2-40B4-BE49-F238E27FC236}">
              <a16:creationId xmlns:a16="http://schemas.microsoft.com/office/drawing/2014/main" id="{DD7B3A87-BA81-40AE-ACC8-4A4540A31F53}"/>
            </a:ext>
          </a:extLst>
        </xdr:cNvPr>
        <xdr:cNvSpPr/>
      </xdr:nvSpPr>
      <xdr:spPr>
        <a:xfrm>
          <a:off x="1714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99483</xdr:rowOff>
    </xdr:from>
    <xdr:to>
      <xdr:col>11</xdr:col>
      <xdr:colOff>136525</xdr:colOff>
      <xdr:row>30</xdr:row>
      <xdr:rowOff>149860</xdr:rowOff>
    </xdr:to>
    <xdr:cxnSp macro="">
      <xdr:nvCxnSpPr>
        <xdr:cNvPr id="100" name="直線コネクタ 99">
          <a:extLst>
            <a:ext uri="{FF2B5EF4-FFF2-40B4-BE49-F238E27FC236}">
              <a16:creationId xmlns:a16="http://schemas.microsoft.com/office/drawing/2014/main" id="{293A2956-4A98-46C4-97D6-B40517EBF383}"/>
            </a:ext>
          </a:extLst>
        </xdr:cNvPr>
        <xdr:cNvCxnSpPr/>
      </xdr:nvCxnSpPr>
      <xdr:spPr>
        <a:xfrm>
          <a:off x="1765300" y="601450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a:extLst>
            <a:ext uri="{FF2B5EF4-FFF2-40B4-BE49-F238E27FC236}">
              <a16:creationId xmlns:a16="http://schemas.microsoft.com/office/drawing/2014/main" id="{FF319819-98AE-4D05-A44C-0B7B55EB789E}"/>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a:extLst>
            <a:ext uri="{FF2B5EF4-FFF2-40B4-BE49-F238E27FC236}">
              <a16:creationId xmlns:a16="http://schemas.microsoft.com/office/drawing/2014/main" id="{A18B3C95-2B26-4AF1-9D2D-7B3A0FE6FF9E}"/>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3" name="n_3aveValue有形固定資産減価償却率">
          <a:extLst>
            <a:ext uri="{FF2B5EF4-FFF2-40B4-BE49-F238E27FC236}">
              <a16:creationId xmlns:a16="http://schemas.microsoft.com/office/drawing/2014/main" id="{1B67081B-E8AB-427F-8CF8-B43EE1E21A54}"/>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4" name="n_4aveValue有形固定資産減価償却率">
          <a:extLst>
            <a:ext uri="{FF2B5EF4-FFF2-40B4-BE49-F238E27FC236}">
              <a16:creationId xmlns:a16="http://schemas.microsoft.com/office/drawing/2014/main" id="{6F59AC14-9E72-4E8F-A877-AE681980444B}"/>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105" name="n_1mainValue有形固定資産減価償却率">
          <a:extLst>
            <a:ext uri="{FF2B5EF4-FFF2-40B4-BE49-F238E27FC236}">
              <a16:creationId xmlns:a16="http://schemas.microsoft.com/office/drawing/2014/main" id="{B05266F6-BB73-4E54-8EC2-FF2A94B5B0AE}"/>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106" name="n_2mainValue有形固定資産減価償却率">
          <a:extLst>
            <a:ext uri="{FF2B5EF4-FFF2-40B4-BE49-F238E27FC236}">
              <a16:creationId xmlns:a16="http://schemas.microsoft.com/office/drawing/2014/main" id="{DE6B5A50-0F8B-4B5A-90CE-E263D87E19F5}"/>
            </a:ext>
          </a:extLst>
        </xdr:cNvPr>
        <xdr:cNvSpPr txBox="1"/>
      </xdr:nvSpPr>
      <xdr:spPr>
        <a:xfrm>
          <a:off x="30867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107" name="n_3mainValue有形固定資産減価償却率">
          <a:extLst>
            <a:ext uri="{FF2B5EF4-FFF2-40B4-BE49-F238E27FC236}">
              <a16:creationId xmlns:a16="http://schemas.microsoft.com/office/drawing/2014/main" id="{3A5DD399-ECED-4B16-9073-6BDA0486B548}"/>
            </a:ext>
          </a:extLst>
        </xdr:cNvPr>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166810</xdr:rowOff>
    </xdr:from>
    <xdr:ext cx="405111" cy="259045"/>
    <xdr:sp macro="" textlink="">
      <xdr:nvSpPr>
        <xdr:cNvPr id="108" name="n_4mainValue有形固定資産減価償却率">
          <a:extLst>
            <a:ext uri="{FF2B5EF4-FFF2-40B4-BE49-F238E27FC236}">
              <a16:creationId xmlns:a16="http://schemas.microsoft.com/office/drawing/2014/main" id="{3E7CBB95-8500-4553-A271-BC3D6E19A2F2}"/>
            </a:ext>
          </a:extLst>
        </xdr:cNvPr>
        <xdr:cNvSpPr txBox="1"/>
      </xdr:nvSpPr>
      <xdr:spPr>
        <a:xfrm>
          <a:off x="1562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CB8A142-0E30-48A6-B969-24141797DC2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2BBEC4B-CBE9-4610-9230-3387FA9E6D5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9F0F2DD0-9B15-4D26-B7AC-727E0B594E72}"/>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C9A8BAF-5E9E-452E-9B0E-C842FCF874C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EE78421-BD11-4538-B31C-BE2FB030511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A541888-F39D-4EB2-92D3-D1EB1A623FC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4A95FFB-47AC-4709-AFE0-23EF1B78BB6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6D07AE24-0E5D-45D1-AD39-776224B3EB2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5FEADCB-32D1-4BF3-B043-0A6077BCD38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C83EE3CD-116B-4BE1-BE66-01FFBA440D9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DBF260D-C2BE-4245-B83A-DB5672B311A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DF7E447-07DF-481D-988B-4D2C926AEB2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E05D882C-A4C2-4BFA-9366-D42D32AA6BB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債務償還比率は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0.0</a:t>
          </a:r>
          <a:r>
            <a:rPr kumimoji="1" lang="ja-JP" altLang="en-US" sz="1100">
              <a:solidFill>
                <a:schemeClr val="tx1"/>
              </a:solidFill>
              <a:latin typeface="ＭＳ Ｐゴシック" panose="020B0600070205080204" pitchFamily="50" charset="-128"/>
              <a:ea typeface="ＭＳ Ｐゴシック" panose="020B0600070205080204" pitchFamily="50" charset="-128"/>
            </a:rPr>
            <a:t>％である。充当可能基金は多くないものの、地方債の現在高は低く、結果として分子は小さくなっている。また、収入の約</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割を地方税が占めており、そのほとんどが経常一般財源等であることから、結果として分母は大きく、債務償還可能年数は低くなっている。今後も計画的に地方債の発行等を行うことで、債務償還比率の推移に注視し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7E4A954-2C0D-490B-905B-011F548E8EB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91BBDCAD-1BAB-49EA-8517-1613778347D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16BE3E0-CDD9-4B5A-830E-E2F05AE2395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2DB52499-2ECE-4754-A8F8-B9ACF138F0B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839EE6E3-44AB-41FB-AC0D-1D870AF6FEB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66078E95-E1B9-441F-8D06-76017BBE59C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8A7B10B4-F5F5-4BFA-9F4D-AF304BF3D1C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22900876-81B6-4735-B73F-5E3EC3EFB46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A5494642-B9E1-4086-BC71-24722B11612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79F39352-78BD-4A04-9ABC-1ECD5C26AD0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A7C25344-C953-4AA2-9433-1AC36A29376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1DEFA964-D2FC-41DC-B2DE-EC665B220A0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DD4A7E68-A856-4F25-9323-2C9A38B03E8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328526C-BF22-4D0A-AC24-CC9D703DC4D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59D8533-DD94-42AC-8296-E85BCCEF8CE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3DCC4568-27B6-4DF9-B164-2449B91A0C03}"/>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6A7D9A31-81FF-49D2-B5D7-46B1B6D57042}"/>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0CD3C2CD-E424-4FB6-A2C8-CE9B2BE96081}"/>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31B229F5-F4DE-4342-A50F-06228F392B7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D0BBAB59-2AB5-4E86-AA53-AFCE7E236C5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BB0864E5-FDF4-41F6-A8FB-F2E83FE1F7A8}"/>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ED49DC55-D956-4895-9842-82ADD7818899}"/>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8B59C149-7932-4FD9-8787-83BFCFD36056}"/>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BD7A3D3B-4215-4E19-9605-748DCE2111A2}"/>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1D5D0679-6692-4E6B-8C05-113C8F0564FA}"/>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22FC8EC7-8012-4B10-BBB2-E56377639665}"/>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64BC12D-0984-4713-AB8A-F220AB60C1A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0070689-874B-4996-A6A1-60B164F0B40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D2AE65E-F7C9-4865-9BA9-B96E06A184A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D3FC9DD-5ADF-4743-8F9D-E6CF4DED151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5D74432-66C9-40F7-8913-7222A0635C0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40845</xdr:rowOff>
    </xdr:from>
    <xdr:to>
      <xdr:col>68</xdr:col>
      <xdr:colOff>123825</xdr:colOff>
      <xdr:row>26</xdr:row>
      <xdr:rowOff>142445</xdr:rowOff>
    </xdr:to>
    <xdr:sp macro="" textlink="">
      <xdr:nvSpPr>
        <xdr:cNvPr id="153" name="楕円 152">
          <a:extLst>
            <a:ext uri="{FF2B5EF4-FFF2-40B4-BE49-F238E27FC236}">
              <a16:creationId xmlns:a16="http://schemas.microsoft.com/office/drawing/2014/main" id="{90F2A0B3-C599-493B-BDA0-EAD25706900E}"/>
            </a:ext>
          </a:extLst>
        </xdr:cNvPr>
        <xdr:cNvSpPr/>
      </xdr:nvSpPr>
      <xdr:spPr>
        <a:xfrm>
          <a:off x="13271500" y="527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106694</xdr:rowOff>
    </xdr:from>
    <xdr:to>
      <xdr:col>64</xdr:col>
      <xdr:colOff>123825</xdr:colOff>
      <xdr:row>27</xdr:row>
      <xdr:rowOff>36844</xdr:rowOff>
    </xdr:to>
    <xdr:sp macro="" textlink="">
      <xdr:nvSpPr>
        <xdr:cNvPr id="154" name="楕円 153">
          <a:extLst>
            <a:ext uri="{FF2B5EF4-FFF2-40B4-BE49-F238E27FC236}">
              <a16:creationId xmlns:a16="http://schemas.microsoft.com/office/drawing/2014/main" id="{22C359AD-B2FE-4BFC-A7DA-5CB1D0FD2657}"/>
            </a:ext>
          </a:extLst>
        </xdr:cNvPr>
        <xdr:cNvSpPr/>
      </xdr:nvSpPr>
      <xdr:spPr>
        <a:xfrm>
          <a:off x="12509500" y="533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91645</xdr:rowOff>
    </xdr:from>
    <xdr:to>
      <xdr:col>68</xdr:col>
      <xdr:colOff>73025</xdr:colOff>
      <xdr:row>26</xdr:row>
      <xdr:rowOff>157494</xdr:rowOff>
    </xdr:to>
    <xdr:cxnSp macro="">
      <xdr:nvCxnSpPr>
        <xdr:cNvPr id="155" name="直線コネクタ 154">
          <a:extLst>
            <a:ext uri="{FF2B5EF4-FFF2-40B4-BE49-F238E27FC236}">
              <a16:creationId xmlns:a16="http://schemas.microsoft.com/office/drawing/2014/main" id="{72DDDDA6-6F2D-48AF-B9F1-29172B75D615}"/>
            </a:ext>
          </a:extLst>
        </xdr:cNvPr>
        <xdr:cNvCxnSpPr/>
      </xdr:nvCxnSpPr>
      <xdr:spPr>
        <a:xfrm flipV="1">
          <a:off x="12560300" y="5320870"/>
          <a:ext cx="762000" cy="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144716</xdr:rowOff>
    </xdr:from>
    <xdr:to>
      <xdr:col>60</xdr:col>
      <xdr:colOff>123825</xdr:colOff>
      <xdr:row>27</xdr:row>
      <xdr:rowOff>74866</xdr:rowOff>
    </xdr:to>
    <xdr:sp macro="" textlink="">
      <xdr:nvSpPr>
        <xdr:cNvPr id="156" name="楕円 155">
          <a:extLst>
            <a:ext uri="{FF2B5EF4-FFF2-40B4-BE49-F238E27FC236}">
              <a16:creationId xmlns:a16="http://schemas.microsoft.com/office/drawing/2014/main" id="{E970E80C-861D-41A2-80E7-173036C7FC36}"/>
            </a:ext>
          </a:extLst>
        </xdr:cNvPr>
        <xdr:cNvSpPr/>
      </xdr:nvSpPr>
      <xdr:spPr>
        <a:xfrm>
          <a:off x="11747500" y="537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157494</xdr:rowOff>
    </xdr:from>
    <xdr:to>
      <xdr:col>64</xdr:col>
      <xdr:colOff>73025</xdr:colOff>
      <xdr:row>27</xdr:row>
      <xdr:rowOff>24066</xdr:rowOff>
    </xdr:to>
    <xdr:cxnSp macro="">
      <xdr:nvCxnSpPr>
        <xdr:cNvPr id="157" name="直線コネクタ 156">
          <a:extLst>
            <a:ext uri="{FF2B5EF4-FFF2-40B4-BE49-F238E27FC236}">
              <a16:creationId xmlns:a16="http://schemas.microsoft.com/office/drawing/2014/main" id="{F1D1C437-9EA2-46FE-A456-BE39F0058203}"/>
            </a:ext>
          </a:extLst>
        </xdr:cNvPr>
        <xdr:cNvCxnSpPr/>
      </xdr:nvCxnSpPr>
      <xdr:spPr>
        <a:xfrm flipV="1">
          <a:off x="11798300" y="5386719"/>
          <a:ext cx="762000" cy="3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8" name="n_1aveValue債務償還比率">
          <a:extLst>
            <a:ext uri="{FF2B5EF4-FFF2-40B4-BE49-F238E27FC236}">
              <a16:creationId xmlns:a16="http://schemas.microsoft.com/office/drawing/2014/main" id="{AEF06B33-F86E-4858-BD22-52681F13435F}"/>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9" name="n_2aveValue債務償還比率">
          <a:extLst>
            <a:ext uri="{FF2B5EF4-FFF2-40B4-BE49-F238E27FC236}">
              <a16:creationId xmlns:a16="http://schemas.microsoft.com/office/drawing/2014/main" id="{D2C23663-1E2F-4D00-9228-9701A3766533}"/>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0" name="n_3aveValue債務償還比率">
          <a:extLst>
            <a:ext uri="{FF2B5EF4-FFF2-40B4-BE49-F238E27FC236}">
              <a16:creationId xmlns:a16="http://schemas.microsoft.com/office/drawing/2014/main" id="{4B161BA9-11A2-4609-B256-19A45C0F9885}"/>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1" name="n_4aveValue債務償還比率">
          <a:extLst>
            <a:ext uri="{FF2B5EF4-FFF2-40B4-BE49-F238E27FC236}">
              <a16:creationId xmlns:a16="http://schemas.microsoft.com/office/drawing/2014/main" id="{D5FE5A89-A56B-4D0E-A6EC-5476A0A8C807}"/>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158972</xdr:rowOff>
    </xdr:from>
    <xdr:ext cx="340478" cy="259045"/>
    <xdr:sp macro="" textlink="">
      <xdr:nvSpPr>
        <xdr:cNvPr id="162" name="n_2mainValue債務償還比率">
          <a:extLst>
            <a:ext uri="{FF2B5EF4-FFF2-40B4-BE49-F238E27FC236}">
              <a16:creationId xmlns:a16="http://schemas.microsoft.com/office/drawing/2014/main" id="{188C5277-D403-4A27-9843-AA4B8C5EE695}"/>
            </a:ext>
          </a:extLst>
        </xdr:cNvPr>
        <xdr:cNvSpPr txBox="1"/>
      </xdr:nvSpPr>
      <xdr:spPr>
        <a:xfrm>
          <a:off x="13152061" y="50452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53371</xdr:rowOff>
    </xdr:from>
    <xdr:ext cx="405111" cy="259045"/>
    <xdr:sp macro="" textlink="">
      <xdr:nvSpPr>
        <xdr:cNvPr id="163" name="n_3mainValue債務償還比率">
          <a:extLst>
            <a:ext uri="{FF2B5EF4-FFF2-40B4-BE49-F238E27FC236}">
              <a16:creationId xmlns:a16="http://schemas.microsoft.com/office/drawing/2014/main" id="{8B575FD6-D865-4BA5-BF7B-A7155BBD7467}"/>
            </a:ext>
          </a:extLst>
        </xdr:cNvPr>
        <xdr:cNvSpPr txBox="1"/>
      </xdr:nvSpPr>
      <xdr:spPr>
        <a:xfrm>
          <a:off x="12357744" y="5111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91393</xdr:rowOff>
    </xdr:from>
    <xdr:ext cx="405111" cy="259045"/>
    <xdr:sp macro="" textlink="">
      <xdr:nvSpPr>
        <xdr:cNvPr id="164" name="n_4mainValue債務償還比率">
          <a:extLst>
            <a:ext uri="{FF2B5EF4-FFF2-40B4-BE49-F238E27FC236}">
              <a16:creationId xmlns:a16="http://schemas.microsoft.com/office/drawing/2014/main" id="{CC48BB4F-DEC0-41E0-A7A4-E5318961DAB5}"/>
            </a:ext>
          </a:extLst>
        </xdr:cNvPr>
        <xdr:cNvSpPr txBox="1"/>
      </xdr:nvSpPr>
      <xdr:spPr>
        <a:xfrm>
          <a:off x="11595744" y="5149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C2D27C7B-CD94-4D45-ABC5-E0BDD7AAA07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68A940AC-E523-4AE0-8F27-D98806682BF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C3BD0103-C9A1-4C7E-8447-EF6FFA52697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B369161F-A9B1-4029-A0CE-C58426ED4AE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A97277D2-F486-45E5-96CB-8F9DC9E8A1B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FEA66DF2-F81F-4485-B24D-186433D9084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85CC22-26B2-4632-9646-4377FE0700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D7432C-32FB-4154-AE82-32DF7518BA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7A6317-8C37-40A5-98D4-C86227764E8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08843D-4759-4049-8120-A39DD9834CF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76BE0E-E87B-4374-8055-7C37FFFDE72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60D698-CF47-44CD-B1D9-8592596B76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FBCF9B-4907-49CA-B345-D45AFCFE59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80364D-63CD-42D7-B2D8-1F22FD96D1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4FC6AE-C822-477D-9FC0-2718067BF60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3E88B3-277C-4F7D-853C-EA71C8A0E7E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94,033
91,998
34.91
32,941,082
31,008,633
1,561,318
19,086,910
6,567,896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E97181-7CD7-49D9-A58C-85118115367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745E32-571A-45F8-A806-BA76E54E058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A964BC-1E94-4C08-9268-61EC15FB06D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422FF5-A23C-440E-961F-424AD217C7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FAB100-91F2-458E-8FC5-C96D37C8A8E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26E789C-EF61-4603-9F5F-270000937A2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81D91A-D353-4612-952C-ABAF617278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ACB610-F059-46D2-B7CB-13726B5B2B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7DACD7-93BD-483F-AD3C-C7FD7C94A85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E8452D-FB17-4771-B38E-0BE0A47E42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267E14-6BC1-4173-9E09-763F4C1C88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453F03A-5189-4F2A-8B28-5D7FD9E4CCF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FB2BF7A-7F85-46AB-A721-54044A4A86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DF2C5F-0A60-48A2-ADCA-84D75588BC6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679EC9-8A47-4691-B7B2-BF8A5143CF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5F54C0-7AF9-4645-8EC2-1A2D6ACB896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E2A5012-A546-4E91-A5DB-9C4258F5A7F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8A69FE-5EE4-4D14-83A9-0DF51AB46BB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C1EE953-ECDA-4D28-8EB0-D6436D28BB0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450E252-5F88-4D28-8B4E-CF08B2263B0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1BD1E4-9415-4DF0-BD69-C559B8BCEF1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F01C248-EC9D-49A6-93B6-F7F73F6BB9C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31C07FB-1FE1-4EF0-915E-99EBCC4EFFF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4D475BA-0D7C-4D72-BB50-AA6C5D48A5F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84E625E-E875-4DFD-B671-41E5959B395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D96A0E0-49AA-43D4-BF80-FD5E4BC6B9D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B41F2C-4C18-4E1E-9A5A-90EC541696D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FC3CC7-A671-4D28-B442-C6E2CE666D1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274D2FC-0F5F-4E85-9F28-86E61EC9982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D601F27-934B-4524-A887-BEC5BA5FAA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CBCD1D5-D862-4E6E-9FF3-D7D7AF2EB11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664E41A-C8CD-403F-A9CE-7D6F72A6A7B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BF5CA97-8886-4D77-B42C-04192DC8715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73F3B1C-6C01-4369-A1EE-52941F49D1D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80F1B61-700A-471B-911B-D6900865C32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5EAEF76-0046-4068-B35E-6490CA98359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DB9E938-9523-454B-A407-DCB6AACC09D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558BF9F-B8AB-4B0C-A208-3057E138B71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284D6E9-4A6E-4E04-9B17-6015C4EC01D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A740411-BD9D-4510-BE36-D7505787C0B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A46561C-8556-410F-9366-9B148DC16AD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F557496-78E3-4E05-9AA0-29662BE7957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789F14F-BD7E-4C0D-B2AE-171D7782745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21254AE-2A57-4009-A2B3-D39EB7F47F6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53B9B6E-450E-4EC9-A624-337057A4B2D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AEC4E592-CD49-40B1-A7BC-F695F7D6017B}"/>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EF6136FD-FC37-4DB2-A406-3842D7885615}"/>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85EFC214-7060-4895-B946-A9772C244F9C}"/>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99AA2CE6-08E1-4F15-9C77-B88152D7F587}"/>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5C7A95AF-AD5A-4FE1-A360-39D96E31E7BF}"/>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92D33D57-4686-4BFE-AABB-B3935BDFB23D}"/>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F663BF40-4706-43AD-8039-63814A5C2705}"/>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874106F6-E6F0-45A5-9660-40034331BDF8}"/>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3B908B66-7842-4E25-9238-4579751F2BAC}"/>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4EEFB2AE-5444-4311-BB6C-9FE46A75638A}"/>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CF7DDA51-9D24-4790-AF74-F0DF089E2DCE}"/>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F8AC0C9-546E-4D2A-9AF2-348B68CC2ED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BB4ADB6-8F35-4B76-A821-06D44EA499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35E37E-9257-4AC3-8920-28C101373B0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05ED066-9D2B-4CB1-84AA-F3207A8973C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D1084C-CC10-434E-AC5E-BA971B39FA9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3" name="楕円 72">
          <a:extLst>
            <a:ext uri="{FF2B5EF4-FFF2-40B4-BE49-F238E27FC236}">
              <a16:creationId xmlns:a16="http://schemas.microsoft.com/office/drawing/2014/main" id="{24E2BFF6-F9A0-4A6E-80EC-C037F96E5FBD}"/>
            </a:ext>
          </a:extLst>
        </xdr:cNvPr>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71137</xdr:rowOff>
    </xdr:from>
    <xdr:ext cx="405111" cy="259045"/>
    <xdr:sp macro="" textlink="">
      <xdr:nvSpPr>
        <xdr:cNvPr id="74" name="【道路】&#10;有形固定資産減価償却率該当値テキスト">
          <a:extLst>
            <a:ext uri="{FF2B5EF4-FFF2-40B4-BE49-F238E27FC236}">
              <a16:creationId xmlns:a16="http://schemas.microsoft.com/office/drawing/2014/main" id="{7667D796-E191-404A-B6FA-A955E3510B89}"/>
            </a:ext>
          </a:extLst>
        </xdr:cNvPr>
        <xdr:cNvSpPr txBox="1"/>
      </xdr:nvSpPr>
      <xdr:spPr>
        <a:xfrm>
          <a:off x="4673600" y="641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5" name="楕円 74">
          <a:extLst>
            <a:ext uri="{FF2B5EF4-FFF2-40B4-BE49-F238E27FC236}">
              <a16:creationId xmlns:a16="http://schemas.microsoft.com/office/drawing/2014/main" id="{2647E528-DEFB-4AF6-9C4F-49626531D6C0}"/>
            </a:ext>
          </a:extLst>
        </xdr:cNvPr>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99060</xdr:rowOff>
    </xdr:to>
    <xdr:cxnSp macro="">
      <xdr:nvCxnSpPr>
        <xdr:cNvPr id="76" name="直線コネクタ 75">
          <a:extLst>
            <a:ext uri="{FF2B5EF4-FFF2-40B4-BE49-F238E27FC236}">
              <a16:creationId xmlns:a16="http://schemas.microsoft.com/office/drawing/2014/main" id="{45FBF833-47B3-4965-B1FB-3497817043B6}"/>
            </a:ext>
          </a:extLst>
        </xdr:cNvPr>
        <xdr:cNvCxnSpPr/>
      </xdr:nvCxnSpPr>
      <xdr:spPr>
        <a:xfrm>
          <a:off x="3797300" y="65741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7" name="楕円 76">
          <a:extLst>
            <a:ext uri="{FF2B5EF4-FFF2-40B4-BE49-F238E27FC236}">
              <a16:creationId xmlns:a16="http://schemas.microsoft.com/office/drawing/2014/main" id="{203ECDC7-0D8A-42DD-B4F8-35AD623ADD48}"/>
            </a:ext>
          </a:extLst>
        </xdr:cNvPr>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59055</xdr:rowOff>
    </xdr:to>
    <xdr:cxnSp macro="">
      <xdr:nvCxnSpPr>
        <xdr:cNvPr id="78" name="直線コネクタ 77">
          <a:extLst>
            <a:ext uri="{FF2B5EF4-FFF2-40B4-BE49-F238E27FC236}">
              <a16:creationId xmlns:a16="http://schemas.microsoft.com/office/drawing/2014/main" id="{D7170BF6-2C38-4B2E-94FF-292F08D2EAA0}"/>
            </a:ext>
          </a:extLst>
        </xdr:cNvPr>
        <xdr:cNvCxnSpPr/>
      </xdr:nvCxnSpPr>
      <xdr:spPr>
        <a:xfrm>
          <a:off x="2908300" y="6534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99695</xdr:rowOff>
    </xdr:from>
    <xdr:to>
      <xdr:col>10</xdr:col>
      <xdr:colOff>165100</xdr:colOff>
      <xdr:row>38</xdr:row>
      <xdr:rowOff>29845</xdr:rowOff>
    </xdr:to>
    <xdr:sp macro="" textlink="">
      <xdr:nvSpPr>
        <xdr:cNvPr id="79" name="楕円 78">
          <a:extLst>
            <a:ext uri="{FF2B5EF4-FFF2-40B4-BE49-F238E27FC236}">
              <a16:creationId xmlns:a16="http://schemas.microsoft.com/office/drawing/2014/main" id="{56991961-5CDA-4D21-AB8E-E5CF34395A70}"/>
            </a:ext>
          </a:extLst>
        </xdr:cNvPr>
        <xdr:cNvSpPr/>
      </xdr:nvSpPr>
      <xdr:spPr>
        <a:xfrm>
          <a:off x="1968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150495</xdr:rowOff>
    </xdr:from>
    <xdr:to>
      <xdr:col>15</xdr:col>
      <xdr:colOff>50800</xdr:colOff>
      <xdr:row>38</xdr:row>
      <xdr:rowOff>19050</xdr:rowOff>
    </xdr:to>
    <xdr:cxnSp macro="">
      <xdr:nvCxnSpPr>
        <xdr:cNvPr id="80" name="直線コネクタ 79">
          <a:extLst>
            <a:ext uri="{FF2B5EF4-FFF2-40B4-BE49-F238E27FC236}">
              <a16:creationId xmlns:a16="http://schemas.microsoft.com/office/drawing/2014/main" id="{5C0B6D7A-0794-401A-A6F7-456420A4EBC1}"/>
            </a:ext>
          </a:extLst>
        </xdr:cNvPr>
        <xdr:cNvCxnSpPr/>
      </xdr:nvCxnSpPr>
      <xdr:spPr>
        <a:xfrm>
          <a:off x="2019300" y="64941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84455</xdr:rowOff>
    </xdr:from>
    <xdr:to>
      <xdr:col>6</xdr:col>
      <xdr:colOff>38100</xdr:colOff>
      <xdr:row>38</xdr:row>
      <xdr:rowOff>14605</xdr:rowOff>
    </xdr:to>
    <xdr:sp macro="" textlink="">
      <xdr:nvSpPr>
        <xdr:cNvPr id="81" name="楕円 80">
          <a:extLst>
            <a:ext uri="{FF2B5EF4-FFF2-40B4-BE49-F238E27FC236}">
              <a16:creationId xmlns:a16="http://schemas.microsoft.com/office/drawing/2014/main" id="{2A4CF320-C1D3-4008-83EC-63AE6C9D2FBC}"/>
            </a:ext>
          </a:extLst>
        </xdr:cNvPr>
        <xdr:cNvSpPr/>
      </xdr:nvSpPr>
      <xdr:spPr>
        <a:xfrm>
          <a:off x="1079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135255</xdr:rowOff>
    </xdr:from>
    <xdr:to>
      <xdr:col>10</xdr:col>
      <xdr:colOff>114300</xdr:colOff>
      <xdr:row>37</xdr:row>
      <xdr:rowOff>150495</xdr:rowOff>
    </xdr:to>
    <xdr:cxnSp macro="">
      <xdr:nvCxnSpPr>
        <xdr:cNvPr id="82" name="直線コネクタ 81">
          <a:extLst>
            <a:ext uri="{FF2B5EF4-FFF2-40B4-BE49-F238E27FC236}">
              <a16:creationId xmlns:a16="http://schemas.microsoft.com/office/drawing/2014/main" id="{B4AE6935-97AE-4BB4-B2C0-09D1B3145B0D}"/>
            </a:ext>
          </a:extLst>
        </xdr:cNvPr>
        <xdr:cNvCxnSpPr/>
      </xdr:nvCxnSpPr>
      <xdr:spPr>
        <a:xfrm>
          <a:off x="1130300" y="64789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19A2BC74-5354-4115-AF3B-35EB86252C93}"/>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836BF68C-1527-450B-8A08-5EF4ED35F7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DFD4D4C3-0756-4247-8AEB-DC0A115B9328}"/>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5167AAE6-B657-4AB4-9178-50325F64B766}"/>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126382</xdr:rowOff>
    </xdr:from>
    <xdr:ext cx="405111" cy="259045"/>
    <xdr:sp macro="" textlink="">
      <xdr:nvSpPr>
        <xdr:cNvPr id="87" name="n_1mainValue【道路】&#10;有形固定資産減価償却率">
          <a:extLst>
            <a:ext uri="{FF2B5EF4-FFF2-40B4-BE49-F238E27FC236}">
              <a16:creationId xmlns:a16="http://schemas.microsoft.com/office/drawing/2014/main" id="{1BC91118-103B-4162-8286-9E2C499C2812}"/>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8" name="n_2mainValue【道路】&#10;有形固定資産減価償却率">
          <a:extLst>
            <a:ext uri="{FF2B5EF4-FFF2-40B4-BE49-F238E27FC236}">
              <a16:creationId xmlns:a16="http://schemas.microsoft.com/office/drawing/2014/main" id="{F32B914F-06D6-4443-AD75-FAE4614C89A7}"/>
            </a:ext>
          </a:extLst>
        </xdr:cNvPr>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46372</xdr:rowOff>
    </xdr:from>
    <xdr:ext cx="405111" cy="259045"/>
    <xdr:sp macro="" textlink="">
      <xdr:nvSpPr>
        <xdr:cNvPr id="89" name="n_3mainValue【道路】&#10;有形固定資産減価償却率">
          <a:extLst>
            <a:ext uri="{FF2B5EF4-FFF2-40B4-BE49-F238E27FC236}">
              <a16:creationId xmlns:a16="http://schemas.microsoft.com/office/drawing/2014/main" id="{784704A1-F4B5-4EEA-954C-8879025C0A92}"/>
            </a:ext>
          </a:extLst>
        </xdr:cNvPr>
        <xdr:cNvSpPr txBox="1"/>
      </xdr:nvSpPr>
      <xdr:spPr>
        <a:xfrm>
          <a:off x="1816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31132</xdr:rowOff>
    </xdr:from>
    <xdr:ext cx="405111" cy="259045"/>
    <xdr:sp macro="" textlink="">
      <xdr:nvSpPr>
        <xdr:cNvPr id="90" name="n_4mainValue【道路】&#10;有形固定資産減価償却率">
          <a:extLst>
            <a:ext uri="{FF2B5EF4-FFF2-40B4-BE49-F238E27FC236}">
              <a16:creationId xmlns:a16="http://schemas.microsoft.com/office/drawing/2014/main" id="{2CC4CBE2-FE26-479B-B334-C51B0BD48590}"/>
            </a:ext>
          </a:extLst>
        </xdr:cNvPr>
        <xdr:cNvSpPr txBox="1"/>
      </xdr:nvSpPr>
      <xdr:spPr>
        <a:xfrm>
          <a:off x="927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7BBB42C-7BD4-4E59-9389-0C6C7FE7534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D8C61F6-5ACA-4F0B-96E3-8A451DF9FEC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1E4BDD0-DA59-40A3-9586-25CA3CDA41A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51436AE-9ABB-42E8-B98A-5CD1F0DE53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D9D826B-22DD-4BA3-8FD5-4F450887B3E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EC848B3-CD5A-4733-8F9C-0061C26607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39D43F1-47B2-4D83-AB3A-DE2B2E68E5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4263B5D-3643-45F5-97AC-F4D46B044E0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8708C97-0A9C-43BF-9043-69EA0213BE1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27E9B96-2B2B-42DB-BF86-93AA819498F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2E050A1-8C08-4EA9-9F48-FB2608DA72E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F4DBC3E-7E4A-47D6-8208-4A1B3826D7A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FEB48F3-8060-40E1-B0EF-CDE39FAE30B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F8634CC-CBE3-427C-8EED-8118CEF5C2D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CE0E8CE-A77A-40DE-AABB-7D0A026DF64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BE0CEE7-402A-4AE8-B4F5-3818C78055A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7085320-FA7D-429E-9BB3-FBF1B316D82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C33EE67-61AE-479F-9B98-1B5A722C0B3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4BC80D4-6335-45E7-AD15-E8CD79E822C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1312C59-5A8C-479B-802C-DD92FCA5DC4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0248E23-F748-4C98-BC9D-64934CBC14F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9216C267-51FE-4106-812D-3B5C0B94894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F32AC2D-678A-402A-A044-4100A62708B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B0384A9F-846F-4D60-96DD-0B4E3E71D45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77DB99D5-4F5A-4C63-BDCF-07D3540E230B}"/>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2D16F9BA-8D21-4348-8764-5C9FFA2EDED5}"/>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14E983DA-0B0C-44CE-83EF-1653D2AA2425}"/>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14F1E209-2915-4F06-851C-D7F0A4CBF2EF}"/>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6F4C94D7-8F6F-4EB1-8B1A-364253CB4FCF}"/>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F1CFF047-5639-4284-91DD-EB88D160F0F1}"/>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5AAB2DB6-1A31-4635-A8B6-E65BC66EE19B}"/>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2C66CD5A-E895-4D59-A177-9B634F47F16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425006A6-7D20-44B2-90D3-5C0011798A07}"/>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4F799FF3-C6E8-4EAC-9AA6-3F53203F9A56}"/>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705F463-FA92-4AC5-BE7C-33A91F8D4C4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06CEF04-6BEB-422F-B7EE-14B2A4B80EA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0F3E486-CF40-4065-930C-3FFB056F2D2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657DEBE-662D-4B64-9976-F9707EE7DB0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6CE7289-91B8-4058-AA0E-27244263DA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155549</xdr:rowOff>
    </xdr:from>
    <xdr:to>
      <xdr:col>55</xdr:col>
      <xdr:colOff>50800</xdr:colOff>
      <xdr:row>41</xdr:row>
      <xdr:rowOff>85699</xdr:rowOff>
    </xdr:to>
    <xdr:sp macro="" textlink="">
      <xdr:nvSpPr>
        <xdr:cNvPr id="130" name="楕円 129">
          <a:extLst>
            <a:ext uri="{FF2B5EF4-FFF2-40B4-BE49-F238E27FC236}">
              <a16:creationId xmlns:a16="http://schemas.microsoft.com/office/drawing/2014/main" id="{B666DD33-4073-4711-8FDB-6A5B13EBAB46}"/>
            </a:ext>
          </a:extLst>
        </xdr:cNvPr>
        <xdr:cNvSpPr/>
      </xdr:nvSpPr>
      <xdr:spPr>
        <a:xfrm>
          <a:off x="10426700" y="70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70476</xdr:rowOff>
    </xdr:from>
    <xdr:ext cx="469744" cy="259045"/>
    <xdr:sp macro="" textlink="">
      <xdr:nvSpPr>
        <xdr:cNvPr id="131" name="【道路】&#10;一人当たり延長該当値テキスト">
          <a:extLst>
            <a:ext uri="{FF2B5EF4-FFF2-40B4-BE49-F238E27FC236}">
              <a16:creationId xmlns:a16="http://schemas.microsoft.com/office/drawing/2014/main" id="{AEEFD9F3-BBF9-48B4-B63B-7B674593E633}"/>
            </a:ext>
          </a:extLst>
        </xdr:cNvPr>
        <xdr:cNvSpPr txBox="1"/>
      </xdr:nvSpPr>
      <xdr:spPr>
        <a:xfrm>
          <a:off x="10515600" y="69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155092</xdr:rowOff>
    </xdr:from>
    <xdr:to>
      <xdr:col>50</xdr:col>
      <xdr:colOff>165100</xdr:colOff>
      <xdr:row>41</xdr:row>
      <xdr:rowOff>85242</xdr:rowOff>
    </xdr:to>
    <xdr:sp macro="" textlink="">
      <xdr:nvSpPr>
        <xdr:cNvPr id="132" name="楕円 131">
          <a:extLst>
            <a:ext uri="{FF2B5EF4-FFF2-40B4-BE49-F238E27FC236}">
              <a16:creationId xmlns:a16="http://schemas.microsoft.com/office/drawing/2014/main" id="{533D78BE-DC2A-415E-916A-9F25B2BE7954}"/>
            </a:ext>
          </a:extLst>
        </xdr:cNvPr>
        <xdr:cNvSpPr/>
      </xdr:nvSpPr>
      <xdr:spPr>
        <a:xfrm>
          <a:off x="9588500" y="701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34442</xdr:rowOff>
    </xdr:from>
    <xdr:to>
      <xdr:col>55</xdr:col>
      <xdr:colOff>0</xdr:colOff>
      <xdr:row>41</xdr:row>
      <xdr:rowOff>34899</xdr:rowOff>
    </xdr:to>
    <xdr:cxnSp macro="">
      <xdr:nvCxnSpPr>
        <xdr:cNvPr id="133" name="直線コネクタ 132">
          <a:extLst>
            <a:ext uri="{FF2B5EF4-FFF2-40B4-BE49-F238E27FC236}">
              <a16:creationId xmlns:a16="http://schemas.microsoft.com/office/drawing/2014/main" id="{D8402928-72DD-4BC4-BB5D-86E5CF59BCFB}"/>
            </a:ext>
          </a:extLst>
        </xdr:cNvPr>
        <xdr:cNvCxnSpPr/>
      </xdr:nvCxnSpPr>
      <xdr:spPr>
        <a:xfrm>
          <a:off x="9639300" y="706389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153645</xdr:rowOff>
    </xdr:from>
    <xdr:to>
      <xdr:col>46</xdr:col>
      <xdr:colOff>38100</xdr:colOff>
      <xdr:row>41</xdr:row>
      <xdr:rowOff>83795</xdr:rowOff>
    </xdr:to>
    <xdr:sp macro="" textlink="">
      <xdr:nvSpPr>
        <xdr:cNvPr id="134" name="楕円 133">
          <a:extLst>
            <a:ext uri="{FF2B5EF4-FFF2-40B4-BE49-F238E27FC236}">
              <a16:creationId xmlns:a16="http://schemas.microsoft.com/office/drawing/2014/main" id="{C2C33338-FAF3-4593-8078-4168880C1069}"/>
            </a:ext>
          </a:extLst>
        </xdr:cNvPr>
        <xdr:cNvSpPr/>
      </xdr:nvSpPr>
      <xdr:spPr>
        <a:xfrm>
          <a:off x="8699500" y="70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32995</xdr:rowOff>
    </xdr:from>
    <xdr:to>
      <xdr:col>50</xdr:col>
      <xdr:colOff>114300</xdr:colOff>
      <xdr:row>41</xdr:row>
      <xdr:rowOff>34442</xdr:rowOff>
    </xdr:to>
    <xdr:cxnSp macro="">
      <xdr:nvCxnSpPr>
        <xdr:cNvPr id="135" name="直線コネクタ 134">
          <a:extLst>
            <a:ext uri="{FF2B5EF4-FFF2-40B4-BE49-F238E27FC236}">
              <a16:creationId xmlns:a16="http://schemas.microsoft.com/office/drawing/2014/main" id="{BE90F7C1-3F71-4D8A-8BD7-D89A5CD97ACD}"/>
            </a:ext>
          </a:extLst>
        </xdr:cNvPr>
        <xdr:cNvCxnSpPr/>
      </xdr:nvCxnSpPr>
      <xdr:spPr>
        <a:xfrm>
          <a:off x="8750300" y="7062445"/>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151968</xdr:rowOff>
    </xdr:from>
    <xdr:to>
      <xdr:col>41</xdr:col>
      <xdr:colOff>101600</xdr:colOff>
      <xdr:row>41</xdr:row>
      <xdr:rowOff>82118</xdr:rowOff>
    </xdr:to>
    <xdr:sp macro="" textlink="">
      <xdr:nvSpPr>
        <xdr:cNvPr id="136" name="楕円 135">
          <a:extLst>
            <a:ext uri="{FF2B5EF4-FFF2-40B4-BE49-F238E27FC236}">
              <a16:creationId xmlns:a16="http://schemas.microsoft.com/office/drawing/2014/main" id="{455ED9C3-5953-4044-8447-421C4EAE2EEE}"/>
            </a:ext>
          </a:extLst>
        </xdr:cNvPr>
        <xdr:cNvSpPr/>
      </xdr:nvSpPr>
      <xdr:spPr>
        <a:xfrm>
          <a:off x="7810500" y="70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31318</xdr:rowOff>
    </xdr:from>
    <xdr:to>
      <xdr:col>45</xdr:col>
      <xdr:colOff>177800</xdr:colOff>
      <xdr:row>41</xdr:row>
      <xdr:rowOff>32995</xdr:rowOff>
    </xdr:to>
    <xdr:cxnSp macro="">
      <xdr:nvCxnSpPr>
        <xdr:cNvPr id="137" name="直線コネクタ 136">
          <a:extLst>
            <a:ext uri="{FF2B5EF4-FFF2-40B4-BE49-F238E27FC236}">
              <a16:creationId xmlns:a16="http://schemas.microsoft.com/office/drawing/2014/main" id="{F232873C-E0DD-44BC-AF9F-8DDF8F1AE503}"/>
            </a:ext>
          </a:extLst>
        </xdr:cNvPr>
        <xdr:cNvCxnSpPr/>
      </xdr:nvCxnSpPr>
      <xdr:spPr>
        <a:xfrm>
          <a:off x="7861300" y="7060768"/>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150330</xdr:rowOff>
    </xdr:from>
    <xdr:to>
      <xdr:col>36</xdr:col>
      <xdr:colOff>165100</xdr:colOff>
      <xdr:row>41</xdr:row>
      <xdr:rowOff>80480</xdr:rowOff>
    </xdr:to>
    <xdr:sp macro="" textlink="">
      <xdr:nvSpPr>
        <xdr:cNvPr id="138" name="楕円 137">
          <a:extLst>
            <a:ext uri="{FF2B5EF4-FFF2-40B4-BE49-F238E27FC236}">
              <a16:creationId xmlns:a16="http://schemas.microsoft.com/office/drawing/2014/main" id="{D9244332-74BE-43F7-89E6-FA7EF4359473}"/>
            </a:ext>
          </a:extLst>
        </xdr:cNvPr>
        <xdr:cNvSpPr/>
      </xdr:nvSpPr>
      <xdr:spPr>
        <a:xfrm>
          <a:off x="6921500" y="70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29680</xdr:rowOff>
    </xdr:from>
    <xdr:to>
      <xdr:col>41</xdr:col>
      <xdr:colOff>50800</xdr:colOff>
      <xdr:row>41</xdr:row>
      <xdr:rowOff>31318</xdr:rowOff>
    </xdr:to>
    <xdr:cxnSp macro="">
      <xdr:nvCxnSpPr>
        <xdr:cNvPr id="139" name="直線コネクタ 138">
          <a:extLst>
            <a:ext uri="{FF2B5EF4-FFF2-40B4-BE49-F238E27FC236}">
              <a16:creationId xmlns:a16="http://schemas.microsoft.com/office/drawing/2014/main" id="{BF8C4FDB-5B30-4A53-8008-EC8F818DD296}"/>
            </a:ext>
          </a:extLst>
        </xdr:cNvPr>
        <xdr:cNvCxnSpPr/>
      </xdr:nvCxnSpPr>
      <xdr:spPr>
        <a:xfrm>
          <a:off x="6972300" y="705913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7BA98378-C88E-47C7-A18F-88E170800FF1}"/>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2D3D0183-3B2A-4236-894E-775DA4202E13}"/>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E09BC66C-4FA6-43B3-BD04-9823ED0170DD}"/>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52ABC7E6-D79C-4931-BD6A-2D85F7B1FC2C}"/>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76369</xdr:rowOff>
    </xdr:from>
    <xdr:ext cx="469744" cy="259045"/>
    <xdr:sp macro="" textlink="">
      <xdr:nvSpPr>
        <xdr:cNvPr id="144" name="n_1mainValue【道路】&#10;一人当たり延長">
          <a:extLst>
            <a:ext uri="{FF2B5EF4-FFF2-40B4-BE49-F238E27FC236}">
              <a16:creationId xmlns:a16="http://schemas.microsoft.com/office/drawing/2014/main" id="{7D864E87-356C-402F-A08B-8E0457D857D8}"/>
            </a:ext>
          </a:extLst>
        </xdr:cNvPr>
        <xdr:cNvSpPr txBox="1"/>
      </xdr:nvSpPr>
      <xdr:spPr>
        <a:xfrm>
          <a:off x="9391727" y="710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74922</xdr:rowOff>
    </xdr:from>
    <xdr:ext cx="469744" cy="259045"/>
    <xdr:sp macro="" textlink="">
      <xdr:nvSpPr>
        <xdr:cNvPr id="145" name="n_2mainValue【道路】&#10;一人当たり延長">
          <a:extLst>
            <a:ext uri="{FF2B5EF4-FFF2-40B4-BE49-F238E27FC236}">
              <a16:creationId xmlns:a16="http://schemas.microsoft.com/office/drawing/2014/main" id="{192CADB2-6EF7-4D74-A16E-43BE0A627180}"/>
            </a:ext>
          </a:extLst>
        </xdr:cNvPr>
        <xdr:cNvSpPr txBox="1"/>
      </xdr:nvSpPr>
      <xdr:spPr>
        <a:xfrm>
          <a:off x="8515427" y="710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73245</xdr:rowOff>
    </xdr:from>
    <xdr:ext cx="469744" cy="259045"/>
    <xdr:sp macro="" textlink="">
      <xdr:nvSpPr>
        <xdr:cNvPr id="146" name="n_3mainValue【道路】&#10;一人当たり延長">
          <a:extLst>
            <a:ext uri="{FF2B5EF4-FFF2-40B4-BE49-F238E27FC236}">
              <a16:creationId xmlns:a16="http://schemas.microsoft.com/office/drawing/2014/main" id="{0D1DD585-D46D-466B-AAF5-50ECD8281697}"/>
            </a:ext>
          </a:extLst>
        </xdr:cNvPr>
        <xdr:cNvSpPr txBox="1"/>
      </xdr:nvSpPr>
      <xdr:spPr>
        <a:xfrm>
          <a:off x="7626427" y="71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71607</xdr:rowOff>
    </xdr:from>
    <xdr:ext cx="469744" cy="259045"/>
    <xdr:sp macro="" textlink="">
      <xdr:nvSpPr>
        <xdr:cNvPr id="147" name="n_4mainValue【道路】&#10;一人当たり延長">
          <a:extLst>
            <a:ext uri="{FF2B5EF4-FFF2-40B4-BE49-F238E27FC236}">
              <a16:creationId xmlns:a16="http://schemas.microsoft.com/office/drawing/2014/main" id="{C58B2393-F23B-48C2-B669-170C3E116938}"/>
            </a:ext>
          </a:extLst>
        </xdr:cNvPr>
        <xdr:cNvSpPr txBox="1"/>
      </xdr:nvSpPr>
      <xdr:spPr>
        <a:xfrm>
          <a:off x="6737427" y="71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16F3DA8-BD27-4DBB-AC3D-BFE51A21EF6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82BDBB1-A8D6-4571-BDC0-983637188A2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2FD9B40-F3DC-4E40-9F07-F8011835C70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F8DCC9F-61FA-4C69-A7D6-4E6C4A66D8E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4A7F429-C168-493A-899A-7743CB4319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05AE014-D5AE-48D7-ABFA-60C7FBD51F3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9FD28C5-1393-448E-AB39-55F2561A900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A464993-17DB-47A5-A2C1-6F2F786970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B8CA708-49DD-4F32-88F0-B1C707FBA24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B3642B9-11ED-4CB3-BBAA-7D1702C225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D3D075C-272A-4E76-9320-44DF3739A37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DA89D49-6144-4068-85D3-5829567AB58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7DC8D08-EE13-4820-BDC7-25E836D18D8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CCE85E8-5CAF-48C8-8445-5B2FF1E82EE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879376B-C418-4EE7-8465-D191770112C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7390927-9D88-497A-8BAA-751D9C7FA11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07CFD99-3371-4E0C-A3DB-DE2A2D4C80F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C9EDD7F-5125-46CC-832F-A79572DFFEB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7BF6C2E-55B0-4EF6-AF86-3F2CF3D3C81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82AB150-77C0-410B-8929-F45937B0B06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82115A9-9E23-4F6A-ADCF-7D784E7EB54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5FB7C88-CA8C-4DCF-B93B-8949C69D6E1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EFD7281-B99E-4827-A378-CC3EAEC8A5F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C9B3489-1B60-47EB-93BE-5CA39629367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09D3C73-3F3D-470F-AFBC-36E3E29DB44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4CC4AA89-1173-438D-8723-AD14E51750B9}"/>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B6EAA83-94D0-493D-B499-3DA7322ABACA}"/>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B28DE7FC-186B-4D96-99F6-79BDA93C151E}"/>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3447807-F19E-4BE8-B090-90165B10AA15}"/>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A28A5FA5-E73F-4F2A-AA7F-78447E0E8535}"/>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B6BFA4F-F183-454D-8636-23E717D836E0}"/>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1528582A-6090-4771-859A-AA10AB58016A}"/>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5A6D1106-E633-4946-AC30-4BFF9898531F}"/>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171AA18C-8520-4C24-ACE6-3E21564E3F1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EAC80E8C-A80E-4572-BC1D-B43F0C16D585}"/>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AD72372B-9EDC-4823-BBB4-6F15F22B840A}"/>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CC7FA95-A163-4943-A1DC-59903535FAC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9D8ABBA-9A57-4C0F-9973-11A3E49347D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8B7956-7535-46BD-9662-8DF9564A88F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34A6CE4-906C-4AB6-B32A-E5703341C43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FB46D7C-18A5-4413-9AC4-7A05213659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135346</xdr:rowOff>
    </xdr:from>
    <xdr:to>
      <xdr:col>24</xdr:col>
      <xdr:colOff>114300</xdr:colOff>
      <xdr:row>62</xdr:row>
      <xdr:rowOff>65496</xdr:rowOff>
    </xdr:to>
    <xdr:sp macro="" textlink="">
      <xdr:nvSpPr>
        <xdr:cNvPr id="189" name="楕円 188">
          <a:extLst>
            <a:ext uri="{FF2B5EF4-FFF2-40B4-BE49-F238E27FC236}">
              <a16:creationId xmlns:a16="http://schemas.microsoft.com/office/drawing/2014/main" id="{101094C4-0A1A-451F-B73F-D5DBC1F189B3}"/>
            </a:ext>
          </a:extLst>
        </xdr:cNvPr>
        <xdr:cNvSpPr/>
      </xdr:nvSpPr>
      <xdr:spPr>
        <a:xfrm>
          <a:off x="45847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113773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6EDD491-E2D5-4294-8580-A425ACD6D76F}"/>
            </a:ext>
          </a:extLst>
        </xdr:cNvPr>
        <xdr:cNvSpPr txBox="1"/>
      </xdr:nvSpPr>
      <xdr:spPr>
        <a:xfrm>
          <a:off x="4673600"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114119</xdr:rowOff>
    </xdr:from>
    <xdr:to>
      <xdr:col>20</xdr:col>
      <xdr:colOff>38100</xdr:colOff>
      <xdr:row>62</xdr:row>
      <xdr:rowOff>44269</xdr:rowOff>
    </xdr:to>
    <xdr:sp macro="" textlink="">
      <xdr:nvSpPr>
        <xdr:cNvPr id="191" name="楕円 190">
          <a:extLst>
            <a:ext uri="{FF2B5EF4-FFF2-40B4-BE49-F238E27FC236}">
              <a16:creationId xmlns:a16="http://schemas.microsoft.com/office/drawing/2014/main" id="{9AF63978-5652-46D2-8E36-F9E62216C74F}"/>
            </a:ext>
          </a:extLst>
        </xdr:cNvPr>
        <xdr:cNvSpPr/>
      </xdr:nvSpPr>
      <xdr:spPr>
        <a:xfrm>
          <a:off x="3746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164919</xdr:rowOff>
    </xdr:from>
    <xdr:to>
      <xdr:col>24</xdr:col>
      <xdr:colOff>63500</xdr:colOff>
      <xdr:row>62</xdr:row>
      <xdr:rowOff>14696</xdr:rowOff>
    </xdr:to>
    <xdr:cxnSp macro="">
      <xdr:nvCxnSpPr>
        <xdr:cNvPr id="192" name="直線コネクタ 191">
          <a:extLst>
            <a:ext uri="{FF2B5EF4-FFF2-40B4-BE49-F238E27FC236}">
              <a16:creationId xmlns:a16="http://schemas.microsoft.com/office/drawing/2014/main" id="{587B57DC-BECC-4780-A990-79D985F2651E}"/>
            </a:ext>
          </a:extLst>
        </xdr:cNvPr>
        <xdr:cNvCxnSpPr/>
      </xdr:nvCxnSpPr>
      <xdr:spPr>
        <a:xfrm>
          <a:off x="3797300" y="1062336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92891</xdr:rowOff>
    </xdr:from>
    <xdr:to>
      <xdr:col>15</xdr:col>
      <xdr:colOff>101600</xdr:colOff>
      <xdr:row>62</xdr:row>
      <xdr:rowOff>23041</xdr:rowOff>
    </xdr:to>
    <xdr:sp macro="" textlink="">
      <xdr:nvSpPr>
        <xdr:cNvPr id="193" name="楕円 192">
          <a:extLst>
            <a:ext uri="{FF2B5EF4-FFF2-40B4-BE49-F238E27FC236}">
              <a16:creationId xmlns:a16="http://schemas.microsoft.com/office/drawing/2014/main" id="{ACF3CA84-2902-4FB1-B8D1-86BC995AC4C3}"/>
            </a:ext>
          </a:extLst>
        </xdr:cNvPr>
        <xdr:cNvSpPr/>
      </xdr:nvSpPr>
      <xdr:spPr>
        <a:xfrm>
          <a:off x="2857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143691</xdr:rowOff>
    </xdr:from>
    <xdr:to>
      <xdr:col>19</xdr:col>
      <xdr:colOff>177800</xdr:colOff>
      <xdr:row>61</xdr:row>
      <xdr:rowOff>164919</xdr:rowOff>
    </xdr:to>
    <xdr:cxnSp macro="">
      <xdr:nvCxnSpPr>
        <xdr:cNvPr id="194" name="直線コネクタ 193">
          <a:extLst>
            <a:ext uri="{FF2B5EF4-FFF2-40B4-BE49-F238E27FC236}">
              <a16:creationId xmlns:a16="http://schemas.microsoft.com/office/drawing/2014/main" id="{05667E5B-0317-4C05-BCBA-7578660A4AF4}"/>
            </a:ext>
          </a:extLst>
        </xdr:cNvPr>
        <xdr:cNvCxnSpPr/>
      </xdr:nvCxnSpPr>
      <xdr:spPr>
        <a:xfrm>
          <a:off x="2908300" y="1060214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70031</xdr:rowOff>
    </xdr:from>
    <xdr:to>
      <xdr:col>10</xdr:col>
      <xdr:colOff>165100</xdr:colOff>
      <xdr:row>62</xdr:row>
      <xdr:rowOff>181</xdr:rowOff>
    </xdr:to>
    <xdr:sp macro="" textlink="">
      <xdr:nvSpPr>
        <xdr:cNvPr id="195" name="楕円 194">
          <a:extLst>
            <a:ext uri="{FF2B5EF4-FFF2-40B4-BE49-F238E27FC236}">
              <a16:creationId xmlns:a16="http://schemas.microsoft.com/office/drawing/2014/main" id="{DB3BD546-B1F6-4608-A2EB-32AE0F0E5D00}"/>
            </a:ext>
          </a:extLst>
        </xdr:cNvPr>
        <xdr:cNvSpPr/>
      </xdr:nvSpPr>
      <xdr:spPr>
        <a:xfrm>
          <a:off x="1968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120831</xdr:rowOff>
    </xdr:from>
    <xdr:to>
      <xdr:col>15</xdr:col>
      <xdr:colOff>50800</xdr:colOff>
      <xdr:row>61</xdr:row>
      <xdr:rowOff>143691</xdr:rowOff>
    </xdr:to>
    <xdr:cxnSp macro="">
      <xdr:nvCxnSpPr>
        <xdr:cNvPr id="196" name="直線コネクタ 195">
          <a:extLst>
            <a:ext uri="{FF2B5EF4-FFF2-40B4-BE49-F238E27FC236}">
              <a16:creationId xmlns:a16="http://schemas.microsoft.com/office/drawing/2014/main" id="{E4A0E654-A79E-499F-81B4-634A1B6679DD}"/>
            </a:ext>
          </a:extLst>
        </xdr:cNvPr>
        <xdr:cNvCxnSpPr/>
      </xdr:nvCxnSpPr>
      <xdr:spPr>
        <a:xfrm>
          <a:off x="2019300" y="1057928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48804</xdr:rowOff>
    </xdr:from>
    <xdr:to>
      <xdr:col>6</xdr:col>
      <xdr:colOff>38100</xdr:colOff>
      <xdr:row>61</xdr:row>
      <xdr:rowOff>150404</xdr:rowOff>
    </xdr:to>
    <xdr:sp macro="" textlink="">
      <xdr:nvSpPr>
        <xdr:cNvPr id="197" name="楕円 196">
          <a:extLst>
            <a:ext uri="{FF2B5EF4-FFF2-40B4-BE49-F238E27FC236}">
              <a16:creationId xmlns:a16="http://schemas.microsoft.com/office/drawing/2014/main" id="{4638577A-F90D-412D-AC67-F99CE7753C6F}"/>
            </a:ext>
          </a:extLst>
        </xdr:cNvPr>
        <xdr:cNvSpPr/>
      </xdr:nvSpPr>
      <xdr:spPr>
        <a:xfrm>
          <a:off x="1079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99604</xdr:rowOff>
    </xdr:from>
    <xdr:to>
      <xdr:col>10</xdr:col>
      <xdr:colOff>114300</xdr:colOff>
      <xdr:row>61</xdr:row>
      <xdr:rowOff>120831</xdr:rowOff>
    </xdr:to>
    <xdr:cxnSp macro="">
      <xdr:nvCxnSpPr>
        <xdr:cNvPr id="198" name="直線コネクタ 197">
          <a:extLst>
            <a:ext uri="{FF2B5EF4-FFF2-40B4-BE49-F238E27FC236}">
              <a16:creationId xmlns:a16="http://schemas.microsoft.com/office/drawing/2014/main" id="{DB229AF0-7A13-4A41-9CE4-EF0F1A911804}"/>
            </a:ext>
          </a:extLst>
        </xdr:cNvPr>
        <xdr:cNvCxnSpPr/>
      </xdr:nvCxnSpPr>
      <xdr:spPr>
        <a:xfrm>
          <a:off x="1130300" y="105580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39CD70D-A5B4-4B30-B747-942104B226C9}"/>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9569800-38AA-4563-B3EB-51847508A216}"/>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5B81C54-B403-4F82-967B-EC4908AD97FB}"/>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2ADBA8B-66C7-44BF-B1AA-F345016B7E16}"/>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35396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B10FCD0-A6B9-4323-975F-979F8985F31F}"/>
            </a:ext>
          </a:extLst>
        </xdr:cNvPr>
        <xdr:cNvSpPr txBox="1"/>
      </xdr:nvSpPr>
      <xdr:spPr>
        <a:xfrm>
          <a:off x="35820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14168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709C374-27EE-402D-812B-E22987D0D1C2}"/>
            </a:ext>
          </a:extLst>
        </xdr:cNvPr>
        <xdr:cNvSpPr txBox="1"/>
      </xdr:nvSpPr>
      <xdr:spPr>
        <a:xfrm>
          <a:off x="2705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162758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2B23503-B611-4CE1-9787-AA3BFD46799D}"/>
            </a:ext>
          </a:extLst>
        </xdr:cNvPr>
        <xdr:cNvSpPr txBox="1"/>
      </xdr:nvSpPr>
      <xdr:spPr>
        <a:xfrm>
          <a:off x="1816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141531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81E70BD-E49C-413C-BD6B-1B598682C6EC}"/>
            </a:ext>
          </a:extLst>
        </xdr:cNvPr>
        <xdr:cNvSpPr txBox="1"/>
      </xdr:nvSpPr>
      <xdr:spPr>
        <a:xfrm>
          <a:off x="927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63947DE-0102-489E-90ED-BEF01256706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648096E-9B86-4BC1-8A75-A1F8BA3A1E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6FED1C3-0240-488A-91FE-CD4E75AC1D8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A63E885-CBCC-4361-8630-CD02AC5AAC5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A41327E-459E-4121-90DE-A732D8965D8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7384E12-AB9C-4F35-A3CA-72E84A4D863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D07684D-0B2F-4A87-8F1A-C984AA4257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DB525CB-0D95-4817-8C3D-27C3D5D0D95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63FB42D-1AA0-4998-A0F1-7DAE800D5E3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1A87E5E-DFE1-4CFB-810B-775F7E2BE5D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95BC9D5-6493-4320-B87C-38A11EBA9D3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FE00EFB-554F-4623-97C4-71F36B784AC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76000B4-375D-4C70-B72C-4B2835C4F8E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D73C135-7044-4F26-A773-A8AE370465C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E59FB00-B04C-416F-B5F0-1CCFCA2EE95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A97E136D-21C0-4B3D-BEA7-1F1923B9C68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56652AF-801B-4DCD-81AD-E20ACCB6C89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EB1682C3-BE4F-4B28-8509-471CAE889CA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983D1F4-3C64-43E8-B999-D0CC6227D6F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4818A61-07B5-4654-85E3-3614927B85E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8C5E318-E4D0-4E88-A493-4165120C785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54F98D5-2E13-4049-9699-AD96910902A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8242555-0339-4074-A8B4-1D184FECB3E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B342ED61-DD97-4A01-9435-6D66BE39D041}"/>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B320DC6-1734-4C3A-B01B-74B412F561AF}"/>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8E0A3A75-0A1C-4F31-93BD-BCD50BC0213B}"/>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9E3ECAD-C5F5-4E87-8D5A-91992F27EBF1}"/>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C5A86F26-8DB9-4B2A-ACF5-A847B0053A1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6088845-49A9-4E7C-AE0D-7E9276DD052D}"/>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CA419250-C08F-4194-A499-4A31BA1B91C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D43BE7D8-E510-429F-8A0B-636E1EC7E81B}"/>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34CF6D88-C3B1-4DB0-B491-C842A13F8EFF}"/>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24E22E52-9660-4B2A-8B3F-7B972089436A}"/>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715D4C4B-9414-4E7F-8743-DA03802E4D9C}"/>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3F5109E-682D-438C-B89C-92C54A7427E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E414769-79AE-4C0B-A9BB-2D048A88614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1CB8AD6-EBFC-4440-AEC8-A6A8D492871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7DF6CF7-AE1E-4B9D-B0FB-E4E176D34E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594EC67-0859-4DE3-913D-133143F3EB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160000</xdr:rowOff>
    </xdr:from>
    <xdr:to>
      <xdr:col>55</xdr:col>
      <xdr:colOff>50800</xdr:colOff>
      <xdr:row>64</xdr:row>
      <xdr:rowOff>90150</xdr:rowOff>
    </xdr:to>
    <xdr:sp macro="" textlink="">
      <xdr:nvSpPr>
        <xdr:cNvPr id="246" name="楕円 245">
          <a:extLst>
            <a:ext uri="{FF2B5EF4-FFF2-40B4-BE49-F238E27FC236}">
              <a16:creationId xmlns:a16="http://schemas.microsoft.com/office/drawing/2014/main" id="{513771C8-F076-4BCB-9CA0-78AF7E93734F}"/>
            </a:ext>
          </a:extLst>
        </xdr:cNvPr>
        <xdr:cNvSpPr/>
      </xdr:nvSpPr>
      <xdr:spPr>
        <a:xfrm>
          <a:off x="10426700" y="1096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74927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FBC6538F-6A74-47CD-8DC0-D64DF4A430B5}"/>
            </a:ext>
          </a:extLst>
        </xdr:cNvPr>
        <xdr:cNvSpPr txBox="1"/>
      </xdr:nvSpPr>
      <xdr:spPr>
        <a:xfrm>
          <a:off x="10515600" y="1087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159898</xdr:rowOff>
    </xdr:from>
    <xdr:to>
      <xdr:col>50</xdr:col>
      <xdr:colOff>165100</xdr:colOff>
      <xdr:row>64</xdr:row>
      <xdr:rowOff>90048</xdr:rowOff>
    </xdr:to>
    <xdr:sp macro="" textlink="">
      <xdr:nvSpPr>
        <xdr:cNvPr id="248" name="楕円 247">
          <a:extLst>
            <a:ext uri="{FF2B5EF4-FFF2-40B4-BE49-F238E27FC236}">
              <a16:creationId xmlns:a16="http://schemas.microsoft.com/office/drawing/2014/main" id="{648A2D66-7999-4343-A404-C9B1AE349FAA}"/>
            </a:ext>
          </a:extLst>
        </xdr:cNvPr>
        <xdr:cNvSpPr/>
      </xdr:nvSpPr>
      <xdr:spPr>
        <a:xfrm>
          <a:off x="9588500" y="109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39248</xdr:rowOff>
    </xdr:from>
    <xdr:to>
      <xdr:col>55</xdr:col>
      <xdr:colOff>0</xdr:colOff>
      <xdr:row>64</xdr:row>
      <xdr:rowOff>39350</xdr:rowOff>
    </xdr:to>
    <xdr:cxnSp macro="">
      <xdr:nvCxnSpPr>
        <xdr:cNvPr id="249" name="直線コネクタ 248">
          <a:extLst>
            <a:ext uri="{FF2B5EF4-FFF2-40B4-BE49-F238E27FC236}">
              <a16:creationId xmlns:a16="http://schemas.microsoft.com/office/drawing/2014/main" id="{A9CAC2C3-67D8-4A47-B375-E298A3191006}"/>
            </a:ext>
          </a:extLst>
        </xdr:cNvPr>
        <xdr:cNvCxnSpPr/>
      </xdr:nvCxnSpPr>
      <xdr:spPr>
        <a:xfrm>
          <a:off x="9639300" y="11012048"/>
          <a:ext cx="8382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159597</xdr:rowOff>
    </xdr:from>
    <xdr:to>
      <xdr:col>46</xdr:col>
      <xdr:colOff>38100</xdr:colOff>
      <xdr:row>64</xdr:row>
      <xdr:rowOff>89747</xdr:rowOff>
    </xdr:to>
    <xdr:sp macro="" textlink="">
      <xdr:nvSpPr>
        <xdr:cNvPr id="250" name="楕円 249">
          <a:extLst>
            <a:ext uri="{FF2B5EF4-FFF2-40B4-BE49-F238E27FC236}">
              <a16:creationId xmlns:a16="http://schemas.microsoft.com/office/drawing/2014/main" id="{B6D6A8AD-E03A-499B-8D61-6BE637615053}"/>
            </a:ext>
          </a:extLst>
        </xdr:cNvPr>
        <xdr:cNvSpPr/>
      </xdr:nvSpPr>
      <xdr:spPr>
        <a:xfrm>
          <a:off x="8699500" y="109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38947</xdr:rowOff>
    </xdr:from>
    <xdr:to>
      <xdr:col>50</xdr:col>
      <xdr:colOff>114300</xdr:colOff>
      <xdr:row>64</xdr:row>
      <xdr:rowOff>39248</xdr:rowOff>
    </xdr:to>
    <xdr:cxnSp macro="">
      <xdr:nvCxnSpPr>
        <xdr:cNvPr id="251" name="直線コネクタ 250">
          <a:extLst>
            <a:ext uri="{FF2B5EF4-FFF2-40B4-BE49-F238E27FC236}">
              <a16:creationId xmlns:a16="http://schemas.microsoft.com/office/drawing/2014/main" id="{3C381300-FD01-4A29-8834-5D4C9EDE9183}"/>
            </a:ext>
          </a:extLst>
        </xdr:cNvPr>
        <xdr:cNvCxnSpPr/>
      </xdr:nvCxnSpPr>
      <xdr:spPr>
        <a:xfrm>
          <a:off x="8750300" y="11011747"/>
          <a:ext cx="8890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159345</xdr:rowOff>
    </xdr:from>
    <xdr:to>
      <xdr:col>41</xdr:col>
      <xdr:colOff>101600</xdr:colOff>
      <xdr:row>64</xdr:row>
      <xdr:rowOff>89495</xdr:rowOff>
    </xdr:to>
    <xdr:sp macro="" textlink="">
      <xdr:nvSpPr>
        <xdr:cNvPr id="252" name="楕円 251">
          <a:extLst>
            <a:ext uri="{FF2B5EF4-FFF2-40B4-BE49-F238E27FC236}">
              <a16:creationId xmlns:a16="http://schemas.microsoft.com/office/drawing/2014/main" id="{A55CF33E-B86C-4DD7-9ED2-E14E1B70E074}"/>
            </a:ext>
          </a:extLst>
        </xdr:cNvPr>
        <xdr:cNvSpPr/>
      </xdr:nvSpPr>
      <xdr:spPr>
        <a:xfrm>
          <a:off x="7810500" y="109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38695</xdr:rowOff>
    </xdr:from>
    <xdr:to>
      <xdr:col>45</xdr:col>
      <xdr:colOff>177800</xdr:colOff>
      <xdr:row>64</xdr:row>
      <xdr:rowOff>38947</xdr:rowOff>
    </xdr:to>
    <xdr:cxnSp macro="">
      <xdr:nvCxnSpPr>
        <xdr:cNvPr id="253" name="直線コネクタ 252">
          <a:extLst>
            <a:ext uri="{FF2B5EF4-FFF2-40B4-BE49-F238E27FC236}">
              <a16:creationId xmlns:a16="http://schemas.microsoft.com/office/drawing/2014/main" id="{8FC7018A-0646-4191-94B7-3C9C32350C4E}"/>
            </a:ext>
          </a:extLst>
        </xdr:cNvPr>
        <xdr:cNvCxnSpPr/>
      </xdr:nvCxnSpPr>
      <xdr:spPr>
        <a:xfrm>
          <a:off x="7861300" y="11011495"/>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158996</xdr:rowOff>
    </xdr:from>
    <xdr:to>
      <xdr:col>36</xdr:col>
      <xdr:colOff>165100</xdr:colOff>
      <xdr:row>64</xdr:row>
      <xdr:rowOff>89146</xdr:rowOff>
    </xdr:to>
    <xdr:sp macro="" textlink="">
      <xdr:nvSpPr>
        <xdr:cNvPr id="254" name="楕円 253">
          <a:extLst>
            <a:ext uri="{FF2B5EF4-FFF2-40B4-BE49-F238E27FC236}">
              <a16:creationId xmlns:a16="http://schemas.microsoft.com/office/drawing/2014/main" id="{3964BDE0-74AB-4130-AFAB-E1B2931AA0DE}"/>
            </a:ext>
          </a:extLst>
        </xdr:cNvPr>
        <xdr:cNvSpPr/>
      </xdr:nvSpPr>
      <xdr:spPr>
        <a:xfrm>
          <a:off x="6921500" y="1096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38346</xdr:rowOff>
    </xdr:from>
    <xdr:to>
      <xdr:col>41</xdr:col>
      <xdr:colOff>50800</xdr:colOff>
      <xdr:row>64</xdr:row>
      <xdr:rowOff>38695</xdr:rowOff>
    </xdr:to>
    <xdr:cxnSp macro="">
      <xdr:nvCxnSpPr>
        <xdr:cNvPr id="255" name="直線コネクタ 254">
          <a:extLst>
            <a:ext uri="{FF2B5EF4-FFF2-40B4-BE49-F238E27FC236}">
              <a16:creationId xmlns:a16="http://schemas.microsoft.com/office/drawing/2014/main" id="{73B2372E-DE3F-4D90-B9FB-D08612A33829}"/>
            </a:ext>
          </a:extLst>
        </xdr:cNvPr>
        <xdr:cNvCxnSpPr/>
      </xdr:nvCxnSpPr>
      <xdr:spPr>
        <a:xfrm>
          <a:off x="6972300" y="11011146"/>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B3BF427-6FFD-47F8-887F-8E60CDE5A771}"/>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35D87BE-6244-4A19-9352-D2AF93ED376B}"/>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07A7853-C987-49DF-92B1-95E56645B513}"/>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8C5E5D9-A398-47E3-A255-24EFB9D9154D}"/>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81175</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3D18BB6-1CF9-4AFA-B926-EDDF61092C2A}"/>
            </a:ext>
          </a:extLst>
        </xdr:cNvPr>
        <xdr:cNvSpPr txBox="1"/>
      </xdr:nvSpPr>
      <xdr:spPr>
        <a:xfrm>
          <a:off x="9359411" y="110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80874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4A81EC85-30E3-4E77-B786-61881B847F9A}"/>
            </a:ext>
          </a:extLst>
        </xdr:cNvPr>
        <xdr:cNvSpPr txBox="1"/>
      </xdr:nvSpPr>
      <xdr:spPr>
        <a:xfrm>
          <a:off x="8483111" y="1105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80622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C51D8DC-DB65-4265-9515-8301CFB4FC0E}"/>
            </a:ext>
          </a:extLst>
        </xdr:cNvPr>
        <xdr:cNvSpPr txBox="1"/>
      </xdr:nvSpPr>
      <xdr:spPr>
        <a:xfrm>
          <a:off x="7594111" y="1105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80273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1572A594-F6EA-4858-BAE1-BE2F15F7BE97}"/>
            </a:ext>
          </a:extLst>
        </xdr:cNvPr>
        <xdr:cNvSpPr txBox="1"/>
      </xdr:nvSpPr>
      <xdr:spPr>
        <a:xfrm>
          <a:off x="6705111" y="110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C71AD2D-3568-47D8-BA84-8B2C5EB910D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B84BEDA-6D27-4EA0-A676-5EACB81DDF4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11472E5-D2A1-49B4-ADFB-0DC1100E80B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7FE645E-DEBC-4769-82B5-463E04A1A8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ABFB62F-1485-499A-94C5-A674B2A1C6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00FB6AB-0A20-4584-B7E8-1ABDA7FE95A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8B116FC-F967-491D-95F9-1373520DF82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7D02E6A-895A-4075-B535-FE48C9ADF7B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57671684-87D6-4229-9B78-7DEF454C37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61AA66C5-3B57-4807-939B-34299245F2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CA2B75EA-F440-469E-8A80-FAD30824329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28D95175-6B1E-48FF-8C17-8D451F9362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7CF0A817-DE8C-4570-9D93-51D1996C474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CC7D58BA-1528-41B7-8F80-B7FA1A93CA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4E41D1C8-BAAC-43DC-A544-BFA55F355A4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33B32C6B-7559-4B3D-93A7-229D5DD26F5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9BCAD343-F802-4483-9C63-A15569D98E0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8B0FC98A-7364-4030-A4E7-4F3D7EDC85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28D03841-2A2B-44CE-8553-95B650F5AB7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89438EB6-9397-4423-81F0-F8FBFB1B7F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99213B32-14D9-4E3E-B34C-955F475E44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43EB769C-35DB-4D57-8410-CDAAB96CC5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10D5C00A-C5EA-4304-AF1F-77C88BF28FC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AA8B0ADA-832D-40F1-92EA-9EB796124D3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FB5AEAF0-6684-4E5F-B6E5-5F45AA4F09A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4298D533-3889-42C4-BF4A-6EF5B33E1B2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9AF01DC1-3BFE-4072-95BB-CE7282310FF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203C8E01-1F86-4C16-913E-CA7D77277B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F3FF39CC-C6FE-4975-949F-F816EBA23BA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30ADC6F7-B35B-410B-BE37-9EDBDDF4F6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3C967E4C-D013-48F5-B270-EAD1577E1AD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4937F62F-384C-40E4-B98B-5172CEACC30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66533EF9-0EEC-43A2-AD94-4C940706F1C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4E08651A-3791-4EA4-B94D-62774C9C3BC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43F4C5B8-2923-42F3-9AEC-88A1111D83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9CADEA91-6787-4120-AE9C-98D567A515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ECFFEA37-716B-41B6-AB2F-F9189AC482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77D8AB6E-337A-4BDC-9B0C-79A2A75F1F6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C5D72232-E2E1-42C0-A094-A13A2318559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CB91DE6C-7CC4-414C-918D-572BC4446F4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B1A0AC63-529F-4849-9328-7A8FBA983E2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C573B1A4-BD57-4584-9E06-8583B6237AA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5FEFF771-B5F9-44FB-B19F-6BCCA1065A4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FA5272F3-035D-4E1A-B3F9-F5C4815F939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CE6BBC5F-D9A1-4062-A060-4A5B74165BC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393A7701-C937-40D2-BC4A-A92814ED7F5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CB495644-9A7F-4EB2-A59B-4B50B5F6E0D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3110F876-F481-4787-A72C-BBDCA339EFF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1E212EA5-BACC-4365-B370-0E9F680AC78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2CA8CBB0-BBEB-4C02-9586-3492F7A8E0F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8E3F772F-A4FB-4248-BA00-2133E03716E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C7652D8F-3525-46BA-BBCB-E8A830FE93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A00A1057-46C8-474C-927F-041FD79A379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CDBB5911-DA18-4F41-A81F-AB207ED918F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1DA8FB54-3962-42AA-8CA0-8D00F819901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38BCD53E-9DDF-48C5-BB31-2C918294578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a:extLst>
            <a:ext uri="{FF2B5EF4-FFF2-40B4-BE49-F238E27FC236}">
              <a16:creationId xmlns:a16="http://schemas.microsoft.com/office/drawing/2014/main" id="{A0239D2A-5F95-446C-AA4F-CF7FD791A9F2}"/>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9C88FBCC-8FF2-433F-BF06-93C3561A0B8F}"/>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4AA24CB1-DA71-4F8F-9AEB-1DA86DABE627}"/>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F6224077-9B69-426D-9EEC-AA1FFDC1F928}"/>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3431D737-F226-43F4-B940-EBC69CD67D7F}"/>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AC50EA2E-0F8F-4ED1-BDE6-8B6ECC096DD4}"/>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DCACF052-61BB-4252-9D00-71C8455CD995}"/>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3FE57F80-0349-4FED-A1D8-1356DB3EF8BC}"/>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D1544AF9-FAF7-4217-A1BC-D9134F1ED659}"/>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29" name="フローチャート: 判断 328">
          <a:extLst>
            <a:ext uri="{FF2B5EF4-FFF2-40B4-BE49-F238E27FC236}">
              <a16:creationId xmlns:a16="http://schemas.microsoft.com/office/drawing/2014/main" id="{E82167A5-E67A-4809-9893-A48253388D3A}"/>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330" name="フローチャート: 判断 329">
          <a:extLst>
            <a:ext uri="{FF2B5EF4-FFF2-40B4-BE49-F238E27FC236}">
              <a16:creationId xmlns:a16="http://schemas.microsoft.com/office/drawing/2014/main" id="{F60F247B-20A4-4E0A-BF59-E54CED36ED47}"/>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F83A91F-1070-4616-8B76-0D2B3BAD14B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AE3C8EFF-1E79-48E1-8128-FE7EE4E74FF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357A69A-5A31-4DF7-8871-7CA0067A6C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6469C68D-BFE2-40A5-9844-70CF6B12FE4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8F15DC2-E8F5-4A49-9D3E-C3246F39BF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111125</xdr:rowOff>
    </xdr:from>
    <xdr:to>
      <xdr:col>85</xdr:col>
      <xdr:colOff>177800</xdr:colOff>
      <xdr:row>37</xdr:row>
      <xdr:rowOff>41275</xdr:rowOff>
    </xdr:to>
    <xdr:sp macro="" textlink="">
      <xdr:nvSpPr>
        <xdr:cNvPr id="336" name="楕円 335">
          <a:extLst>
            <a:ext uri="{FF2B5EF4-FFF2-40B4-BE49-F238E27FC236}">
              <a16:creationId xmlns:a16="http://schemas.microsoft.com/office/drawing/2014/main" id="{C7EF082D-43EB-479C-BD18-BFFF11867C49}"/>
            </a:ext>
          </a:extLst>
        </xdr:cNvPr>
        <xdr:cNvSpPr/>
      </xdr:nvSpPr>
      <xdr:spPr>
        <a:xfrm>
          <a:off x="162687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134002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50ED8AC5-E3D3-4209-AF61-97C36A5CE536}"/>
            </a:ext>
          </a:extLst>
        </xdr:cNvPr>
        <xdr:cNvSpPr txBox="1"/>
      </xdr:nvSpPr>
      <xdr:spPr>
        <a:xfrm>
          <a:off x="16357600"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338" name="楕円 337">
          <a:extLst>
            <a:ext uri="{FF2B5EF4-FFF2-40B4-BE49-F238E27FC236}">
              <a16:creationId xmlns:a16="http://schemas.microsoft.com/office/drawing/2014/main" id="{3B079D45-58BD-46EF-85BF-26DD7F7053D8}"/>
            </a:ext>
          </a:extLst>
        </xdr:cNvPr>
        <xdr:cNvSpPr/>
      </xdr:nvSpPr>
      <xdr:spPr>
        <a:xfrm>
          <a:off x="1543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114300</xdr:rowOff>
    </xdr:from>
    <xdr:to>
      <xdr:col>85</xdr:col>
      <xdr:colOff>127000</xdr:colOff>
      <xdr:row>36</xdr:row>
      <xdr:rowOff>161925</xdr:rowOff>
    </xdr:to>
    <xdr:cxnSp macro="">
      <xdr:nvCxnSpPr>
        <xdr:cNvPr id="339" name="直線コネクタ 338">
          <a:extLst>
            <a:ext uri="{FF2B5EF4-FFF2-40B4-BE49-F238E27FC236}">
              <a16:creationId xmlns:a16="http://schemas.microsoft.com/office/drawing/2014/main" id="{556017E9-B707-4C6D-81E0-2CE6DEC9247D}"/>
            </a:ext>
          </a:extLst>
        </xdr:cNvPr>
        <xdr:cNvCxnSpPr/>
      </xdr:nvCxnSpPr>
      <xdr:spPr>
        <a:xfrm>
          <a:off x="15481300" y="6286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17780</xdr:rowOff>
    </xdr:from>
    <xdr:to>
      <xdr:col>76</xdr:col>
      <xdr:colOff>165100</xdr:colOff>
      <xdr:row>36</xdr:row>
      <xdr:rowOff>119380</xdr:rowOff>
    </xdr:to>
    <xdr:sp macro="" textlink="">
      <xdr:nvSpPr>
        <xdr:cNvPr id="340" name="楕円 339">
          <a:extLst>
            <a:ext uri="{FF2B5EF4-FFF2-40B4-BE49-F238E27FC236}">
              <a16:creationId xmlns:a16="http://schemas.microsoft.com/office/drawing/2014/main" id="{ED3E0420-56F4-45EA-A06B-E7A8EEEA121B}"/>
            </a:ext>
          </a:extLst>
        </xdr:cNvPr>
        <xdr:cNvSpPr/>
      </xdr:nvSpPr>
      <xdr:spPr>
        <a:xfrm>
          <a:off x="14541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68580</xdr:rowOff>
    </xdr:from>
    <xdr:to>
      <xdr:col>81</xdr:col>
      <xdr:colOff>50800</xdr:colOff>
      <xdr:row>36</xdr:row>
      <xdr:rowOff>114300</xdr:rowOff>
    </xdr:to>
    <xdr:cxnSp macro="">
      <xdr:nvCxnSpPr>
        <xdr:cNvPr id="341" name="直線コネクタ 340">
          <a:extLst>
            <a:ext uri="{FF2B5EF4-FFF2-40B4-BE49-F238E27FC236}">
              <a16:creationId xmlns:a16="http://schemas.microsoft.com/office/drawing/2014/main" id="{81069FA1-0343-47B7-86E7-1D668A24C7B6}"/>
            </a:ext>
          </a:extLst>
        </xdr:cNvPr>
        <xdr:cNvCxnSpPr/>
      </xdr:nvCxnSpPr>
      <xdr:spPr>
        <a:xfrm>
          <a:off x="14592300" y="6240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xdr:rowOff>
    </xdr:from>
    <xdr:to>
      <xdr:col>72</xdr:col>
      <xdr:colOff>38100</xdr:colOff>
      <xdr:row>36</xdr:row>
      <xdr:rowOff>115570</xdr:rowOff>
    </xdr:to>
    <xdr:sp macro="" textlink="">
      <xdr:nvSpPr>
        <xdr:cNvPr id="342" name="楕円 341">
          <a:extLst>
            <a:ext uri="{FF2B5EF4-FFF2-40B4-BE49-F238E27FC236}">
              <a16:creationId xmlns:a16="http://schemas.microsoft.com/office/drawing/2014/main" id="{E87248BE-C236-4312-A5DF-7B0CB24D176E}"/>
            </a:ext>
          </a:extLst>
        </xdr:cNvPr>
        <xdr:cNvSpPr/>
      </xdr:nvSpPr>
      <xdr:spPr>
        <a:xfrm>
          <a:off x="13652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64770</xdr:rowOff>
    </xdr:from>
    <xdr:to>
      <xdr:col>76</xdr:col>
      <xdr:colOff>114300</xdr:colOff>
      <xdr:row>36</xdr:row>
      <xdr:rowOff>68580</xdr:rowOff>
    </xdr:to>
    <xdr:cxnSp macro="">
      <xdr:nvCxnSpPr>
        <xdr:cNvPr id="343" name="直線コネクタ 342">
          <a:extLst>
            <a:ext uri="{FF2B5EF4-FFF2-40B4-BE49-F238E27FC236}">
              <a16:creationId xmlns:a16="http://schemas.microsoft.com/office/drawing/2014/main" id="{9D182F4C-D3E4-49AC-BEE2-126CEB863ACB}"/>
            </a:ext>
          </a:extLst>
        </xdr:cNvPr>
        <xdr:cNvCxnSpPr/>
      </xdr:nvCxnSpPr>
      <xdr:spPr>
        <a:xfrm>
          <a:off x="13703300" y="6236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143510</xdr:rowOff>
    </xdr:from>
    <xdr:to>
      <xdr:col>67</xdr:col>
      <xdr:colOff>101600</xdr:colOff>
      <xdr:row>36</xdr:row>
      <xdr:rowOff>73660</xdr:rowOff>
    </xdr:to>
    <xdr:sp macro="" textlink="">
      <xdr:nvSpPr>
        <xdr:cNvPr id="344" name="楕円 343">
          <a:extLst>
            <a:ext uri="{FF2B5EF4-FFF2-40B4-BE49-F238E27FC236}">
              <a16:creationId xmlns:a16="http://schemas.microsoft.com/office/drawing/2014/main" id="{51785185-AE70-4243-A790-D522C9949827}"/>
            </a:ext>
          </a:extLst>
        </xdr:cNvPr>
        <xdr:cNvSpPr/>
      </xdr:nvSpPr>
      <xdr:spPr>
        <a:xfrm>
          <a:off x="12763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22860</xdr:rowOff>
    </xdr:from>
    <xdr:to>
      <xdr:col>71</xdr:col>
      <xdr:colOff>177800</xdr:colOff>
      <xdr:row>36</xdr:row>
      <xdr:rowOff>64770</xdr:rowOff>
    </xdr:to>
    <xdr:cxnSp macro="">
      <xdr:nvCxnSpPr>
        <xdr:cNvPr id="345" name="直線コネクタ 344">
          <a:extLst>
            <a:ext uri="{FF2B5EF4-FFF2-40B4-BE49-F238E27FC236}">
              <a16:creationId xmlns:a16="http://schemas.microsoft.com/office/drawing/2014/main" id="{AEFC7060-B9E8-4B95-B093-FA197D33AE77}"/>
            </a:ext>
          </a:extLst>
        </xdr:cNvPr>
        <xdr:cNvCxnSpPr/>
      </xdr:nvCxnSpPr>
      <xdr:spPr>
        <a:xfrm>
          <a:off x="12814300" y="6195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FD3B225C-C9D8-47F4-B13F-B328F11BA4F4}"/>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A83F9440-254A-47F9-AC92-67C00760C88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A49E9473-4B91-4D4E-B62A-2AC3E3391CB4}"/>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D30F7D42-7373-4593-9717-3823AABF08DD}"/>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93F6680A-760C-447D-934C-17F975B62545}"/>
            </a:ext>
          </a:extLst>
        </xdr:cNvPr>
        <xdr:cNvSpPr txBox="1"/>
      </xdr:nvSpPr>
      <xdr:spPr>
        <a:xfrm>
          <a:off x="15266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135907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7C7F5830-938D-4754-A039-BEFEB52D881A}"/>
            </a:ext>
          </a:extLst>
        </xdr:cNvPr>
        <xdr:cNvSpPr txBox="1"/>
      </xdr:nvSpPr>
      <xdr:spPr>
        <a:xfrm>
          <a:off x="14389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132097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8CD26DFB-04FF-4798-BED7-27B226EBC198}"/>
            </a:ext>
          </a:extLst>
        </xdr:cNvPr>
        <xdr:cNvSpPr txBox="1"/>
      </xdr:nvSpPr>
      <xdr:spPr>
        <a:xfrm>
          <a:off x="13500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90187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56E9C332-BECD-453B-A57D-CDE846A1629B}"/>
            </a:ext>
          </a:extLst>
        </xdr:cNvPr>
        <xdr:cNvSpPr txBox="1"/>
      </xdr:nvSpPr>
      <xdr:spPr>
        <a:xfrm>
          <a:off x="126117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A239B577-A85A-4833-847B-CCC7F7ABA8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58D490DD-865F-49D0-8871-57752343A2F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EB3C841C-5985-42DB-8241-96186A062C9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CAE5AE0A-73AA-4957-B1F3-44B7D535086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C89C96D2-6AA3-49E3-A5BA-3A3BB3DF8AF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8DFBBC4-E9D2-4630-A158-5B7E05D0934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EE5509B3-66F0-40F1-AF97-DD3EF4D160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2F4852E-B3FB-466E-BE4E-CCB6F54E24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4ABC9C6D-1630-4A83-B8A1-7C5435D3FEC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3B0A6967-4E86-463F-888A-F2E9CD9228A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F086F3A7-2924-48EF-88CC-E9DDEBAFBD5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31FA1A8C-BCDF-4FB5-8828-6BEDB02E22D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8BD6AD6F-1D15-4B64-BC06-357EDFB1BCA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F9C228C3-3F69-44A6-A5B3-C0597336EAF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FC4A5D2C-02F5-46F3-A3B0-C8DB74B1F18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6F3F5DC3-767A-4246-B302-7C82875C8ED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6D6CA4DC-4AFC-4BA5-BA62-5F1FF4658BC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451FDE0B-66CF-4F96-8CBA-60BE6415551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41564AFB-BEFD-4E1B-A704-2ABB99CCF3A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E3CB97B8-0D43-4DC6-B5BD-C287ADDB5E6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FC347C5D-18B3-4E10-8A84-7A2DCEFD726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C83D8B2F-ED2B-4D37-BE16-51F8F53EF22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6DC5EFD5-AD95-4D2A-A81B-9CAC10AD38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CAE1EB46-2F9B-476D-B5F3-91279DA57655}"/>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8B855CDE-2024-4045-9C05-6F5D578AF11C}"/>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56E5EA5A-7921-4C3D-A7A9-5897EF3EF6B1}"/>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6754E406-DED1-4BD0-9FC5-2B2ADFF95F2A}"/>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4ED4AD4A-3596-4833-9652-50C784096906}"/>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B3E6C607-E76B-4797-B1E0-DCEFA2D029B4}"/>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3D448D19-9B08-4239-AED6-5295F34652A8}"/>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75238506-61BC-48CD-9E3D-55C8A2810A39}"/>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00307C84-4026-4689-957E-1E4FEB015402}"/>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86" name="フローチャート: 判断 385">
          <a:extLst>
            <a:ext uri="{FF2B5EF4-FFF2-40B4-BE49-F238E27FC236}">
              <a16:creationId xmlns:a16="http://schemas.microsoft.com/office/drawing/2014/main" id="{25C7D589-5155-43A6-91BB-A8CD1E0F4722}"/>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7" name="フローチャート: 判断 386">
          <a:extLst>
            <a:ext uri="{FF2B5EF4-FFF2-40B4-BE49-F238E27FC236}">
              <a16:creationId xmlns:a16="http://schemas.microsoft.com/office/drawing/2014/main" id="{2577401A-5704-4A59-9D46-2CE29F7F08D6}"/>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4981C216-CFE8-4283-BDD6-140963F5BCE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A088D7D-DE80-446A-8DF8-4BBFAF6BC98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51184C9-8F98-48EB-A327-C76A3A0A669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3C993C38-878F-4243-9932-E4ECFD5FC16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C1959FFD-5541-4DF3-8260-6EF544C34BF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166370</xdr:rowOff>
    </xdr:from>
    <xdr:to>
      <xdr:col>116</xdr:col>
      <xdr:colOff>114300</xdr:colOff>
      <xdr:row>39</xdr:row>
      <xdr:rowOff>96520</xdr:rowOff>
    </xdr:to>
    <xdr:sp macro="" textlink="">
      <xdr:nvSpPr>
        <xdr:cNvPr id="393" name="楕円 392">
          <a:extLst>
            <a:ext uri="{FF2B5EF4-FFF2-40B4-BE49-F238E27FC236}">
              <a16:creationId xmlns:a16="http://schemas.microsoft.com/office/drawing/2014/main" id="{0BFA846A-735A-4E8A-90DF-448BDF0B4B02}"/>
            </a:ext>
          </a:extLst>
        </xdr:cNvPr>
        <xdr:cNvSpPr/>
      </xdr:nvSpPr>
      <xdr:spPr>
        <a:xfrm>
          <a:off x="22110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17797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CB970169-7F5B-4EEE-8E06-E69BD0407579}"/>
            </a:ext>
          </a:extLst>
        </xdr:cNvPr>
        <xdr:cNvSpPr txBox="1"/>
      </xdr:nvSpPr>
      <xdr:spPr>
        <a:xfrm>
          <a:off x="22199600"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395" name="楕円 394">
          <a:extLst>
            <a:ext uri="{FF2B5EF4-FFF2-40B4-BE49-F238E27FC236}">
              <a16:creationId xmlns:a16="http://schemas.microsoft.com/office/drawing/2014/main" id="{1EB828D6-BBF5-4B9B-8855-6A04530E22FD}"/>
            </a:ext>
          </a:extLst>
        </xdr:cNvPr>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41910</xdr:rowOff>
    </xdr:from>
    <xdr:to>
      <xdr:col>116</xdr:col>
      <xdr:colOff>63500</xdr:colOff>
      <xdr:row>39</xdr:row>
      <xdr:rowOff>45720</xdr:rowOff>
    </xdr:to>
    <xdr:cxnSp macro="">
      <xdr:nvCxnSpPr>
        <xdr:cNvPr id="396" name="直線コネクタ 395">
          <a:extLst>
            <a:ext uri="{FF2B5EF4-FFF2-40B4-BE49-F238E27FC236}">
              <a16:creationId xmlns:a16="http://schemas.microsoft.com/office/drawing/2014/main" id="{3BBA89C1-A25E-42C2-AD95-B57B864D9995}"/>
            </a:ext>
          </a:extLst>
        </xdr:cNvPr>
        <xdr:cNvCxnSpPr/>
      </xdr:nvCxnSpPr>
      <xdr:spPr>
        <a:xfrm>
          <a:off x="21323300" y="67284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162560</xdr:rowOff>
    </xdr:from>
    <xdr:to>
      <xdr:col>107</xdr:col>
      <xdr:colOff>101600</xdr:colOff>
      <xdr:row>39</xdr:row>
      <xdr:rowOff>92710</xdr:rowOff>
    </xdr:to>
    <xdr:sp macro="" textlink="">
      <xdr:nvSpPr>
        <xdr:cNvPr id="397" name="楕円 396">
          <a:extLst>
            <a:ext uri="{FF2B5EF4-FFF2-40B4-BE49-F238E27FC236}">
              <a16:creationId xmlns:a16="http://schemas.microsoft.com/office/drawing/2014/main" id="{9ABC4518-8D99-4111-9BFB-0FDFA6636C6C}"/>
            </a:ext>
          </a:extLst>
        </xdr:cNvPr>
        <xdr:cNvSpPr/>
      </xdr:nvSpPr>
      <xdr:spPr>
        <a:xfrm>
          <a:off x="2038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177800</xdr:colOff>
      <xdr:row>39</xdr:row>
      <xdr:rowOff>41910</xdr:rowOff>
    </xdr:to>
    <xdr:cxnSp macro="">
      <xdr:nvCxnSpPr>
        <xdr:cNvPr id="398" name="直線コネクタ 397">
          <a:extLst>
            <a:ext uri="{FF2B5EF4-FFF2-40B4-BE49-F238E27FC236}">
              <a16:creationId xmlns:a16="http://schemas.microsoft.com/office/drawing/2014/main" id="{93D06290-10D0-4CF2-8BD4-FB4FF26EE9F3}"/>
            </a:ext>
          </a:extLst>
        </xdr:cNvPr>
        <xdr:cNvCxnSpPr/>
      </xdr:nvCxnSpPr>
      <xdr:spPr>
        <a:xfrm>
          <a:off x="20434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158750</xdr:rowOff>
    </xdr:from>
    <xdr:to>
      <xdr:col>102</xdr:col>
      <xdr:colOff>165100</xdr:colOff>
      <xdr:row>39</xdr:row>
      <xdr:rowOff>88900</xdr:rowOff>
    </xdr:to>
    <xdr:sp macro="" textlink="">
      <xdr:nvSpPr>
        <xdr:cNvPr id="399" name="楕円 398">
          <a:extLst>
            <a:ext uri="{FF2B5EF4-FFF2-40B4-BE49-F238E27FC236}">
              <a16:creationId xmlns:a16="http://schemas.microsoft.com/office/drawing/2014/main" id="{12FFD931-E92D-4480-A360-12E826A4DEE9}"/>
            </a:ext>
          </a:extLst>
        </xdr:cNvPr>
        <xdr:cNvSpPr/>
      </xdr:nvSpPr>
      <xdr:spPr>
        <a:xfrm>
          <a:off x="19494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38100</xdr:rowOff>
    </xdr:from>
    <xdr:to>
      <xdr:col>107</xdr:col>
      <xdr:colOff>50800</xdr:colOff>
      <xdr:row>39</xdr:row>
      <xdr:rowOff>41910</xdr:rowOff>
    </xdr:to>
    <xdr:cxnSp macro="">
      <xdr:nvCxnSpPr>
        <xdr:cNvPr id="400" name="直線コネクタ 399">
          <a:extLst>
            <a:ext uri="{FF2B5EF4-FFF2-40B4-BE49-F238E27FC236}">
              <a16:creationId xmlns:a16="http://schemas.microsoft.com/office/drawing/2014/main" id="{1E8289B1-437C-4F66-93EE-0720BA80E0E0}"/>
            </a:ext>
          </a:extLst>
        </xdr:cNvPr>
        <xdr:cNvCxnSpPr/>
      </xdr:nvCxnSpPr>
      <xdr:spPr>
        <a:xfrm>
          <a:off x="19545300" y="6724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151130</xdr:rowOff>
    </xdr:from>
    <xdr:to>
      <xdr:col>98</xdr:col>
      <xdr:colOff>38100</xdr:colOff>
      <xdr:row>39</xdr:row>
      <xdr:rowOff>81280</xdr:rowOff>
    </xdr:to>
    <xdr:sp macro="" textlink="">
      <xdr:nvSpPr>
        <xdr:cNvPr id="401" name="楕円 400">
          <a:extLst>
            <a:ext uri="{FF2B5EF4-FFF2-40B4-BE49-F238E27FC236}">
              <a16:creationId xmlns:a16="http://schemas.microsoft.com/office/drawing/2014/main" id="{AD915E59-502C-488A-A62D-8001A1335803}"/>
            </a:ext>
          </a:extLst>
        </xdr:cNvPr>
        <xdr:cNvSpPr/>
      </xdr:nvSpPr>
      <xdr:spPr>
        <a:xfrm>
          <a:off x="18605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30480</xdr:rowOff>
    </xdr:from>
    <xdr:to>
      <xdr:col>102</xdr:col>
      <xdr:colOff>114300</xdr:colOff>
      <xdr:row>39</xdr:row>
      <xdr:rowOff>38100</xdr:rowOff>
    </xdr:to>
    <xdr:cxnSp macro="">
      <xdr:nvCxnSpPr>
        <xdr:cNvPr id="402" name="直線コネクタ 401">
          <a:extLst>
            <a:ext uri="{FF2B5EF4-FFF2-40B4-BE49-F238E27FC236}">
              <a16:creationId xmlns:a16="http://schemas.microsoft.com/office/drawing/2014/main" id="{B44B6BE1-62E6-475D-9829-7BD2F18180D2}"/>
            </a:ext>
          </a:extLst>
        </xdr:cNvPr>
        <xdr:cNvCxnSpPr/>
      </xdr:nvCxnSpPr>
      <xdr:spPr>
        <a:xfrm>
          <a:off x="18656300" y="671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CEEF16E2-1CDB-4FC0-8792-7E169E03B7CA}"/>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A1319CF9-8E8F-4BB5-8444-1DF2D5AC8815}"/>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2FAA044B-54C7-455A-B935-4B79F9010B2B}"/>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C6750BDA-4740-44B3-9A38-4255F7473ECC}"/>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109237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D1BD31B3-868F-456A-AC7F-89DE96D4C82A}"/>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34D87122-EA64-48FD-9794-1FDE6373115A}"/>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105427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0B665D51-E439-4C45-81E3-5A38149B8DA5}"/>
            </a:ext>
          </a:extLst>
        </xdr:cNvPr>
        <xdr:cNvSpPr txBox="1"/>
      </xdr:nvSpPr>
      <xdr:spPr>
        <a:xfrm>
          <a:off x="193104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97807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C34002D3-0D2B-401F-B8FC-F0BDBD5CAE7C}"/>
            </a:ext>
          </a:extLst>
        </xdr:cNvPr>
        <xdr:cNvSpPr txBox="1"/>
      </xdr:nvSpPr>
      <xdr:spPr>
        <a:xfrm>
          <a:off x="18421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6A82F732-8523-423E-AE83-9BADC91652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5EDB2D39-4DE0-4B46-A797-F58B3482162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13FC6F6D-E2CB-4621-A423-61FB1C58D3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FFF6B1D1-F7C6-428C-A2E8-D4226139D2D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915A8CD7-A5C7-4C6A-A203-998B6E1ACE2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823A73B6-3F57-4294-A82F-B21BE30CC25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FED92220-7771-4CDF-B4F7-36565A522D6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4479717D-9317-4710-A2F6-BF6B3107F1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3BB616AB-4440-44F4-8A13-CA9661EE1A9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3494FAB0-0137-49DD-82E2-AFBBB6ACD70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2291CABA-2EC4-4837-8767-7C8342386AE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37ADCD69-C8D7-4243-AA32-42461B99DC8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27E3CBDE-8227-4EBD-823F-1F381187225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DBA37604-BAC0-46EE-A39F-B47F1DEC266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8A2ABE4B-E11B-4461-9754-ADE5EE75C93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DD0CE480-71A0-499F-93D6-05C9918219F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8DBC1ED7-5265-4956-9953-5C96F1F10E8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2035EDAA-677B-4760-BFFA-6ED73802FEC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A4EEAF01-D48E-4ED1-A509-1EEFB528485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9DF580CE-A8C2-4CC0-90AE-75A07D7730C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419BABD6-3952-43C5-93BC-4143552407F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90141996-E215-4085-B260-07C6A25301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D90411B1-F66E-472E-80B7-D59B08E212C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C6EA9FD8-F69E-4BA4-8EAE-804F9805CA9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BB4FE3C7-4098-451B-AF69-DE8D30CA18E6}"/>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775F18FE-C4C1-4AFE-B615-5F56D7E0296B}"/>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1478EF90-E20F-4225-A615-9F8EBA877005}"/>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3261B0F0-9260-4DA2-9903-4AD159F734A3}"/>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4B388820-F7F4-489E-BFC4-342363C19A4B}"/>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E0E62BC8-F5AC-4714-BC95-B47A9596A45E}"/>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0228D13D-0226-4F3A-87ED-DDA9330FD17E}"/>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3509DDE9-CA74-41EF-9CCD-88F1293C99DB}"/>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A89EACBA-DA52-461A-92BA-B39E4E41AED6}"/>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444" name="フローチャート: 判断 443">
          <a:extLst>
            <a:ext uri="{FF2B5EF4-FFF2-40B4-BE49-F238E27FC236}">
              <a16:creationId xmlns:a16="http://schemas.microsoft.com/office/drawing/2014/main" id="{4BAEF84F-031A-4F82-9B5C-ED0D9C46556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445" name="フローチャート: 判断 444">
          <a:extLst>
            <a:ext uri="{FF2B5EF4-FFF2-40B4-BE49-F238E27FC236}">
              <a16:creationId xmlns:a16="http://schemas.microsoft.com/office/drawing/2014/main" id="{A55E4FED-7135-43E5-836F-1A21F44478DD}"/>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6E8AA546-4455-4B51-9F6E-5C6D3AC98B6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FCE5853C-C879-4E31-83D6-8AB46E9615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9865FCEE-1D31-4198-947A-9C5F62E3F85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E333D03-9438-4DD6-BB8B-2EF9EDFCA8C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78FE6D9-3962-444D-939B-12E1B695736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103505</xdr:rowOff>
    </xdr:from>
    <xdr:to>
      <xdr:col>85</xdr:col>
      <xdr:colOff>177800</xdr:colOff>
      <xdr:row>61</xdr:row>
      <xdr:rowOff>33655</xdr:rowOff>
    </xdr:to>
    <xdr:sp macro="" textlink="">
      <xdr:nvSpPr>
        <xdr:cNvPr id="451" name="楕円 450">
          <a:extLst>
            <a:ext uri="{FF2B5EF4-FFF2-40B4-BE49-F238E27FC236}">
              <a16:creationId xmlns:a16="http://schemas.microsoft.com/office/drawing/2014/main" id="{7F0D3E00-949D-468A-AEB3-5063D2654D20}"/>
            </a:ext>
          </a:extLst>
        </xdr:cNvPr>
        <xdr:cNvSpPr/>
      </xdr:nvSpPr>
      <xdr:spPr>
        <a:xfrm>
          <a:off x="162687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81932</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4ADB0D22-A7FB-45AF-8C0D-749FE209FFE8}"/>
            </a:ext>
          </a:extLst>
        </xdr:cNvPr>
        <xdr:cNvSpPr txBox="1"/>
      </xdr:nvSpPr>
      <xdr:spPr>
        <a:xfrm>
          <a:off x="16357600"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67310</xdr:rowOff>
    </xdr:from>
    <xdr:to>
      <xdr:col>81</xdr:col>
      <xdr:colOff>101600</xdr:colOff>
      <xdr:row>60</xdr:row>
      <xdr:rowOff>168910</xdr:rowOff>
    </xdr:to>
    <xdr:sp macro="" textlink="">
      <xdr:nvSpPr>
        <xdr:cNvPr id="453" name="楕円 452">
          <a:extLst>
            <a:ext uri="{FF2B5EF4-FFF2-40B4-BE49-F238E27FC236}">
              <a16:creationId xmlns:a16="http://schemas.microsoft.com/office/drawing/2014/main" id="{1C03EA6B-99EA-48C7-9689-8464EF7B02B5}"/>
            </a:ext>
          </a:extLst>
        </xdr:cNvPr>
        <xdr:cNvSpPr/>
      </xdr:nvSpPr>
      <xdr:spPr>
        <a:xfrm>
          <a:off x="15430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118110</xdr:rowOff>
    </xdr:from>
    <xdr:to>
      <xdr:col>85</xdr:col>
      <xdr:colOff>127000</xdr:colOff>
      <xdr:row>60</xdr:row>
      <xdr:rowOff>154305</xdr:rowOff>
    </xdr:to>
    <xdr:cxnSp macro="">
      <xdr:nvCxnSpPr>
        <xdr:cNvPr id="454" name="直線コネクタ 453">
          <a:extLst>
            <a:ext uri="{FF2B5EF4-FFF2-40B4-BE49-F238E27FC236}">
              <a16:creationId xmlns:a16="http://schemas.microsoft.com/office/drawing/2014/main" id="{C96C3B8D-3AD5-43EA-8D67-E1432B44FF41}"/>
            </a:ext>
          </a:extLst>
        </xdr:cNvPr>
        <xdr:cNvCxnSpPr/>
      </xdr:nvCxnSpPr>
      <xdr:spPr>
        <a:xfrm>
          <a:off x="15481300" y="104051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53975</xdr:rowOff>
    </xdr:from>
    <xdr:to>
      <xdr:col>76</xdr:col>
      <xdr:colOff>165100</xdr:colOff>
      <xdr:row>60</xdr:row>
      <xdr:rowOff>155575</xdr:rowOff>
    </xdr:to>
    <xdr:sp macro="" textlink="">
      <xdr:nvSpPr>
        <xdr:cNvPr id="455" name="楕円 454">
          <a:extLst>
            <a:ext uri="{FF2B5EF4-FFF2-40B4-BE49-F238E27FC236}">
              <a16:creationId xmlns:a16="http://schemas.microsoft.com/office/drawing/2014/main" id="{FFFF1581-CE27-4920-9BB5-099F37477267}"/>
            </a:ext>
          </a:extLst>
        </xdr:cNvPr>
        <xdr:cNvSpPr/>
      </xdr:nvSpPr>
      <xdr:spPr>
        <a:xfrm>
          <a:off x="14541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104775</xdr:rowOff>
    </xdr:from>
    <xdr:to>
      <xdr:col>81</xdr:col>
      <xdr:colOff>50800</xdr:colOff>
      <xdr:row>60</xdr:row>
      <xdr:rowOff>118110</xdr:rowOff>
    </xdr:to>
    <xdr:cxnSp macro="">
      <xdr:nvCxnSpPr>
        <xdr:cNvPr id="456" name="直線コネクタ 455">
          <a:extLst>
            <a:ext uri="{FF2B5EF4-FFF2-40B4-BE49-F238E27FC236}">
              <a16:creationId xmlns:a16="http://schemas.microsoft.com/office/drawing/2014/main" id="{45062B6B-4863-4FDB-9DFF-6A3DF9AD9382}"/>
            </a:ext>
          </a:extLst>
        </xdr:cNvPr>
        <xdr:cNvCxnSpPr/>
      </xdr:nvCxnSpPr>
      <xdr:spPr>
        <a:xfrm>
          <a:off x="14592300" y="103917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19685</xdr:rowOff>
    </xdr:from>
    <xdr:to>
      <xdr:col>72</xdr:col>
      <xdr:colOff>38100</xdr:colOff>
      <xdr:row>60</xdr:row>
      <xdr:rowOff>121285</xdr:rowOff>
    </xdr:to>
    <xdr:sp macro="" textlink="">
      <xdr:nvSpPr>
        <xdr:cNvPr id="457" name="楕円 456">
          <a:extLst>
            <a:ext uri="{FF2B5EF4-FFF2-40B4-BE49-F238E27FC236}">
              <a16:creationId xmlns:a16="http://schemas.microsoft.com/office/drawing/2014/main" id="{DB44A5CC-8BA2-463A-9C3F-A5473219F50E}"/>
            </a:ext>
          </a:extLst>
        </xdr:cNvPr>
        <xdr:cNvSpPr/>
      </xdr:nvSpPr>
      <xdr:spPr>
        <a:xfrm>
          <a:off x="13652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70485</xdr:rowOff>
    </xdr:from>
    <xdr:to>
      <xdr:col>76</xdr:col>
      <xdr:colOff>114300</xdr:colOff>
      <xdr:row>60</xdr:row>
      <xdr:rowOff>104775</xdr:rowOff>
    </xdr:to>
    <xdr:cxnSp macro="">
      <xdr:nvCxnSpPr>
        <xdr:cNvPr id="458" name="直線コネクタ 457">
          <a:extLst>
            <a:ext uri="{FF2B5EF4-FFF2-40B4-BE49-F238E27FC236}">
              <a16:creationId xmlns:a16="http://schemas.microsoft.com/office/drawing/2014/main" id="{3CDA0E22-645B-42F8-A0BA-A44CA84A6046}"/>
            </a:ext>
          </a:extLst>
        </xdr:cNvPr>
        <xdr:cNvCxnSpPr/>
      </xdr:nvCxnSpPr>
      <xdr:spPr>
        <a:xfrm>
          <a:off x="13703300" y="103574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149225</xdr:rowOff>
    </xdr:from>
    <xdr:to>
      <xdr:col>67</xdr:col>
      <xdr:colOff>101600</xdr:colOff>
      <xdr:row>60</xdr:row>
      <xdr:rowOff>79375</xdr:rowOff>
    </xdr:to>
    <xdr:sp macro="" textlink="">
      <xdr:nvSpPr>
        <xdr:cNvPr id="459" name="楕円 458">
          <a:extLst>
            <a:ext uri="{FF2B5EF4-FFF2-40B4-BE49-F238E27FC236}">
              <a16:creationId xmlns:a16="http://schemas.microsoft.com/office/drawing/2014/main" id="{AED7E0D8-12E3-4679-A88F-A717A2DC449C}"/>
            </a:ext>
          </a:extLst>
        </xdr:cNvPr>
        <xdr:cNvSpPr/>
      </xdr:nvSpPr>
      <xdr:spPr>
        <a:xfrm>
          <a:off x="12763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28575</xdr:rowOff>
    </xdr:from>
    <xdr:to>
      <xdr:col>71</xdr:col>
      <xdr:colOff>177800</xdr:colOff>
      <xdr:row>60</xdr:row>
      <xdr:rowOff>70485</xdr:rowOff>
    </xdr:to>
    <xdr:cxnSp macro="">
      <xdr:nvCxnSpPr>
        <xdr:cNvPr id="460" name="直線コネクタ 459">
          <a:extLst>
            <a:ext uri="{FF2B5EF4-FFF2-40B4-BE49-F238E27FC236}">
              <a16:creationId xmlns:a16="http://schemas.microsoft.com/office/drawing/2014/main" id="{E055B107-397A-44E2-A0B5-B62CF1761E7E}"/>
            </a:ext>
          </a:extLst>
        </xdr:cNvPr>
        <xdr:cNvCxnSpPr/>
      </xdr:nvCxnSpPr>
      <xdr:spPr>
        <a:xfrm>
          <a:off x="12814300" y="103155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461" name="n_1aveValue【学校施設】&#10;有形固定資産減価償却率">
          <a:extLst>
            <a:ext uri="{FF2B5EF4-FFF2-40B4-BE49-F238E27FC236}">
              <a16:creationId xmlns:a16="http://schemas.microsoft.com/office/drawing/2014/main" id="{C467DA1B-C681-4296-BD7C-48E422564463}"/>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462" name="n_2aveValue【学校施設】&#10;有形固定資産減価償却率">
          <a:extLst>
            <a:ext uri="{FF2B5EF4-FFF2-40B4-BE49-F238E27FC236}">
              <a16:creationId xmlns:a16="http://schemas.microsoft.com/office/drawing/2014/main" id="{CABA3CD1-7BED-461C-82FD-B676D4FD1452}"/>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463" name="n_3aveValue【学校施設】&#10;有形固定資産減価償却率">
          <a:extLst>
            <a:ext uri="{FF2B5EF4-FFF2-40B4-BE49-F238E27FC236}">
              <a16:creationId xmlns:a16="http://schemas.microsoft.com/office/drawing/2014/main" id="{38585A05-24B5-4AE5-B2D1-8815DA2E8126}"/>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464" name="n_4aveValue【学校施設】&#10;有形固定資産減価償却率">
          <a:extLst>
            <a:ext uri="{FF2B5EF4-FFF2-40B4-BE49-F238E27FC236}">
              <a16:creationId xmlns:a16="http://schemas.microsoft.com/office/drawing/2014/main" id="{628423C2-E62A-40C9-B056-5E9856C0DE0B}"/>
            </a:ext>
          </a:extLst>
        </xdr:cNvPr>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13987</xdr:rowOff>
    </xdr:from>
    <xdr:ext cx="405111" cy="259045"/>
    <xdr:sp macro="" textlink="">
      <xdr:nvSpPr>
        <xdr:cNvPr id="465" name="n_1mainValue【学校施設】&#10;有形固定資産減価償却率">
          <a:extLst>
            <a:ext uri="{FF2B5EF4-FFF2-40B4-BE49-F238E27FC236}">
              <a16:creationId xmlns:a16="http://schemas.microsoft.com/office/drawing/2014/main" id="{33E89852-9685-42AE-A405-4A2B2F8ED31F}"/>
            </a:ext>
          </a:extLst>
        </xdr:cNvPr>
        <xdr:cNvSpPr txBox="1"/>
      </xdr:nvSpPr>
      <xdr:spPr>
        <a:xfrm>
          <a:off x="15266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652</xdr:rowOff>
    </xdr:from>
    <xdr:ext cx="405111" cy="259045"/>
    <xdr:sp macro="" textlink="">
      <xdr:nvSpPr>
        <xdr:cNvPr id="466" name="n_2mainValue【学校施設】&#10;有形固定資産減価償却率">
          <a:extLst>
            <a:ext uri="{FF2B5EF4-FFF2-40B4-BE49-F238E27FC236}">
              <a16:creationId xmlns:a16="http://schemas.microsoft.com/office/drawing/2014/main" id="{631D4936-29AF-433F-8D3B-2034E7085B9F}"/>
            </a:ext>
          </a:extLst>
        </xdr:cNvPr>
        <xdr:cNvSpPr txBox="1"/>
      </xdr:nvSpPr>
      <xdr:spPr>
        <a:xfrm>
          <a:off x="14389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467" name="n_3mainValue【学校施設】&#10;有形固定資産減価償却率">
          <a:extLst>
            <a:ext uri="{FF2B5EF4-FFF2-40B4-BE49-F238E27FC236}">
              <a16:creationId xmlns:a16="http://schemas.microsoft.com/office/drawing/2014/main" id="{AB265A8B-F09C-4B30-A9F0-2BD45B097DE1}"/>
            </a:ext>
          </a:extLst>
        </xdr:cNvPr>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95902</xdr:rowOff>
    </xdr:from>
    <xdr:ext cx="405111" cy="259045"/>
    <xdr:sp macro="" textlink="">
      <xdr:nvSpPr>
        <xdr:cNvPr id="468" name="n_4mainValue【学校施設】&#10;有形固定資産減価償却率">
          <a:extLst>
            <a:ext uri="{FF2B5EF4-FFF2-40B4-BE49-F238E27FC236}">
              <a16:creationId xmlns:a16="http://schemas.microsoft.com/office/drawing/2014/main" id="{8B76CDB2-ACC8-4EE1-AB69-BC71F56E53E0}"/>
            </a:ext>
          </a:extLst>
        </xdr:cNvPr>
        <xdr:cNvSpPr txBox="1"/>
      </xdr:nvSpPr>
      <xdr:spPr>
        <a:xfrm>
          <a:off x="12611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ECBA027F-10AA-411C-95DF-2636A7070F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C8B8596C-44FF-4269-9AE4-EB443D65AE5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692003DE-141E-4C25-A032-A11FE271DD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FDB3CF54-FD11-4098-9FB9-8308F6A786A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2D18C7D2-C883-4D6A-B979-DAC57272887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785A7B24-795B-4F84-B2A1-96F9A23180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E806D7B2-4BE7-4B5A-84F0-757AE2DE40E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B607C50A-78CE-490B-A5FC-B61981C5CE2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D676E1A-2DFD-4DB6-ACB0-86F1B6E9B73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6FB9699F-2B9B-4EC0-9F54-3A9D64BEB6B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3AB7C370-AF6E-4841-9651-039316DED8C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5F094F1A-34F3-4A12-8A34-8BAF1CCAD59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7B1890FC-2D3A-4203-B3C3-16EE99892D1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1F619115-D027-49D1-8F5B-A0E8620B336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E5556815-7186-4741-BBEC-3A5A06C555E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C7E4925A-C7A1-453C-99F0-296486E2A7A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5AE30CCC-DBD2-4AD3-8B00-7C85A8F673C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AA1933B4-40BD-4652-AB98-7AE49889AA4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227A7DD0-CF74-4A00-A36B-37233C6753C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935B9ED0-8253-40A7-BE91-AC2F45B17C1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8E55E5D6-B3B9-4551-AB7B-E7BBDF47B77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9B0E4E97-A6AF-49FF-83E5-34468DA8B8E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77C2E06D-45BB-48FB-8BD4-BA8CB1224D81}"/>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4D6AB880-6160-4EAE-A8A6-8DFE0F2551E6}"/>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07DEAF3E-EC3F-4818-AC80-0F6552E624EF}"/>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171E6C81-CBB4-49BB-951E-0935DD7FC802}"/>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B3FA4321-1D41-4891-8B5A-277A64385914}"/>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496" name="【学校施設】&#10;一人当たり面積平均値テキスト">
          <a:extLst>
            <a:ext uri="{FF2B5EF4-FFF2-40B4-BE49-F238E27FC236}">
              <a16:creationId xmlns:a16="http://schemas.microsoft.com/office/drawing/2014/main" id="{024CBD77-0C21-4CD6-BBAE-98EF3E6CCB85}"/>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BE1BC6B3-898D-4FEC-8289-154732DD3E4A}"/>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E8C903DD-DCD1-4B80-91F5-4A50A5879C62}"/>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018A05B7-545E-443C-8FCD-0AED40AE5554}"/>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00" name="フローチャート: 判断 499">
          <a:extLst>
            <a:ext uri="{FF2B5EF4-FFF2-40B4-BE49-F238E27FC236}">
              <a16:creationId xmlns:a16="http://schemas.microsoft.com/office/drawing/2014/main" id="{7E6ECBE9-8F86-4FC1-8777-ED2C59C0C9B7}"/>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501" name="フローチャート: 判断 500">
          <a:extLst>
            <a:ext uri="{FF2B5EF4-FFF2-40B4-BE49-F238E27FC236}">
              <a16:creationId xmlns:a16="http://schemas.microsoft.com/office/drawing/2014/main" id="{69A75F21-E3B6-4BAD-B1A5-9752D6B0FC34}"/>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E5810207-3646-4D24-B5B6-5C40347D1DD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A0633AE0-2493-4F9F-8C79-1D7800A611A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87CF335-7FD8-4967-951A-7C417F19F9F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AE7A5888-EBA6-488C-B210-D17B344B1D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6453B332-36C0-4C96-AE44-3C90FDBEBFC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507" name="楕円 506">
          <a:extLst>
            <a:ext uri="{FF2B5EF4-FFF2-40B4-BE49-F238E27FC236}">
              <a16:creationId xmlns:a16="http://schemas.microsoft.com/office/drawing/2014/main" id="{64751ECF-4006-450F-8082-637844D7218B}"/>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508" name="【学校施設】&#10;一人当たり面積該当値テキスト">
          <a:extLst>
            <a:ext uri="{FF2B5EF4-FFF2-40B4-BE49-F238E27FC236}">
              <a16:creationId xmlns:a16="http://schemas.microsoft.com/office/drawing/2014/main" id="{3F93CC87-E293-4A3B-8AF8-D0C69DABE095}"/>
            </a:ext>
          </a:extLst>
        </xdr:cNvPr>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80873</xdr:rowOff>
    </xdr:from>
    <xdr:to>
      <xdr:col>112</xdr:col>
      <xdr:colOff>38100</xdr:colOff>
      <xdr:row>63</xdr:row>
      <xdr:rowOff>11023</xdr:rowOff>
    </xdr:to>
    <xdr:sp macro="" textlink="">
      <xdr:nvSpPr>
        <xdr:cNvPr id="509" name="楕円 508">
          <a:extLst>
            <a:ext uri="{FF2B5EF4-FFF2-40B4-BE49-F238E27FC236}">
              <a16:creationId xmlns:a16="http://schemas.microsoft.com/office/drawing/2014/main" id="{F209B6C3-B608-4C78-8F09-FB5489AF8958}"/>
            </a:ext>
          </a:extLst>
        </xdr:cNvPr>
        <xdr:cNvSpPr/>
      </xdr:nvSpPr>
      <xdr:spPr>
        <a:xfrm>
          <a:off x="21272500" y="10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131673</xdr:rowOff>
    </xdr:from>
    <xdr:to>
      <xdr:col>116</xdr:col>
      <xdr:colOff>63500</xdr:colOff>
      <xdr:row>62</xdr:row>
      <xdr:rowOff>160020</xdr:rowOff>
    </xdr:to>
    <xdr:cxnSp macro="">
      <xdr:nvCxnSpPr>
        <xdr:cNvPr id="510" name="直線コネクタ 509">
          <a:extLst>
            <a:ext uri="{FF2B5EF4-FFF2-40B4-BE49-F238E27FC236}">
              <a16:creationId xmlns:a16="http://schemas.microsoft.com/office/drawing/2014/main" id="{AA0AF875-B0AC-4880-A79E-A277E80BF9FC}"/>
            </a:ext>
          </a:extLst>
        </xdr:cNvPr>
        <xdr:cNvCxnSpPr/>
      </xdr:nvCxnSpPr>
      <xdr:spPr>
        <a:xfrm>
          <a:off x="21323300" y="10761573"/>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102819</xdr:rowOff>
    </xdr:from>
    <xdr:to>
      <xdr:col>107</xdr:col>
      <xdr:colOff>101600</xdr:colOff>
      <xdr:row>63</xdr:row>
      <xdr:rowOff>32969</xdr:rowOff>
    </xdr:to>
    <xdr:sp macro="" textlink="">
      <xdr:nvSpPr>
        <xdr:cNvPr id="511" name="楕円 510">
          <a:extLst>
            <a:ext uri="{FF2B5EF4-FFF2-40B4-BE49-F238E27FC236}">
              <a16:creationId xmlns:a16="http://schemas.microsoft.com/office/drawing/2014/main" id="{D8579B6C-6194-4416-B012-FF458E447B03}"/>
            </a:ext>
          </a:extLst>
        </xdr:cNvPr>
        <xdr:cNvSpPr/>
      </xdr:nvSpPr>
      <xdr:spPr>
        <a:xfrm>
          <a:off x="20383500" y="1073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131673</xdr:rowOff>
    </xdr:from>
    <xdr:to>
      <xdr:col>111</xdr:col>
      <xdr:colOff>177800</xdr:colOff>
      <xdr:row>62</xdr:row>
      <xdr:rowOff>153619</xdr:rowOff>
    </xdr:to>
    <xdr:cxnSp macro="">
      <xdr:nvCxnSpPr>
        <xdr:cNvPr id="512" name="直線コネクタ 511">
          <a:extLst>
            <a:ext uri="{FF2B5EF4-FFF2-40B4-BE49-F238E27FC236}">
              <a16:creationId xmlns:a16="http://schemas.microsoft.com/office/drawing/2014/main" id="{CF912CE7-80C8-487A-B0A7-0BA810C0E2D9}"/>
            </a:ext>
          </a:extLst>
        </xdr:cNvPr>
        <xdr:cNvCxnSpPr/>
      </xdr:nvCxnSpPr>
      <xdr:spPr>
        <a:xfrm flipV="1">
          <a:off x="20434300" y="1076157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98247</xdr:rowOff>
    </xdr:from>
    <xdr:to>
      <xdr:col>102</xdr:col>
      <xdr:colOff>165100</xdr:colOff>
      <xdr:row>63</xdr:row>
      <xdr:rowOff>28397</xdr:rowOff>
    </xdr:to>
    <xdr:sp macro="" textlink="">
      <xdr:nvSpPr>
        <xdr:cNvPr id="513" name="楕円 512">
          <a:extLst>
            <a:ext uri="{FF2B5EF4-FFF2-40B4-BE49-F238E27FC236}">
              <a16:creationId xmlns:a16="http://schemas.microsoft.com/office/drawing/2014/main" id="{2EB559DB-C4F5-48C9-A3D9-14C74A3D223A}"/>
            </a:ext>
          </a:extLst>
        </xdr:cNvPr>
        <xdr:cNvSpPr/>
      </xdr:nvSpPr>
      <xdr:spPr>
        <a:xfrm>
          <a:off x="19494500" y="107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149047</xdr:rowOff>
    </xdr:from>
    <xdr:to>
      <xdr:col>107</xdr:col>
      <xdr:colOff>50800</xdr:colOff>
      <xdr:row>62</xdr:row>
      <xdr:rowOff>153619</xdr:rowOff>
    </xdr:to>
    <xdr:cxnSp macro="">
      <xdr:nvCxnSpPr>
        <xdr:cNvPr id="514" name="直線コネクタ 513">
          <a:extLst>
            <a:ext uri="{FF2B5EF4-FFF2-40B4-BE49-F238E27FC236}">
              <a16:creationId xmlns:a16="http://schemas.microsoft.com/office/drawing/2014/main" id="{E3DF33DF-0FC5-453F-BD84-C04AF4A2769D}"/>
            </a:ext>
          </a:extLst>
        </xdr:cNvPr>
        <xdr:cNvCxnSpPr/>
      </xdr:nvCxnSpPr>
      <xdr:spPr>
        <a:xfrm>
          <a:off x="19545300" y="1077894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92304</xdr:rowOff>
    </xdr:from>
    <xdr:to>
      <xdr:col>98</xdr:col>
      <xdr:colOff>38100</xdr:colOff>
      <xdr:row>63</xdr:row>
      <xdr:rowOff>22454</xdr:rowOff>
    </xdr:to>
    <xdr:sp macro="" textlink="">
      <xdr:nvSpPr>
        <xdr:cNvPr id="515" name="楕円 514">
          <a:extLst>
            <a:ext uri="{FF2B5EF4-FFF2-40B4-BE49-F238E27FC236}">
              <a16:creationId xmlns:a16="http://schemas.microsoft.com/office/drawing/2014/main" id="{14045414-68EF-46D3-8711-FCABFEA66F6C}"/>
            </a:ext>
          </a:extLst>
        </xdr:cNvPr>
        <xdr:cNvSpPr/>
      </xdr:nvSpPr>
      <xdr:spPr>
        <a:xfrm>
          <a:off x="18605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143104</xdr:rowOff>
    </xdr:from>
    <xdr:to>
      <xdr:col>102</xdr:col>
      <xdr:colOff>114300</xdr:colOff>
      <xdr:row>62</xdr:row>
      <xdr:rowOff>149047</xdr:rowOff>
    </xdr:to>
    <xdr:cxnSp macro="">
      <xdr:nvCxnSpPr>
        <xdr:cNvPr id="516" name="直線コネクタ 515">
          <a:extLst>
            <a:ext uri="{FF2B5EF4-FFF2-40B4-BE49-F238E27FC236}">
              <a16:creationId xmlns:a16="http://schemas.microsoft.com/office/drawing/2014/main" id="{C568FA77-22C3-4615-B697-6B8BEB2071A6}"/>
            </a:ext>
          </a:extLst>
        </xdr:cNvPr>
        <xdr:cNvCxnSpPr/>
      </xdr:nvCxnSpPr>
      <xdr:spPr>
        <a:xfrm>
          <a:off x="18656300" y="1077300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517" name="n_1aveValue【学校施設】&#10;一人当たり面積">
          <a:extLst>
            <a:ext uri="{FF2B5EF4-FFF2-40B4-BE49-F238E27FC236}">
              <a16:creationId xmlns:a16="http://schemas.microsoft.com/office/drawing/2014/main" id="{E9ECB23B-2299-49E5-812D-70B8EDBC9669}"/>
            </a:ext>
          </a:extLst>
        </xdr:cNvPr>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18" name="n_2aveValue【学校施設】&#10;一人当たり面積">
          <a:extLst>
            <a:ext uri="{FF2B5EF4-FFF2-40B4-BE49-F238E27FC236}">
              <a16:creationId xmlns:a16="http://schemas.microsoft.com/office/drawing/2014/main" id="{1619AE09-95C5-4E04-B7A8-CD3BE575BDE7}"/>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519" name="n_3aveValue【学校施設】&#10;一人当たり面積">
          <a:extLst>
            <a:ext uri="{FF2B5EF4-FFF2-40B4-BE49-F238E27FC236}">
              <a16:creationId xmlns:a16="http://schemas.microsoft.com/office/drawing/2014/main" id="{E6033A1D-8A76-4A1A-812B-7B7E3FBD7718}"/>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520" name="n_4aveValue【学校施設】&#10;一人当たり面積">
          <a:extLst>
            <a:ext uri="{FF2B5EF4-FFF2-40B4-BE49-F238E27FC236}">
              <a16:creationId xmlns:a16="http://schemas.microsoft.com/office/drawing/2014/main" id="{A9819018-8525-4CFB-B26F-C3864ED68701}"/>
            </a:ext>
          </a:extLst>
        </xdr:cNvPr>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27550</xdr:rowOff>
    </xdr:from>
    <xdr:ext cx="469744" cy="259045"/>
    <xdr:sp macro="" textlink="">
      <xdr:nvSpPr>
        <xdr:cNvPr id="521" name="n_1mainValue【学校施設】&#10;一人当たり面積">
          <a:extLst>
            <a:ext uri="{FF2B5EF4-FFF2-40B4-BE49-F238E27FC236}">
              <a16:creationId xmlns:a16="http://schemas.microsoft.com/office/drawing/2014/main" id="{7E9CB617-5073-49F5-9DCC-69B47F60DC68}"/>
            </a:ext>
          </a:extLst>
        </xdr:cNvPr>
        <xdr:cNvSpPr txBox="1"/>
      </xdr:nvSpPr>
      <xdr:spPr>
        <a:xfrm>
          <a:off x="21075727" y="1048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24096</xdr:rowOff>
    </xdr:from>
    <xdr:ext cx="469744" cy="259045"/>
    <xdr:sp macro="" textlink="">
      <xdr:nvSpPr>
        <xdr:cNvPr id="522" name="n_2mainValue【学校施設】&#10;一人当たり面積">
          <a:extLst>
            <a:ext uri="{FF2B5EF4-FFF2-40B4-BE49-F238E27FC236}">
              <a16:creationId xmlns:a16="http://schemas.microsoft.com/office/drawing/2014/main" id="{13C0AF45-350B-41D0-80BE-99B3F655A744}"/>
            </a:ext>
          </a:extLst>
        </xdr:cNvPr>
        <xdr:cNvSpPr txBox="1"/>
      </xdr:nvSpPr>
      <xdr:spPr>
        <a:xfrm>
          <a:off x="20199427" y="1082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19524</xdr:rowOff>
    </xdr:from>
    <xdr:ext cx="469744" cy="259045"/>
    <xdr:sp macro="" textlink="">
      <xdr:nvSpPr>
        <xdr:cNvPr id="523" name="n_3mainValue【学校施設】&#10;一人当たり面積">
          <a:extLst>
            <a:ext uri="{FF2B5EF4-FFF2-40B4-BE49-F238E27FC236}">
              <a16:creationId xmlns:a16="http://schemas.microsoft.com/office/drawing/2014/main" id="{AA2DC6D0-EEBB-45FB-8EFE-76B8CD4C6362}"/>
            </a:ext>
          </a:extLst>
        </xdr:cNvPr>
        <xdr:cNvSpPr txBox="1"/>
      </xdr:nvSpPr>
      <xdr:spPr>
        <a:xfrm>
          <a:off x="19310427" y="1082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524" name="n_4mainValue【学校施設】&#10;一人当たり面積">
          <a:extLst>
            <a:ext uri="{FF2B5EF4-FFF2-40B4-BE49-F238E27FC236}">
              <a16:creationId xmlns:a16="http://schemas.microsoft.com/office/drawing/2014/main" id="{D5607704-A8E0-44EF-A4AD-F4E733F06620}"/>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319F0A37-76C9-4FB4-89FC-ECC8135B26E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8C638030-62D9-42F6-B96B-C91F2DD5A20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6EFEAB2C-C416-4A27-8967-E93EEEBC3AB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4AA7CE59-289C-4F8D-86C9-438C3943009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B25F1D15-8DD1-47DB-B488-1FD64EE8F2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758D050E-265E-4273-B2DC-BE59E030E52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850DB498-02FB-41CC-A686-12BFB2DDFA4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C8C6FAA3-BDD3-4FA4-A694-ED5C3D8BD37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5F27A201-01DD-494B-9DD7-527D8DC2247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7CAD62FF-80DC-4010-B932-3D9FC9A9742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F37EE071-0D7D-4BFB-86DB-8B8C67BD66C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7120A123-6F70-4A77-906A-CC8C349CE07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C9A6751D-BCD9-4883-A5B8-74BF0DD0496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8C828E50-E3A5-4D7A-AAF8-1527AD22C4E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8660D25F-3A76-45BD-A3E2-90705E24126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FEFA6E21-F46F-41BE-8241-06C91627AFE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E85BFD97-D0B7-45AB-BB0A-410C04AE2FC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CCFF4B7D-717A-4889-9FDD-C026CA24F8D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63C73130-BD8C-4B23-AC94-E87247517B9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C3250888-0ED0-49F0-8AD3-2F4F402A148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2EB2BB8F-D910-46CB-A0EC-604C7E76791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16A23198-CCF2-413D-A823-79B949EC727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2560476B-5E2B-41E4-A850-CEC5D33EE3E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320C46B6-C334-4DD8-A994-39873685FC6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EB2904C6-E08E-4DE1-873D-4EF9244008D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D12B3A5C-E8D9-41C7-9587-EAD4365E2767}"/>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300DDF69-E352-4F03-A411-2850BFE849E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0C6F13DB-FB87-4F64-994D-35740DA11E5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3" name="【児童館】&#10;有形固定資産減価償却率最大値テキスト">
          <a:extLst>
            <a:ext uri="{FF2B5EF4-FFF2-40B4-BE49-F238E27FC236}">
              <a16:creationId xmlns:a16="http://schemas.microsoft.com/office/drawing/2014/main" id="{56514E21-2019-4C35-AE36-902E1511134A}"/>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4" name="直線コネクタ 553">
          <a:extLst>
            <a:ext uri="{FF2B5EF4-FFF2-40B4-BE49-F238E27FC236}">
              <a16:creationId xmlns:a16="http://schemas.microsoft.com/office/drawing/2014/main" id="{6A4962DD-7B89-433C-B84E-B2C022BE96E1}"/>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555" name="【児童館】&#10;有形固定資産減価償却率平均値テキスト">
          <a:extLst>
            <a:ext uri="{FF2B5EF4-FFF2-40B4-BE49-F238E27FC236}">
              <a16:creationId xmlns:a16="http://schemas.microsoft.com/office/drawing/2014/main" id="{40FBD093-BB91-4868-AE54-7EF8028FBAC5}"/>
            </a:ext>
          </a:extLst>
        </xdr:cNvPr>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6" name="フローチャート: 判断 555">
          <a:extLst>
            <a:ext uri="{FF2B5EF4-FFF2-40B4-BE49-F238E27FC236}">
              <a16:creationId xmlns:a16="http://schemas.microsoft.com/office/drawing/2014/main" id="{56CB0DFF-5084-4BC4-8D8A-F2DE2475618E}"/>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7" name="フローチャート: 判断 556">
          <a:extLst>
            <a:ext uri="{FF2B5EF4-FFF2-40B4-BE49-F238E27FC236}">
              <a16:creationId xmlns:a16="http://schemas.microsoft.com/office/drawing/2014/main" id="{27E44E3C-50D7-485B-AF1C-8EE4FEE63F29}"/>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8" name="フローチャート: 判断 557">
          <a:extLst>
            <a:ext uri="{FF2B5EF4-FFF2-40B4-BE49-F238E27FC236}">
              <a16:creationId xmlns:a16="http://schemas.microsoft.com/office/drawing/2014/main" id="{2490C909-9338-4123-82AC-16D8B49B8609}"/>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59" name="フローチャート: 判断 558">
          <a:extLst>
            <a:ext uri="{FF2B5EF4-FFF2-40B4-BE49-F238E27FC236}">
              <a16:creationId xmlns:a16="http://schemas.microsoft.com/office/drawing/2014/main" id="{4759D348-D96E-4E83-A586-34EA6F596D8E}"/>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560" name="フローチャート: 判断 559">
          <a:extLst>
            <a:ext uri="{FF2B5EF4-FFF2-40B4-BE49-F238E27FC236}">
              <a16:creationId xmlns:a16="http://schemas.microsoft.com/office/drawing/2014/main" id="{ED4D71F7-F923-4A26-9452-619655FF6732}"/>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AEAD29D2-F38F-4A93-BF4C-44D63081DA0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4E36B704-4015-4D4F-A21B-2E398966B7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52982BD7-2ECE-4EBB-8F7D-D695F673E61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1AF7F6F-8F15-4D42-995F-1B26F6AA25C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A3E29D2F-6CE6-401D-B42D-DFA31607BE5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23223</xdr:rowOff>
    </xdr:from>
    <xdr:to>
      <xdr:col>85</xdr:col>
      <xdr:colOff>177800</xdr:colOff>
      <xdr:row>81</xdr:row>
      <xdr:rowOff>124823</xdr:rowOff>
    </xdr:to>
    <xdr:sp macro="" textlink="">
      <xdr:nvSpPr>
        <xdr:cNvPr id="566" name="楕円 565">
          <a:extLst>
            <a:ext uri="{FF2B5EF4-FFF2-40B4-BE49-F238E27FC236}">
              <a16:creationId xmlns:a16="http://schemas.microsoft.com/office/drawing/2014/main" id="{D441D8DE-E5F6-4D87-ACAA-7D13F310CAE5}"/>
            </a:ext>
          </a:extLst>
        </xdr:cNvPr>
        <xdr:cNvSpPr/>
      </xdr:nvSpPr>
      <xdr:spPr>
        <a:xfrm>
          <a:off x="162687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46100</xdr:rowOff>
    </xdr:from>
    <xdr:ext cx="405111" cy="259045"/>
    <xdr:sp macro="" textlink="">
      <xdr:nvSpPr>
        <xdr:cNvPr id="567" name="【児童館】&#10;有形固定資産減価償却率該当値テキスト">
          <a:extLst>
            <a:ext uri="{FF2B5EF4-FFF2-40B4-BE49-F238E27FC236}">
              <a16:creationId xmlns:a16="http://schemas.microsoft.com/office/drawing/2014/main" id="{D14A50FA-15A5-489E-A39A-30E9473E92AF}"/>
            </a:ext>
          </a:extLst>
        </xdr:cNvPr>
        <xdr:cNvSpPr txBox="1"/>
      </xdr:nvSpPr>
      <xdr:spPr>
        <a:xfrm>
          <a:off x="16357600" y="1376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162016</xdr:rowOff>
    </xdr:from>
    <xdr:to>
      <xdr:col>81</xdr:col>
      <xdr:colOff>101600</xdr:colOff>
      <xdr:row>81</xdr:row>
      <xdr:rowOff>92166</xdr:rowOff>
    </xdr:to>
    <xdr:sp macro="" textlink="">
      <xdr:nvSpPr>
        <xdr:cNvPr id="568" name="楕円 567">
          <a:extLst>
            <a:ext uri="{FF2B5EF4-FFF2-40B4-BE49-F238E27FC236}">
              <a16:creationId xmlns:a16="http://schemas.microsoft.com/office/drawing/2014/main" id="{164DBD2C-E8AC-4CFF-B56A-CDE03D8BC10F}"/>
            </a:ext>
          </a:extLst>
        </xdr:cNvPr>
        <xdr:cNvSpPr/>
      </xdr:nvSpPr>
      <xdr:spPr>
        <a:xfrm>
          <a:off x="154305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41366</xdr:rowOff>
    </xdr:from>
    <xdr:to>
      <xdr:col>85</xdr:col>
      <xdr:colOff>127000</xdr:colOff>
      <xdr:row>81</xdr:row>
      <xdr:rowOff>74023</xdr:rowOff>
    </xdr:to>
    <xdr:cxnSp macro="">
      <xdr:nvCxnSpPr>
        <xdr:cNvPr id="569" name="直線コネクタ 568">
          <a:extLst>
            <a:ext uri="{FF2B5EF4-FFF2-40B4-BE49-F238E27FC236}">
              <a16:creationId xmlns:a16="http://schemas.microsoft.com/office/drawing/2014/main" id="{D9679620-F2B0-4B06-A415-7026F03C8B9B}"/>
            </a:ext>
          </a:extLst>
        </xdr:cNvPr>
        <xdr:cNvCxnSpPr/>
      </xdr:nvCxnSpPr>
      <xdr:spPr>
        <a:xfrm>
          <a:off x="15481300" y="139288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129358</xdr:rowOff>
    </xdr:from>
    <xdr:to>
      <xdr:col>76</xdr:col>
      <xdr:colOff>165100</xdr:colOff>
      <xdr:row>81</xdr:row>
      <xdr:rowOff>59508</xdr:rowOff>
    </xdr:to>
    <xdr:sp macro="" textlink="">
      <xdr:nvSpPr>
        <xdr:cNvPr id="570" name="楕円 569">
          <a:extLst>
            <a:ext uri="{FF2B5EF4-FFF2-40B4-BE49-F238E27FC236}">
              <a16:creationId xmlns:a16="http://schemas.microsoft.com/office/drawing/2014/main" id="{0E7FA1FA-C1BF-4635-97CC-FDDE6E8E8255}"/>
            </a:ext>
          </a:extLst>
        </xdr:cNvPr>
        <xdr:cNvSpPr/>
      </xdr:nvSpPr>
      <xdr:spPr>
        <a:xfrm>
          <a:off x="14541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8708</xdr:rowOff>
    </xdr:from>
    <xdr:to>
      <xdr:col>81</xdr:col>
      <xdr:colOff>50800</xdr:colOff>
      <xdr:row>81</xdr:row>
      <xdr:rowOff>41366</xdr:rowOff>
    </xdr:to>
    <xdr:cxnSp macro="">
      <xdr:nvCxnSpPr>
        <xdr:cNvPr id="571" name="直線コネクタ 570">
          <a:extLst>
            <a:ext uri="{FF2B5EF4-FFF2-40B4-BE49-F238E27FC236}">
              <a16:creationId xmlns:a16="http://schemas.microsoft.com/office/drawing/2014/main" id="{EB7E1D3B-E93C-40B3-A7D3-DD7978A63F8B}"/>
            </a:ext>
          </a:extLst>
        </xdr:cNvPr>
        <xdr:cNvCxnSpPr/>
      </xdr:nvCxnSpPr>
      <xdr:spPr>
        <a:xfrm>
          <a:off x="14592300" y="138961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132624</xdr:rowOff>
    </xdr:from>
    <xdr:to>
      <xdr:col>72</xdr:col>
      <xdr:colOff>38100</xdr:colOff>
      <xdr:row>81</xdr:row>
      <xdr:rowOff>62774</xdr:rowOff>
    </xdr:to>
    <xdr:sp macro="" textlink="">
      <xdr:nvSpPr>
        <xdr:cNvPr id="572" name="楕円 571">
          <a:extLst>
            <a:ext uri="{FF2B5EF4-FFF2-40B4-BE49-F238E27FC236}">
              <a16:creationId xmlns:a16="http://schemas.microsoft.com/office/drawing/2014/main" id="{1DFB810E-DA3B-413A-A89C-7F70363AFF0B}"/>
            </a:ext>
          </a:extLst>
        </xdr:cNvPr>
        <xdr:cNvSpPr/>
      </xdr:nvSpPr>
      <xdr:spPr>
        <a:xfrm>
          <a:off x="13652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8708</xdr:rowOff>
    </xdr:from>
    <xdr:to>
      <xdr:col>76</xdr:col>
      <xdr:colOff>114300</xdr:colOff>
      <xdr:row>81</xdr:row>
      <xdr:rowOff>11974</xdr:rowOff>
    </xdr:to>
    <xdr:cxnSp macro="">
      <xdr:nvCxnSpPr>
        <xdr:cNvPr id="573" name="直線コネクタ 572">
          <a:extLst>
            <a:ext uri="{FF2B5EF4-FFF2-40B4-BE49-F238E27FC236}">
              <a16:creationId xmlns:a16="http://schemas.microsoft.com/office/drawing/2014/main" id="{BC60DE1B-2BDA-4C43-A0D8-DA3B7D1EE159}"/>
            </a:ext>
          </a:extLst>
        </xdr:cNvPr>
        <xdr:cNvCxnSpPr/>
      </xdr:nvCxnSpPr>
      <xdr:spPr>
        <a:xfrm flipV="1">
          <a:off x="13703300" y="1389615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99968</xdr:rowOff>
    </xdr:from>
    <xdr:to>
      <xdr:col>67</xdr:col>
      <xdr:colOff>101600</xdr:colOff>
      <xdr:row>81</xdr:row>
      <xdr:rowOff>30118</xdr:rowOff>
    </xdr:to>
    <xdr:sp macro="" textlink="">
      <xdr:nvSpPr>
        <xdr:cNvPr id="574" name="楕円 573">
          <a:extLst>
            <a:ext uri="{FF2B5EF4-FFF2-40B4-BE49-F238E27FC236}">
              <a16:creationId xmlns:a16="http://schemas.microsoft.com/office/drawing/2014/main" id="{F1E96488-ADB6-468F-8ADD-1BFE7E3FCDD0}"/>
            </a:ext>
          </a:extLst>
        </xdr:cNvPr>
        <xdr:cNvSpPr/>
      </xdr:nvSpPr>
      <xdr:spPr>
        <a:xfrm>
          <a:off x="12763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150768</xdr:rowOff>
    </xdr:from>
    <xdr:to>
      <xdr:col>71</xdr:col>
      <xdr:colOff>177800</xdr:colOff>
      <xdr:row>81</xdr:row>
      <xdr:rowOff>11974</xdr:rowOff>
    </xdr:to>
    <xdr:cxnSp macro="">
      <xdr:nvCxnSpPr>
        <xdr:cNvPr id="575" name="直線コネクタ 574">
          <a:extLst>
            <a:ext uri="{FF2B5EF4-FFF2-40B4-BE49-F238E27FC236}">
              <a16:creationId xmlns:a16="http://schemas.microsoft.com/office/drawing/2014/main" id="{D715CC1F-518F-413F-8C07-AB652F7C7EA1}"/>
            </a:ext>
          </a:extLst>
        </xdr:cNvPr>
        <xdr:cNvCxnSpPr/>
      </xdr:nvCxnSpPr>
      <xdr:spPr>
        <a:xfrm>
          <a:off x="12814300" y="138667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576" name="n_1aveValue【児童館】&#10;有形固定資産減価償却率">
          <a:extLst>
            <a:ext uri="{FF2B5EF4-FFF2-40B4-BE49-F238E27FC236}">
              <a16:creationId xmlns:a16="http://schemas.microsoft.com/office/drawing/2014/main" id="{87D6F920-3B78-4829-8F32-89358788E217}"/>
            </a:ext>
          </a:extLst>
        </xdr:cNvPr>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577" name="n_2aveValue【児童館】&#10;有形固定資産減価償却率">
          <a:extLst>
            <a:ext uri="{FF2B5EF4-FFF2-40B4-BE49-F238E27FC236}">
              <a16:creationId xmlns:a16="http://schemas.microsoft.com/office/drawing/2014/main" id="{F77AA89A-FCFD-4895-9AB2-2F50E6046348}"/>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578" name="n_3aveValue【児童館】&#10;有形固定資産減価償却率">
          <a:extLst>
            <a:ext uri="{FF2B5EF4-FFF2-40B4-BE49-F238E27FC236}">
              <a16:creationId xmlns:a16="http://schemas.microsoft.com/office/drawing/2014/main" id="{902D904C-9DDD-47D2-ABC9-A1FF74185642}"/>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579" name="n_4aveValue【児童館】&#10;有形固定資産減価償却率">
          <a:extLst>
            <a:ext uri="{FF2B5EF4-FFF2-40B4-BE49-F238E27FC236}">
              <a16:creationId xmlns:a16="http://schemas.microsoft.com/office/drawing/2014/main" id="{2BA08CBF-4B18-4B00-9F0E-A6831A6666B1}"/>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108693</xdr:rowOff>
    </xdr:from>
    <xdr:ext cx="405111" cy="259045"/>
    <xdr:sp macro="" textlink="">
      <xdr:nvSpPr>
        <xdr:cNvPr id="580" name="n_1mainValue【児童館】&#10;有形固定資産減価償却率">
          <a:extLst>
            <a:ext uri="{FF2B5EF4-FFF2-40B4-BE49-F238E27FC236}">
              <a16:creationId xmlns:a16="http://schemas.microsoft.com/office/drawing/2014/main" id="{254D6052-E40C-4C2B-BBFC-931E7F05B94C}"/>
            </a:ext>
          </a:extLst>
        </xdr:cNvPr>
        <xdr:cNvSpPr txBox="1"/>
      </xdr:nvSpPr>
      <xdr:spPr>
        <a:xfrm>
          <a:off x="152660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76035</xdr:rowOff>
    </xdr:from>
    <xdr:ext cx="405111" cy="259045"/>
    <xdr:sp macro="" textlink="">
      <xdr:nvSpPr>
        <xdr:cNvPr id="581" name="n_2mainValue【児童館】&#10;有形固定資産減価償却率">
          <a:extLst>
            <a:ext uri="{FF2B5EF4-FFF2-40B4-BE49-F238E27FC236}">
              <a16:creationId xmlns:a16="http://schemas.microsoft.com/office/drawing/2014/main" id="{D849FD95-B7A2-4226-8003-58910CD70C2C}"/>
            </a:ext>
          </a:extLst>
        </xdr:cNvPr>
        <xdr:cNvSpPr txBox="1"/>
      </xdr:nvSpPr>
      <xdr:spPr>
        <a:xfrm>
          <a:off x="14389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79301</xdr:rowOff>
    </xdr:from>
    <xdr:ext cx="405111" cy="259045"/>
    <xdr:sp macro="" textlink="">
      <xdr:nvSpPr>
        <xdr:cNvPr id="582" name="n_3mainValue【児童館】&#10;有形固定資産減価償却率">
          <a:extLst>
            <a:ext uri="{FF2B5EF4-FFF2-40B4-BE49-F238E27FC236}">
              <a16:creationId xmlns:a16="http://schemas.microsoft.com/office/drawing/2014/main" id="{5D39F68E-BB2D-4C3F-A0A9-1281FA93E045}"/>
            </a:ext>
          </a:extLst>
        </xdr:cNvPr>
        <xdr:cNvSpPr txBox="1"/>
      </xdr:nvSpPr>
      <xdr:spPr>
        <a:xfrm>
          <a:off x="135007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46645</xdr:rowOff>
    </xdr:from>
    <xdr:ext cx="405111" cy="259045"/>
    <xdr:sp macro="" textlink="">
      <xdr:nvSpPr>
        <xdr:cNvPr id="583" name="n_4mainValue【児童館】&#10;有形固定資産減価償却率">
          <a:extLst>
            <a:ext uri="{FF2B5EF4-FFF2-40B4-BE49-F238E27FC236}">
              <a16:creationId xmlns:a16="http://schemas.microsoft.com/office/drawing/2014/main" id="{3F185373-0CBE-4F6C-8050-FD5B873EE1D4}"/>
            </a:ext>
          </a:extLst>
        </xdr:cNvPr>
        <xdr:cNvSpPr txBox="1"/>
      </xdr:nvSpPr>
      <xdr:spPr>
        <a:xfrm>
          <a:off x="126117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8EC9A131-F2D5-4090-8F70-AA1716A217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D4E74F5E-8AE0-40E3-84CF-4B75F8C5883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5C641207-3253-4621-AF5C-CFB5472BDF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1C9D2AD0-7688-426B-A348-6B6C5B4DA67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28606199-DF5F-4AE7-819E-0465C895759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5A13E991-E3C0-4D9C-8217-ECCB8335BDC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8F98CC7F-D045-4B22-950D-5EDB5D78A5B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7BAF090D-6DEA-42B1-ABC0-D243061A993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3345D7A-177A-4CD1-AE48-07CFA12BA62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9F7B7D42-63FC-48D3-923F-A2A723B4640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70A3234B-E6D2-4E19-A097-2FCF3C2CCFF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B672F208-5D49-447E-834E-6A07A5D736A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81C11497-9EA6-4A56-9CB4-58DBDC0B418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EAAD05DA-FB19-4213-B97B-18B919114F2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A314A88F-656D-4546-9294-05BA78DF720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FCD91F13-65CD-4BB2-AA0A-9777B896C2B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2BDF6FF3-2478-4333-A213-4D6EAE63D7F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B9472958-2CC6-4B14-B51A-E400A898B45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4C102E6E-6424-4398-BED3-21418C2CCC8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C7447974-C840-4D18-9C66-5560C0C9F81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6CF7C93E-25C1-496C-9FB9-3D42C022977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9020DC7C-24A9-4876-A61A-C76BC1B8029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34964967-00B2-40E5-AE9F-0609EB973BE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7" name="直線コネクタ 606">
          <a:extLst>
            <a:ext uri="{FF2B5EF4-FFF2-40B4-BE49-F238E27FC236}">
              <a16:creationId xmlns:a16="http://schemas.microsoft.com/office/drawing/2014/main" id="{C40D2FD2-7E1E-43A0-B54D-06D877F74DA2}"/>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児童館】&#10;一人当たり面積最小値テキスト">
          <a:extLst>
            <a:ext uri="{FF2B5EF4-FFF2-40B4-BE49-F238E27FC236}">
              <a16:creationId xmlns:a16="http://schemas.microsoft.com/office/drawing/2014/main" id="{DA489A84-29CB-4209-9CC9-6809EE8FCC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317D287C-BD48-4F52-BF6C-554BF43651CD}"/>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FEB4A295-B9A3-4D62-AE17-9D85D8106F71}"/>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DEEBB96B-8BA7-4419-A26F-01C4CB010BF9}"/>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612" name="【児童館】&#10;一人当たり面積平均値テキスト">
          <a:extLst>
            <a:ext uri="{FF2B5EF4-FFF2-40B4-BE49-F238E27FC236}">
              <a16:creationId xmlns:a16="http://schemas.microsoft.com/office/drawing/2014/main" id="{E4CC88BE-AEFA-418A-A7F6-F69D51DF576E}"/>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3" name="フローチャート: 判断 612">
          <a:extLst>
            <a:ext uri="{FF2B5EF4-FFF2-40B4-BE49-F238E27FC236}">
              <a16:creationId xmlns:a16="http://schemas.microsoft.com/office/drawing/2014/main" id="{3987803E-4221-42A9-9AF0-27337BDD0D8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4" name="フローチャート: 判断 613">
          <a:extLst>
            <a:ext uri="{FF2B5EF4-FFF2-40B4-BE49-F238E27FC236}">
              <a16:creationId xmlns:a16="http://schemas.microsoft.com/office/drawing/2014/main" id="{2DF15638-8B9D-41E8-9BFC-5D4A4E7F29BD}"/>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DA09228B-82A1-41B2-A32F-8F0D6A4405F3}"/>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6" name="フローチャート: 判断 615">
          <a:extLst>
            <a:ext uri="{FF2B5EF4-FFF2-40B4-BE49-F238E27FC236}">
              <a16:creationId xmlns:a16="http://schemas.microsoft.com/office/drawing/2014/main" id="{859742A6-0E90-4F00-B466-90D8BC21133E}"/>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7" name="フローチャート: 判断 616">
          <a:extLst>
            <a:ext uri="{FF2B5EF4-FFF2-40B4-BE49-F238E27FC236}">
              <a16:creationId xmlns:a16="http://schemas.microsoft.com/office/drawing/2014/main" id="{70EA176B-2F15-4C33-AD71-2E2E237BECC2}"/>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28C90F87-BC92-438B-9D6D-3934D07857F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4AB38E99-045A-4334-AF53-0E238E3E8A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CC6AB1A-AC01-478A-9075-27F9786E2D1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12544064-0E93-4C8B-AB23-F17A0BCA6C2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BE8EA77C-3998-4E1B-BA8B-88A0589F8E1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44450</xdr:rowOff>
    </xdr:from>
    <xdr:to>
      <xdr:col>116</xdr:col>
      <xdr:colOff>114300</xdr:colOff>
      <xdr:row>80</xdr:row>
      <xdr:rowOff>146050</xdr:rowOff>
    </xdr:to>
    <xdr:sp macro="" textlink="">
      <xdr:nvSpPr>
        <xdr:cNvPr id="623" name="楕円 622">
          <a:extLst>
            <a:ext uri="{FF2B5EF4-FFF2-40B4-BE49-F238E27FC236}">
              <a16:creationId xmlns:a16="http://schemas.microsoft.com/office/drawing/2014/main" id="{FEE68197-BB3F-487C-9324-29BFB314079C}"/>
            </a:ext>
          </a:extLst>
        </xdr:cNvPr>
        <xdr:cNvSpPr/>
      </xdr:nvSpPr>
      <xdr:spPr>
        <a:xfrm>
          <a:off x="22110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67327</xdr:rowOff>
    </xdr:from>
    <xdr:ext cx="469744" cy="259045"/>
    <xdr:sp macro="" textlink="">
      <xdr:nvSpPr>
        <xdr:cNvPr id="624" name="【児童館】&#10;一人当たり面積該当値テキスト">
          <a:extLst>
            <a:ext uri="{FF2B5EF4-FFF2-40B4-BE49-F238E27FC236}">
              <a16:creationId xmlns:a16="http://schemas.microsoft.com/office/drawing/2014/main" id="{0D9E302E-EBEB-4B3A-90C3-C06C34A21669}"/>
            </a:ext>
          </a:extLst>
        </xdr:cNvPr>
        <xdr:cNvSpPr txBox="1"/>
      </xdr:nvSpPr>
      <xdr:spPr>
        <a:xfrm>
          <a:off x="22199600"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44450</xdr:rowOff>
    </xdr:from>
    <xdr:to>
      <xdr:col>112</xdr:col>
      <xdr:colOff>38100</xdr:colOff>
      <xdr:row>80</xdr:row>
      <xdr:rowOff>146050</xdr:rowOff>
    </xdr:to>
    <xdr:sp macro="" textlink="">
      <xdr:nvSpPr>
        <xdr:cNvPr id="625" name="楕円 624">
          <a:extLst>
            <a:ext uri="{FF2B5EF4-FFF2-40B4-BE49-F238E27FC236}">
              <a16:creationId xmlns:a16="http://schemas.microsoft.com/office/drawing/2014/main" id="{4B1E2D9A-C557-4685-A42A-520BDB4A9D75}"/>
            </a:ext>
          </a:extLst>
        </xdr:cNvPr>
        <xdr:cNvSpPr/>
      </xdr:nvSpPr>
      <xdr:spPr>
        <a:xfrm>
          <a:off x="21272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95250</xdr:rowOff>
    </xdr:from>
    <xdr:to>
      <xdr:col>116</xdr:col>
      <xdr:colOff>63500</xdr:colOff>
      <xdr:row>80</xdr:row>
      <xdr:rowOff>95250</xdr:rowOff>
    </xdr:to>
    <xdr:cxnSp macro="">
      <xdr:nvCxnSpPr>
        <xdr:cNvPr id="626" name="直線コネクタ 625">
          <a:extLst>
            <a:ext uri="{FF2B5EF4-FFF2-40B4-BE49-F238E27FC236}">
              <a16:creationId xmlns:a16="http://schemas.microsoft.com/office/drawing/2014/main" id="{7442BA51-5B78-45A1-B4E2-800EFE441FC3}"/>
            </a:ext>
          </a:extLst>
        </xdr:cNvPr>
        <xdr:cNvCxnSpPr/>
      </xdr:nvCxnSpPr>
      <xdr:spPr>
        <a:xfrm>
          <a:off x="21323300" y="13811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44450</xdr:rowOff>
    </xdr:from>
    <xdr:to>
      <xdr:col>107</xdr:col>
      <xdr:colOff>101600</xdr:colOff>
      <xdr:row>80</xdr:row>
      <xdr:rowOff>146050</xdr:rowOff>
    </xdr:to>
    <xdr:sp macro="" textlink="">
      <xdr:nvSpPr>
        <xdr:cNvPr id="627" name="楕円 626">
          <a:extLst>
            <a:ext uri="{FF2B5EF4-FFF2-40B4-BE49-F238E27FC236}">
              <a16:creationId xmlns:a16="http://schemas.microsoft.com/office/drawing/2014/main" id="{7B7E13AA-B6BE-48A4-A835-51C8592E1019}"/>
            </a:ext>
          </a:extLst>
        </xdr:cNvPr>
        <xdr:cNvSpPr/>
      </xdr:nvSpPr>
      <xdr:spPr>
        <a:xfrm>
          <a:off x="20383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95250</xdr:rowOff>
    </xdr:from>
    <xdr:to>
      <xdr:col>111</xdr:col>
      <xdr:colOff>177800</xdr:colOff>
      <xdr:row>80</xdr:row>
      <xdr:rowOff>95250</xdr:rowOff>
    </xdr:to>
    <xdr:cxnSp macro="">
      <xdr:nvCxnSpPr>
        <xdr:cNvPr id="628" name="直線コネクタ 627">
          <a:extLst>
            <a:ext uri="{FF2B5EF4-FFF2-40B4-BE49-F238E27FC236}">
              <a16:creationId xmlns:a16="http://schemas.microsoft.com/office/drawing/2014/main" id="{B5B703DF-98F4-4254-90BA-50E1733ADA89}"/>
            </a:ext>
          </a:extLst>
        </xdr:cNvPr>
        <xdr:cNvCxnSpPr/>
      </xdr:nvCxnSpPr>
      <xdr:spPr>
        <a:xfrm>
          <a:off x="20434300" y="1381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25400</xdr:rowOff>
    </xdr:from>
    <xdr:to>
      <xdr:col>102</xdr:col>
      <xdr:colOff>165100</xdr:colOff>
      <xdr:row>80</xdr:row>
      <xdr:rowOff>127000</xdr:rowOff>
    </xdr:to>
    <xdr:sp macro="" textlink="">
      <xdr:nvSpPr>
        <xdr:cNvPr id="629" name="楕円 628">
          <a:extLst>
            <a:ext uri="{FF2B5EF4-FFF2-40B4-BE49-F238E27FC236}">
              <a16:creationId xmlns:a16="http://schemas.microsoft.com/office/drawing/2014/main" id="{38A1DFA6-F461-4AA2-A042-7053AB997A0F}"/>
            </a:ext>
          </a:extLst>
        </xdr:cNvPr>
        <xdr:cNvSpPr/>
      </xdr:nvSpPr>
      <xdr:spPr>
        <a:xfrm>
          <a:off x="19494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76200</xdr:rowOff>
    </xdr:from>
    <xdr:to>
      <xdr:col>107</xdr:col>
      <xdr:colOff>50800</xdr:colOff>
      <xdr:row>80</xdr:row>
      <xdr:rowOff>95250</xdr:rowOff>
    </xdr:to>
    <xdr:cxnSp macro="">
      <xdr:nvCxnSpPr>
        <xdr:cNvPr id="630" name="直線コネクタ 629">
          <a:extLst>
            <a:ext uri="{FF2B5EF4-FFF2-40B4-BE49-F238E27FC236}">
              <a16:creationId xmlns:a16="http://schemas.microsoft.com/office/drawing/2014/main" id="{2D8674CD-A6DA-4B37-B28F-F09A09F64ED6}"/>
            </a:ext>
          </a:extLst>
        </xdr:cNvPr>
        <xdr:cNvCxnSpPr/>
      </xdr:nvCxnSpPr>
      <xdr:spPr>
        <a:xfrm>
          <a:off x="19545300" y="13792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6350</xdr:rowOff>
    </xdr:from>
    <xdr:to>
      <xdr:col>98</xdr:col>
      <xdr:colOff>38100</xdr:colOff>
      <xdr:row>80</xdr:row>
      <xdr:rowOff>107950</xdr:rowOff>
    </xdr:to>
    <xdr:sp macro="" textlink="">
      <xdr:nvSpPr>
        <xdr:cNvPr id="631" name="楕円 630">
          <a:extLst>
            <a:ext uri="{FF2B5EF4-FFF2-40B4-BE49-F238E27FC236}">
              <a16:creationId xmlns:a16="http://schemas.microsoft.com/office/drawing/2014/main" id="{507E42BA-B418-419C-8CDE-50B9363AB47C}"/>
            </a:ext>
          </a:extLst>
        </xdr:cNvPr>
        <xdr:cNvSpPr/>
      </xdr:nvSpPr>
      <xdr:spPr>
        <a:xfrm>
          <a:off x="18605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57150</xdr:rowOff>
    </xdr:from>
    <xdr:to>
      <xdr:col>102</xdr:col>
      <xdr:colOff>114300</xdr:colOff>
      <xdr:row>80</xdr:row>
      <xdr:rowOff>76200</xdr:rowOff>
    </xdr:to>
    <xdr:cxnSp macro="">
      <xdr:nvCxnSpPr>
        <xdr:cNvPr id="632" name="直線コネクタ 631">
          <a:extLst>
            <a:ext uri="{FF2B5EF4-FFF2-40B4-BE49-F238E27FC236}">
              <a16:creationId xmlns:a16="http://schemas.microsoft.com/office/drawing/2014/main" id="{FEDBF2C2-C744-4DA4-8C1C-4E85E7863C68}"/>
            </a:ext>
          </a:extLst>
        </xdr:cNvPr>
        <xdr:cNvCxnSpPr/>
      </xdr:nvCxnSpPr>
      <xdr:spPr>
        <a:xfrm>
          <a:off x="18656300" y="13773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633" name="n_1aveValue【児童館】&#10;一人当たり面積">
          <a:extLst>
            <a:ext uri="{FF2B5EF4-FFF2-40B4-BE49-F238E27FC236}">
              <a16:creationId xmlns:a16="http://schemas.microsoft.com/office/drawing/2014/main" id="{38893B82-8E44-476B-9704-1DA7E0887AEE}"/>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4" name="n_2aveValue【児童館】&#10;一人当たり面積">
          <a:extLst>
            <a:ext uri="{FF2B5EF4-FFF2-40B4-BE49-F238E27FC236}">
              <a16:creationId xmlns:a16="http://schemas.microsoft.com/office/drawing/2014/main" id="{D92CB23D-E292-4942-976B-CFB56F789246}"/>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35" name="n_3aveValue【児童館】&#10;一人当たり面積">
          <a:extLst>
            <a:ext uri="{FF2B5EF4-FFF2-40B4-BE49-F238E27FC236}">
              <a16:creationId xmlns:a16="http://schemas.microsoft.com/office/drawing/2014/main" id="{4452DB38-FBAE-4316-950E-1DF1A3D31FAC}"/>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36" name="n_4aveValue【児童館】&#10;一人当たり面積">
          <a:extLst>
            <a:ext uri="{FF2B5EF4-FFF2-40B4-BE49-F238E27FC236}">
              <a16:creationId xmlns:a16="http://schemas.microsoft.com/office/drawing/2014/main" id="{CC787DF5-D4D3-4D95-83AE-1163ACE9F782}"/>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162577</xdr:rowOff>
    </xdr:from>
    <xdr:ext cx="469744" cy="259045"/>
    <xdr:sp macro="" textlink="">
      <xdr:nvSpPr>
        <xdr:cNvPr id="637" name="n_1mainValue【児童館】&#10;一人当たり面積">
          <a:extLst>
            <a:ext uri="{FF2B5EF4-FFF2-40B4-BE49-F238E27FC236}">
              <a16:creationId xmlns:a16="http://schemas.microsoft.com/office/drawing/2014/main" id="{D6CADD09-E56E-4835-AFF7-9F4AC764A686}"/>
            </a:ext>
          </a:extLst>
        </xdr:cNvPr>
        <xdr:cNvSpPr txBox="1"/>
      </xdr:nvSpPr>
      <xdr:spPr>
        <a:xfrm>
          <a:off x="210757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162577</xdr:rowOff>
    </xdr:from>
    <xdr:ext cx="469744" cy="259045"/>
    <xdr:sp macro="" textlink="">
      <xdr:nvSpPr>
        <xdr:cNvPr id="638" name="n_2mainValue【児童館】&#10;一人当たり面積">
          <a:extLst>
            <a:ext uri="{FF2B5EF4-FFF2-40B4-BE49-F238E27FC236}">
              <a16:creationId xmlns:a16="http://schemas.microsoft.com/office/drawing/2014/main" id="{FAC375D5-75FC-4D00-AD0D-9CF5ACB995CE}"/>
            </a:ext>
          </a:extLst>
        </xdr:cNvPr>
        <xdr:cNvSpPr txBox="1"/>
      </xdr:nvSpPr>
      <xdr:spPr>
        <a:xfrm>
          <a:off x="201994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143527</xdr:rowOff>
    </xdr:from>
    <xdr:ext cx="469744" cy="259045"/>
    <xdr:sp macro="" textlink="">
      <xdr:nvSpPr>
        <xdr:cNvPr id="639" name="n_3mainValue【児童館】&#10;一人当たり面積">
          <a:extLst>
            <a:ext uri="{FF2B5EF4-FFF2-40B4-BE49-F238E27FC236}">
              <a16:creationId xmlns:a16="http://schemas.microsoft.com/office/drawing/2014/main" id="{7068C594-BE73-4237-AB1D-9E7886BCFD59}"/>
            </a:ext>
          </a:extLst>
        </xdr:cNvPr>
        <xdr:cNvSpPr txBox="1"/>
      </xdr:nvSpPr>
      <xdr:spPr>
        <a:xfrm>
          <a:off x="19310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124477</xdr:rowOff>
    </xdr:from>
    <xdr:ext cx="469744" cy="259045"/>
    <xdr:sp macro="" textlink="">
      <xdr:nvSpPr>
        <xdr:cNvPr id="640" name="n_4mainValue【児童館】&#10;一人当たり面積">
          <a:extLst>
            <a:ext uri="{FF2B5EF4-FFF2-40B4-BE49-F238E27FC236}">
              <a16:creationId xmlns:a16="http://schemas.microsoft.com/office/drawing/2014/main" id="{701CAD8B-6B02-49AA-811C-70F0F74A8E6B}"/>
            </a:ext>
          </a:extLst>
        </xdr:cNvPr>
        <xdr:cNvSpPr txBox="1"/>
      </xdr:nvSpPr>
      <xdr:spPr>
        <a:xfrm>
          <a:off x="184214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1AFD264-8B91-43D7-8D34-D03B83A8542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9EB717E-2E4C-412D-8379-CFB5A13B4D3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2632CC02-9332-4F4B-8505-6BBD3973E24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277BD381-F2CA-418C-AB8D-EA844B16DB5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BEFB77A9-9778-442C-A4E0-36467F769D3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1890E4C-8803-48B2-A171-05C65CFD375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82C035AD-FA87-4E05-A5B0-1240D95A04F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D8935819-9515-48D0-A9FE-11529EAB4DC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DC3E7009-88CE-464B-A16E-07610750D12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EF557E3F-DC0E-45E7-94D1-1E9863585A4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17491DA3-7C84-427D-8CED-C514F801E84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4C878162-1416-4178-8403-9A9689BC74F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8CEA31DD-5C68-496E-959D-317039D7A44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F47987F4-91F6-4A33-831E-B0214F34067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79855E72-54ED-461C-9063-BFB7A14D3B1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C8295682-CE0B-4491-960D-175EB39E3FE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2B513570-AC37-4BD8-B807-26961D6DD2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41B47D08-62F9-4F64-8FC8-1450178A7DB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A18C1C86-1C78-41A9-944A-149AAA2EC26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695BA534-C90C-4B35-B27E-0712A650665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0F11DDAF-48D0-4455-BF8E-A1FCFB4EE7C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82437D09-B688-449F-8F34-07E30824FE0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E0BFAE25-9516-40BF-87B1-41B60F0E61A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C8BCDC7A-C20F-4D0D-AF2B-D8A7DC12F5B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5" name="直線コネクタ 664">
          <a:extLst>
            <a:ext uri="{FF2B5EF4-FFF2-40B4-BE49-F238E27FC236}">
              <a16:creationId xmlns:a16="http://schemas.microsoft.com/office/drawing/2014/main" id="{17E6A0FF-94B3-4F46-8201-E6C15F42DD7F}"/>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a:extLst>
            <a:ext uri="{FF2B5EF4-FFF2-40B4-BE49-F238E27FC236}">
              <a16:creationId xmlns:a16="http://schemas.microsoft.com/office/drawing/2014/main" id="{0E165030-609A-4BEF-93BD-7D97FD502FC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A4D94167-986C-47DB-9B48-3F0CBDBEF3B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8" name="【公民館】&#10;有形固定資産減価償却率最大値テキスト">
          <a:extLst>
            <a:ext uri="{FF2B5EF4-FFF2-40B4-BE49-F238E27FC236}">
              <a16:creationId xmlns:a16="http://schemas.microsoft.com/office/drawing/2014/main" id="{9FDA2C97-252D-4EC7-AD35-299FA7B17382}"/>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9" name="直線コネクタ 668">
          <a:extLst>
            <a:ext uri="{FF2B5EF4-FFF2-40B4-BE49-F238E27FC236}">
              <a16:creationId xmlns:a16="http://schemas.microsoft.com/office/drawing/2014/main" id="{735FA828-E98B-43A1-9438-7AEF23EC7AD7}"/>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70" name="【公民館】&#10;有形固定資産減価償却率平均値テキスト">
          <a:extLst>
            <a:ext uri="{FF2B5EF4-FFF2-40B4-BE49-F238E27FC236}">
              <a16:creationId xmlns:a16="http://schemas.microsoft.com/office/drawing/2014/main" id="{6A9892CC-4EFC-421A-A183-6BD927D7B492}"/>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a:extLst>
            <a:ext uri="{FF2B5EF4-FFF2-40B4-BE49-F238E27FC236}">
              <a16:creationId xmlns:a16="http://schemas.microsoft.com/office/drawing/2014/main" id="{CA765BA6-E10F-49BC-8E6C-18299E548434}"/>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3E70744D-A20A-4CA9-91D9-D355A3137A61}"/>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FD1308B4-48A3-40F9-8CDD-555F123169DA}"/>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4" name="フローチャート: 判断 673">
          <a:extLst>
            <a:ext uri="{FF2B5EF4-FFF2-40B4-BE49-F238E27FC236}">
              <a16:creationId xmlns:a16="http://schemas.microsoft.com/office/drawing/2014/main" id="{B6298ECA-C5D8-43D2-9BD1-8FD19D21B40C}"/>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5" name="フローチャート: 判断 674">
          <a:extLst>
            <a:ext uri="{FF2B5EF4-FFF2-40B4-BE49-F238E27FC236}">
              <a16:creationId xmlns:a16="http://schemas.microsoft.com/office/drawing/2014/main" id="{4C1E6457-DE2F-490E-8EB8-622026FCFD82}"/>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B95C9A63-2223-4A88-9938-1F3AC943BC2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B823638-7EA9-47C7-A1F5-395E96BD7C9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314120B-E5A7-4329-B0DB-6ED8B9023C3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5C8AB76-F7CC-45CA-BE3A-28995ADCEFD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53A7579-DBE4-4EC8-ABE2-927CF7C681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23495</xdr:rowOff>
    </xdr:from>
    <xdr:to>
      <xdr:col>85</xdr:col>
      <xdr:colOff>177800</xdr:colOff>
      <xdr:row>105</xdr:row>
      <xdr:rowOff>125095</xdr:rowOff>
    </xdr:to>
    <xdr:sp macro="" textlink="">
      <xdr:nvSpPr>
        <xdr:cNvPr id="681" name="楕円 680">
          <a:extLst>
            <a:ext uri="{FF2B5EF4-FFF2-40B4-BE49-F238E27FC236}">
              <a16:creationId xmlns:a16="http://schemas.microsoft.com/office/drawing/2014/main" id="{EC4FACD7-F195-4F06-990E-1B8A29DC44E8}"/>
            </a:ext>
          </a:extLst>
        </xdr:cNvPr>
        <xdr:cNvSpPr/>
      </xdr:nvSpPr>
      <xdr:spPr>
        <a:xfrm>
          <a:off x="162687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1922</xdr:rowOff>
    </xdr:from>
    <xdr:ext cx="405111" cy="259045"/>
    <xdr:sp macro="" textlink="">
      <xdr:nvSpPr>
        <xdr:cNvPr id="682" name="【公民館】&#10;有形固定資産減価償却率該当値テキスト">
          <a:extLst>
            <a:ext uri="{FF2B5EF4-FFF2-40B4-BE49-F238E27FC236}">
              <a16:creationId xmlns:a16="http://schemas.microsoft.com/office/drawing/2014/main" id="{5DDD763B-867D-4E20-A1EC-A671BF7FAA95}"/>
            </a:ext>
          </a:extLst>
        </xdr:cNvPr>
        <xdr:cNvSpPr txBox="1"/>
      </xdr:nvSpPr>
      <xdr:spPr>
        <a:xfrm>
          <a:off x="16357600"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153036</xdr:rowOff>
    </xdr:from>
    <xdr:to>
      <xdr:col>81</xdr:col>
      <xdr:colOff>101600</xdr:colOff>
      <xdr:row>105</xdr:row>
      <xdr:rowOff>83186</xdr:rowOff>
    </xdr:to>
    <xdr:sp macro="" textlink="">
      <xdr:nvSpPr>
        <xdr:cNvPr id="683" name="楕円 682">
          <a:extLst>
            <a:ext uri="{FF2B5EF4-FFF2-40B4-BE49-F238E27FC236}">
              <a16:creationId xmlns:a16="http://schemas.microsoft.com/office/drawing/2014/main" id="{6A619CFA-F5FB-4A8F-9921-B58505C70983}"/>
            </a:ext>
          </a:extLst>
        </xdr:cNvPr>
        <xdr:cNvSpPr/>
      </xdr:nvSpPr>
      <xdr:spPr>
        <a:xfrm>
          <a:off x="15430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32386</xdr:rowOff>
    </xdr:from>
    <xdr:to>
      <xdr:col>85</xdr:col>
      <xdr:colOff>127000</xdr:colOff>
      <xdr:row>105</xdr:row>
      <xdr:rowOff>74295</xdr:rowOff>
    </xdr:to>
    <xdr:cxnSp macro="">
      <xdr:nvCxnSpPr>
        <xdr:cNvPr id="684" name="直線コネクタ 683">
          <a:extLst>
            <a:ext uri="{FF2B5EF4-FFF2-40B4-BE49-F238E27FC236}">
              <a16:creationId xmlns:a16="http://schemas.microsoft.com/office/drawing/2014/main" id="{06B15605-A770-4B14-B452-089AC8469F01}"/>
            </a:ext>
          </a:extLst>
        </xdr:cNvPr>
        <xdr:cNvCxnSpPr/>
      </xdr:nvCxnSpPr>
      <xdr:spPr>
        <a:xfrm>
          <a:off x="15481300" y="180346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109220</xdr:rowOff>
    </xdr:from>
    <xdr:to>
      <xdr:col>76</xdr:col>
      <xdr:colOff>165100</xdr:colOff>
      <xdr:row>105</xdr:row>
      <xdr:rowOff>39370</xdr:rowOff>
    </xdr:to>
    <xdr:sp macro="" textlink="">
      <xdr:nvSpPr>
        <xdr:cNvPr id="685" name="楕円 684">
          <a:extLst>
            <a:ext uri="{FF2B5EF4-FFF2-40B4-BE49-F238E27FC236}">
              <a16:creationId xmlns:a16="http://schemas.microsoft.com/office/drawing/2014/main" id="{A77CF1D4-AC3A-4694-9952-E1052D368BC4}"/>
            </a:ext>
          </a:extLst>
        </xdr:cNvPr>
        <xdr:cNvSpPr/>
      </xdr:nvSpPr>
      <xdr:spPr>
        <a:xfrm>
          <a:off x="14541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160020</xdr:rowOff>
    </xdr:from>
    <xdr:to>
      <xdr:col>81</xdr:col>
      <xdr:colOff>50800</xdr:colOff>
      <xdr:row>105</xdr:row>
      <xdr:rowOff>32386</xdr:rowOff>
    </xdr:to>
    <xdr:cxnSp macro="">
      <xdr:nvCxnSpPr>
        <xdr:cNvPr id="686" name="直線コネクタ 685">
          <a:extLst>
            <a:ext uri="{FF2B5EF4-FFF2-40B4-BE49-F238E27FC236}">
              <a16:creationId xmlns:a16="http://schemas.microsoft.com/office/drawing/2014/main" id="{FBB3CAEC-E686-4F72-A600-EFECA27CB0F1}"/>
            </a:ext>
          </a:extLst>
        </xdr:cNvPr>
        <xdr:cNvCxnSpPr/>
      </xdr:nvCxnSpPr>
      <xdr:spPr>
        <a:xfrm>
          <a:off x="14592300" y="179908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67311</xdr:rowOff>
    </xdr:from>
    <xdr:to>
      <xdr:col>72</xdr:col>
      <xdr:colOff>38100</xdr:colOff>
      <xdr:row>104</xdr:row>
      <xdr:rowOff>168911</xdr:rowOff>
    </xdr:to>
    <xdr:sp macro="" textlink="">
      <xdr:nvSpPr>
        <xdr:cNvPr id="687" name="楕円 686">
          <a:extLst>
            <a:ext uri="{FF2B5EF4-FFF2-40B4-BE49-F238E27FC236}">
              <a16:creationId xmlns:a16="http://schemas.microsoft.com/office/drawing/2014/main" id="{E4D56294-277B-404E-899C-190A631AD8F4}"/>
            </a:ext>
          </a:extLst>
        </xdr:cNvPr>
        <xdr:cNvSpPr/>
      </xdr:nvSpPr>
      <xdr:spPr>
        <a:xfrm>
          <a:off x="13652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118111</xdr:rowOff>
    </xdr:from>
    <xdr:to>
      <xdr:col>76</xdr:col>
      <xdr:colOff>114300</xdr:colOff>
      <xdr:row>104</xdr:row>
      <xdr:rowOff>160020</xdr:rowOff>
    </xdr:to>
    <xdr:cxnSp macro="">
      <xdr:nvCxnSpPr>
        <xdr:cNvPr id="688" name="直線コネクタ 687">
          <a:extLst>
            <a:ext uri="{FF2B5EF4-FFF2-40B4-BE49-F238E27FC236}">
              <a16:creationId xmlns:a16="http://schemas.microsoft.com/office/drawing/2014/main" id="{F172C072-8EE7-419C-A1D0-19800AD817AD}"/>
            </a:ext>
          </a:extLst>
        </xdr:cNvPr>
        <xdr:cNvCxnSpPr/>
      </xdr:nvCxnSpPr>
      <xdr:spPr>
        <a:xfrm>
          <a:off x="13703300" y="179489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23495</xdr:rowOff>
    </xdr:from>
    <xdr:to>
      <xdr:col>67</xdr:col>
      <xdr:colOff>101600</xdr:colOff>
      <xdr:row>104</xdr:row>
      <xdr:rowOff>125095</xdr:rowOff>
    </xdr:to>
    <xdr:sp macro="" textlink="">
      <xdr:nvSpPr>
        <xdr:cNvPr id="689" name="楕円 688">
          <a:extLst>
            <a:ext uri="{FF2B5EF4-FFF2-40B4-BE49-F238E27FC236}">
              <a16:creationId xmlns:a16="http://schemas.microsoft.com/office/drawing/2014/main" id="{4F33B453-4565-4A39-8E6D-03B816B32AC5}"/>
            </a:ext>
          </a:extLst>
        </xdr:cNvPr>
        <xdr:cNvSpPr/>
      </xdr:nvSpPr>
      <xdr:spPr>
        <a:xfrm>
          <a:off x="12763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74295</xdr:rowOff>
    </xdr:from>
    <xdr:to>
      <xdr:col>71</xdr:col>
      <xdr:colOff>177800</xdr:colOff>
      <xdr:row>104</xdr:row>
      <xdr:rowOff>118111</xdr:rowOff>
    </xdr:to>
    <xdr:cxnSp macro="">
      <xdr:nvCxnSpPr>
        <xdr:cNvPr id="690" name="直線コネクタ 689">
          <a:extLst>
            <a:ext uri="{FF2B5EF4-FFF2-40B4-BE49-F238E27FC236}">
              <a16:creationId xmlns:a16="http://schemas.microsoft.com/office/drawing/2014/main" id="{57E3041A-3D0F-436F-818D-AE45699B9DFB}"/>
            </a:ext>
          </a:extLst>
        </xdr:cNvPr>
        <xdr:cNvCxnSpPr/>
      </xdr:nvCxnSpPr>
      <xdr:spPr>
        <a:xfrm>
          <a:off x="12814300" y="179050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1" name="n_1aveValue【公民館】&#10;有形固定資産減価償却率">
          <a:extLst>
            <a:ext uri="{FF2B5EF4-FFF2-40B4-BE49-F238E27FC236}">
              <a16:creationId xmlns:a16="http://schemas.microsoft.com/office/drawing/2014/main" id="{DF7C773A-FBD1-4B66-8541-3BE0146AAAB5}"/>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2" name="n_2aveValue【公民館】&#10;有形固定資産減価償却率">
          <a:extLst>
            <a:ext uri="{FF2B5EF4-FFF2-40B4-BE49-F238E27FC236}">
              <a16:creationId xmlns:a16="http://schemas.microsoft.com/office/drawing/2014/main" id="{69764B0C-CDD1-447D-80C4-65E2BA57F662}"/>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93" name="n_3aveValue【公民館】&#10;有形固定資産減価償却率">
          <a:extLst>
            <a:ext uri="{FF2B5EF4-FFF2-40B4-BE49-F238E27FC236}">
              <a16:creationId xmlns:a16="http://schemas.microsoft.com/office/drawing/2014/main" id="{5C1E0E83-D43A-4D42-89FB-5CCECCB899BF}"/>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94" name="n_4aveValue【公民館】&#10;有形固定資産減価償却率">
          <a:extLst>
            <a:ext uri="{FF2B5EF4-FFF2-40B4-BE49-F238E27FC236}">
              <a16:creationId xmlns:a16="http://schemas.microsoft.com/office/drawing/2014/main" id="{3FF0279C-BF02-45A7-BE59-9D324DAE8568}"/>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74313</xdr:rowOff>
    </xdr:from>
    <xdr:ext cx="405111" cy="259045"/>
    <xdr:sp macro="" textlink="">
      <xdr:nvSpPr>
        <xdr:cNvPr id="695" name="n_1mainValue【公民館】&#10;有形固定資産減価償却率">
          <a:extLst>
            <a:ext uri="{FF2B5EF4-FFF2-40B4-BE49-F238E27FC236}">
              <a16:creationId xmlns:a16="http://schemas.microsoft.com/office/drawing/2014/main" id="{31D732B5-606C-49A9-8F40-A6518835B39A}"/>
            </a:ext>
          </a:extLst>
        </xdr:cNvPr>
        <xdr:cNvSpPr txBox="1"/>
      </xdr:nvSpPr>
      <xdr:spPr>
        <a:xfrm>
          <a:off x="15266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30497</xdr:rowOff>
    </xdr:from>
    <xdr:ext cx="405111" cy="259045"/>
    <xdr:sp macro="" textlink="">
      <xdr:nvSpPr>
        <xdr:cNvPr id="696" name="n_2mainValue【公民館】&#10;有形固定資産減価償却率">
          <a:extLst>
            <a:ext uri="{FF2B5EF4-FFF2-40B4-BE49-F238E27FC236}">
              <a16:creationId xmlns:a16="http://schemas.microsoft.com/office/drawing/2014/main" id="{BC1580A3-893F-4C6A-9ED0-CEEEE39512CC}"/>
            </a:ext>
          </a:extLst>
        </xdr:cNvPr>
        <xdr:cNvSpPr txBox="1"/>
      </xdr:nvSpPr>
      <xdr:spPr>
        <a:xfrm>
          <a:off x="143897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160038</xdr:rowOff>
    </xdr:from>
    <xdr:ext cx="405111" cy="259045"/>
    <xdr:sp macro="" textlink="">
      <xdr:nvSpPr>
        <xdr:cNvPr id="697" name="n_3mainValue【公民館】&#10;有形固定資産減価償却率">
          <a:extLst>
            <a:ext uri="{FF2B5EF4-FFF2-40B4-BE49-F238E27FC236}">
              <a16:creationId xmlns:a16="http://schemas.microsoft.com/office/drawing/2014/main" id="{AB315CAA-8EB8-4000-B635-5C12B588064C}"/>
            </a:ext>
          </a:extLst>
        </xdr:cNvPr>
        <xdr:cNvSpPr txBox="1"/>
      </xdr:nvSpPr>
      <xdr:spPr>
        <a:xfrm>
          <a:off x="13500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116222</xdr:rowOff>
    </xdr:from>
    <xdr:ext cx="405111" cy="259045"/>
    <xdr:sp macro="" textlink="">
      <xdr:nvSpPr>
        <xdr:cNvPr id="698" name="n_4mainValue【公民館】&#10;有形固定資産減価償却率">
          <a:extLst>
            <a:ext uri="{FF2B5EF4-FFF2-40B4-BE49-F238E27FC236}">
              <a16:creationId xmlns:a16="http://schemas.microsoft.com/office/drawing/2014/main" id="{350CBDE5-4BED-47DC-9B68-3D128DB15CEC}"/>
            </a:ext>
          </a:extLst>
        </xdr:cNvPr>
        <xdr:cNvSpPr txBox="1"/>
      </xdr:nvSpPr>
      <xdr:spPr>
        <a:xfrm>
          <a:off x="12611744"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2BA570C3-0C1A-47C2-9904-5B58B94ED3C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26DF42B7-6877-434E-BFBF-982DF39807E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B79F5A8A-A99D-45FA-84D0-71D6148406F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7880B630-5047-411D-9130-4E4F1A63F5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66094E0-8D21-4C0C-9515-4701B0E0E93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4794CA2D-6E6F-49C3-8FAD-3900C5B8ADD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EDA82D82-EF7B-4CCB-A7E6-3FD25FA36AD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363E3B21-DBFA-4B6D-AC93-A4EBFB62E4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88F76D20-2489-4781-8F90-9A8F326DCB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4CC45105-E145-4301-B0B9-2FB9E7A24F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2AA407A1-2EDC-4D92-9E6C-A009B43AD55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AAA384EE-8D7B-497D-9B10-2D9C2C5B6DD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58521B8E-F73E-4AFA-AC50-9942C81355F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3517BCBC-32ED-41FC-8F2D-4363D5976D7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2002D803-6A1D-4E3A-91DA-44FD37BC9CA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922FB53A-E8BA-4EB1-8FE8-6B871EAA9F3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F51C1829-C033-4880-BED5-872D01A1AD6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1686A23D-35FC-4BD7-88CA-D9E9DA86A14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DA59F77B-017E-4843-BD29-99BBEF1F811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FE0F32CA-D816-4177-9820-5D24321AF52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312457C5-CE52-4230-AE6F-BEA5660A9F7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20" name="直線コネクタ 719">
          <a:extLst>
            <a:ext uri="{FF2B5EF4-FFF2-40B4-BE49-F238E27FC236}">
              <a16:creationId xmlns:a16="http://schemas.microsoft.com/office/drawing/2014/main" id="{9A4E5D29-D79F-4D73-9047-47AB92B24626}"/>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1" name="【公民館】&#10;一人当たり面積最小値テキスト">
          <a:extLst>
            <a:ext uri="{FF2B5EF4-FFF2-40B4-BE49-F238E27FC236}">
              <a16:creationId xmlns:a16="http://schemas.microsoft.com/office/drawing/2014/main" id="{4AED22EB-0DD2-4C29-8D3B-68C963C31617}"/>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2" name="直線コネクタ 721">
          <a:extLst>
            <a:ext uri="{FF2B5EF4-FFF2-40B4-BE49-F238E27FC236}">
              <a16:creationId xmlns:a16="http://schemas.microsoft.com/office/drawing/2014/main" id="{B2607804-A183-4FF3-BE5B-40ECF8ACCF26}"/>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3" name="【公民館】&#10;一人当たり面積最大値テキスト">
          <a:extLst>
            <a:ext uri="{FF2B5EF4-FFF2-40B4-BE49-F238E27FC236}">
              <a16:creationId xmlns:a16="http://schemas.microsoft.com/office/drawing/2014/main" id="{A9EFD792-31A3-447E-B4CF-D57E285AD18A}"/>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4" name="直線コネクタ 723">
          <a:extLst>
            <a:ext uri="{FF2B5EF4-FFF2-40B4-BE49-F238E27FC236}">
              <a16:creationId xmlns:a16="http://schemas.microsoft.com/office/drawing/2014/main" id="{1D51AE79-441F-486C-8D65-0BA58D3D9C53}"/>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5" name="【公民館】&#10;一人当たり面積平均値テキスト">
          <a:extLst>
            <a:ext uri="{FF2B5EF4-FFF2-40B4-BE49-F238E27FC236}">
              <a16:creationId xmlns:a16="http://schemas.microsoft.com/office/drawing/2014/main" id="{BE18AEFE-AA6D-4543-9DED-45EC54D59386}"/>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6" name="フローチャート: 判断 725">
          <a:extLst>
            <a:ext uri="{FF2B5EF4-FFF2-40B4-BE49-F238E27FC236}">
              <a16:creationId xmlns:a16="http://schemas.microsoft.com/office/drawing/2014/main" id="{0F788915-A6FE-4FEF-845D-9A0986AF1BEA}"/>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7" name="フローチャート: 判断 726">
          <a:extLst>
            <a:ext uri="{FF2B5EF4-FFF2-40B4-BE49-F238E27FC236}">
              <a16:creationId xmlns:a16="http://schemas.microsoft.com/office/drawing/2014/main" id="{E4B9CFAD-FA3D-4F8F-84D4-D1821C0B6EE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8" name="フローチャート: 判断 727">
          <a:extLst>
            <a:ext uri="{FF2B5EF4-FFF2-40B4-BE49-F238E27FC236}">
              <a16:creationId xmlns:a16="http://schemas.microsoft.com/office/drawing/2014/main" id="{28563D47-E39B-4689-A21A-84074146C54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9" name="フローチャート: 判断 728">
          <a:extLst>
            <a:ext uri="{FF2B5EF4-FFF2-40B4-BE49-F238E27FC236}">
              <a16:creationId xmlns:a16="http://schemas.microsoft.com/office/drawing/2014/main" id="{5A65BFED-5441-4C01-A64B-11791B43AD44}"/>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30" name="フローチャート: 判断 729">
          <a:extLst>
            <a:ext uri="{FF2B5EF4-FFF2-40B4-BE49-F238E27FC236}">
              <a16:creationId xmlns:a16="http://schemas.microsoft.com/office/drawing/2014/main" id="{D2E86137-752C-4212-868E-E0A47A48491F}"/>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CA6AE7E6-2A9C-41CC-A03E-F1F5428B771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54F4D42-FE2C-4C4D-8657-5FE51E8CA70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993A5D1-C43F-4A0A-8143-256F6D9AFC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9DA2948-94E2-472B-83E8-06E4902F13C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5FDD85A-56E3-4444-A966-EDAAEB90818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18542</xdr:rowOff>
    </xdr:from>
    <xdr:to>
      <xdr:col>116</xdr:col>
      <xdr:colOff>114300</xdr:colOff>
      <xdr:row>107</xdr:row>
      <xdr:rowOff>120142</xdr:rowOff>
    </xdr:to>
    <xdr:sp macro="" textlink="">
      <xdr:nvSpPr>
        <xdr:cNvPr id="736" name="楕円 735">
          <a:extLst>
            <a:ext uri="{FF2B5EF4-FFF2-40B4-BE49-F238E27FC236}">
              <a16:creationId xmlns:a16="http://schemas.microsoft.com/office/drawing/2014/main" id="{DAB9F7EF-9933-4A1B-9EF6-607E9C9CD483}"/>
            </a:ext>
          </a:extLst>
        </xdr:cNvPr>
        <xdr:cNvSpPr/>
      </xdr:nvSpPr>
      <xdr:spPr>
        <a:xfrm>
          <a:off x="221107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168419</xdr:rowOff>
    </xdr:from>
    <xdr:ext cx="469744" cy="259045"/>
    <xdr:sp macro="" textlink="">
      <xdr:nvSpPr>
        <xdr:cNvPr id="737" name="【公民館】&#10;一人当たり面積該当値テキスト">
          <a:extLst>
            <a:ext uri="{FF2B5EF4-FFF2-40B4-BE49-F238E27FC236}">
              <a16:creationId xmlns:a16="http://schemas.microsoft.com/office/drawing/2014/main" id="{4CA8BA89-870B-4A76-8F18-2084F6317D43}"/>
            </a:ext>
          </a:extLst>
        </xdr:cNvPr>
        <xdr:cNvSpPr txBox="1"/>
      </xdr:nvSpPr>
      <xdr:spPr>
        <a:xfrm>
          <a:off x="22199600"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18542</xdr:rowOff>
    </xdr:from>
    <xdr:to>
      <xdr:col>112</xdr:col>
      <xdr:colOff>38100</xdr:colOff>
      <xdr:row>107</xdr:row>
      <xdr:rowOff>120142</xdr:rowOff>
    </xdr:to>
    <xdr:sp macro="" textlink="">
      <xdr:nvSpPr>
        <xdr:cNvPr id="738" name="楕円 737">
          <a:extLst>
            <a:ext uri="{FF2B5EF4-FFF2-40B4-BE49-F238E27FC236}">
              <a16:creationId xmlns:a16="http://schemas.microsoft.com/office/drawing/2014/main" id="{AE55C36E-32DA-4FF3-8AEC-398CA8E00416}"/>
            </a:ext>
          </a:extLst>
        </xdr:cNvPr>
        <xdr:cNvSpPr/>
      </xdr:nvSpPr>
      <xdr:spPr>
        <a:xfrm>
          <a:off x="21272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69342</xdr:rowOff>
    </xdr:from>
    <xdr:to>
      <xdr:col>116</xdr:col>
      <xdr:colOff>63500</xdr:colOff>
      <xdr:row>107</xdr:row>
      <xdr:rowOff>69342</xdr:rowOff>
    </xdr:to>
    <xdr:cxnSp macro="">
      <xdr:nvCxnSpPr>
        <xdr:cNvPr id="739" name="直線コネクタ 738">
          <a:extLst>
            <a:ext uri="{FF2B5EF4-FFF2-40B4-BE49-F238E27FC236}">
              <a16:creationId xmlns:a16="http://schemas.microsoft.com/office/drawing/2014/main" id="{8D7B80CE-E396-451E-A362-7F62F6C68179}"/>
            </a:ext>
          </a:extLst>
        </xdr:cNvPr>
        <xdr:cNvCxnSpPr/>
      </xdr:nvCxnSpPr>
      <xdr:spPr>
        <a:xfrm>
          <a:off x="21323300" y="1841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18542</xdr:rowOff>
    </xdr:from>
    <xdr:to>
      <xdr:col>107</xdr:col>
      <xdr:colOff>101600</xdr:colOff>
      <xdr:row>107</xdr:row>
      <xdr:rowOff>120142</xdr:rowOff>
    </xdr:to>
    <xdr:sp macro="" textlink="">
      <xdr:nvSpPr>
        <xdr:cNvPr id="740" name="楕円 739">
          <a:extLst>
            <a:ext uri="{FF2B5EF4-FFF2-40B4-BE49-F238E27FC236}">
              <a16:creationId xmlns:a16="http://schemas.microsoft.com/office/drawing/2014/main" id="{9B158C82-1283-4BCE-86F1-B0D87C78193D}"/>
            </a:ext>
          </a:extLst>
        </xdr:cNvPr>
        <xdr:cNvSpPr/>
      </xdr:nvSpPr>
      <xdr:spPr>
        <a:xfrm>
          <a:off x="20383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69342</xdr:rowOff>
    </xdr:from>
    <xdr:to>
      <xdr:col>111</xdr:col>
      <xdr:colOff>177800</xdr:colOff>
      <xdr:row>107</xdr:row>
      <xdr:rowOff>69342</xdr:rowOff>
    </xdr:to>
    <xdr:cxnSp macro="">
      <xdr:nvCxnSpPr>
        <xdr:cNvPr id="741" name="直線コネクタ 740">
          <a:extLst>
            <a:ext uri="{FF2B5EF4-FFF2-40B4-BE49-F238E27FC236}">
              <a16:creationId xmlns:a16="http://schemas.microsoft.com/office/drawing/2014/main" id="{836021C8-6044-4F38-9A50-42921CE28157}"/>
            </a:ext>
          </a:extLst>
        </xdr:cNvPr>
        <xdr:cNvCxnSpPr/>
      </xdr:nvCxnSpPr>
      <xdr:spPr>
        <a:xfrm>
          <a:off x="20434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16256</xdr:rowOff>
    </xdr:from>
    <xdr:to>
      <xdr:col>102</xdr:col>
      <xdr:colOff>165100</xdr:colOff>
      <xdr:row>107</xdr:row>
      <xdr:rowOff>117856</xdr:rowOff>
    </xdr:to>
    <xdr:sp macro="" textlink="">
      <xdr:nvSpPr>
        <xdr:cNvPr id="742" name="楕円 741">
          <a:extLst>
            <a:ext uri="{FF2B5EF4-FFF2-40B4-BE49-F238E27FC236}">
              <a16:creationId xmlns:a16="http://schemas.microsoft.com/office/drawing/2014/main" id="{33443B5F-C96B-4559-BAF5-AACACD409422}"/>
            </a:ext>
          </a:extLst>
        </xdr:cNvPr>
        <xdr:cNvSpPr/>
      </xdr:nvSpPr>
      <xdr:spPr>
        <a:xfrm>
          <a:off x="194945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67056</xdr:rowOff>
    </xdr:from>
    <xdr:to>
      <xdr:col>107</xdr:col>
      <xdr:colOff>50800</xdr:colOff>
      <xdr:row>107</xdr:row>
      <xdr:rowOff>69342</xdr:rowOff>
    </xdr:to>
    <xdr:cxnSp macro="">
      <xdr:nvCxnSpPr>
        <xdr:cNvPr id="743" name="直線コネクタ 742">
          <a:extLst>
            <a:ext uri="{FF2B5EF4-FFF2-40B4-BE49-F238E27FC236}">
              <a16:creationId xmlns:a16="http://schemas.microsoft.com/office/drawing/2014/main" id="{B1F98567-4E87-49E0-9E16-5EFD95D7B766}"/>
            </a:ext>
          </a:extLst>
        </xdr:cNvPr>
        <xdr:cNvCxnSpPr/>
      </xdr:nvCxnSpPr>
      <xdr:spPr>
        <a:xfrm>
          <a:off x="19545300" y="184122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744" name="楕円 743">
          <a:extLst>
            <a:ext uri="{FF2B5EF4-FFF2-40B4-BE49-F238E27FC236}">
              <a16:creationId xmlns:a16="http://schemas.microsoft.com/office/drawing/2014/main" id="{3BC77FB1-1DB4-477B-B7A4-8F93192DEFCB}"/>
            </a:ext>
          </a:extLst>
        </xdr:cNvPr>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67056</xdr:rowOff>
    </xdr:to>
    <xdr:cxnSp macro="">
      <xdr:nvCxnSpPr>
        <xdr:cNvPr id="745" name="直線コネクタ 744">
          <a:extLst>
            <a:ext uri="{FF2B5EF4-FFF2-40B4-BE49-F238E27FC236}">
              <a16:creationId xmlns:a16="http://schemas.microsoft.com/office/drawing/2014/main" id="{AE2F969B-AB30-4E84-9894-82183B131A17}"/>
            </a:ext>
          </a:extLst>
        </xdr:cNvPr>
        <xdr:cNvCxnSpPr/>
      </xdr:nvCxnSpPr>
      <xdr:spPr>
        <a:xfrm>
          <a:off x="18656300" y="184099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6" name="n_1aveValue【公民館】&#10;一人当たり面積">
          <a:extLst>
            <a:ext uri="{FF2B5EF4-FFF2-40B4-BE49-F238E27FC236}">
              <a16:creationId xmlns:a16="http://schemas.microsoft.com/office/drawing/2014/main" id="{01050F45-D6C6-45D0-AAAF-BFBEB7276FD5}"/>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7" name="n_2aveValue【公民館】&#10;一人当たり面積">
          <a:extLst>
            <a:ext uri="{FF2B5EF4-FFF2-40B4-BE49-F238E27FC236}">
              <a16:creationId xmlns:a16="http://schemas.microsoft.com/office/drawing/2014/main" id="{F5ADFA90-8249-4D9C-9111-6C1CEA5F823D}"/>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48" name="n_3aveValue【公民館】&#10;一人当たり面積">
          <a:extLst>
            <a:ext uri="{FF2B5EF4-FFF2-40B4-BE49-F238E27FC236}">
              <a16:creationId xmlns:a16="http://schemas.microsoft.com/office/drawing/2014/main" id="{1487093B-8DE6-494C-A044-6EC0ADB62BA3}"/>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749" name="n_4aveValue【公民館】&#10;一人当たり面積">
          <a:extLst>
            <a:ext uri="{FF2B5EF4-FFF2-40B4-BE49-F238E27FC236}">
              <a16:creationId xmlns:a16="http://schemas.microsoft.com/office/drawing/2014/main" id="{B9BD7FA1-1CEA-4B29-8AF2-6875E968975C}"/>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111269</xdr:rowOff>
    </xdr:from>
    <xdr:ext cx="469744" cy="259045"/>
    <xdr:sp macro="" textlink="">
      <xdr:nvSpPr>
        <xdr:cNvPr id="750" name="n_1mainValue【公民館】&#10;一人当たり面積">
          <a:extLst>
            <a:ext uri="{FF2B5EF4-FFF2-40B4-BE49-F238E27FC236}">
              <a16:creationId xmlns:a16="http://schemas.microsoft.com/office/drawing/2014/main" id="{1F84ABC8-23C2-42D7-863B-7458A2A12235}"/>
            </a:ext>
          </a:extLst>
        </xdr:cNvPr>
        <xdr:cNvSpPr txBox="1"/>
      </xdr:nvSpPr>
      <xdr:spPr>
        <a:xfrm>
          <a:off x="210757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111269</xdr:rowOff>
    </xdr:from>
    <xdr:ext cx="469744" cy="259045"/>
    <xdr:sp macro="" textlink="">
      <xdr:nvSpPr>
        <xdr:cNvPr id="751" name="n_2mainValue【公民館】&#10;一人当たり面積">
          <a:extLst>
            <a:ext uri="{FF2B5EF4-FFF2-40B4-BE49-F238E27FC236}">
              <a16:creationId xmlns:a16="http://schemas.microsoft.com/office/drawing/2014/main" id="{611639D8-6C37-4448-ABFE-16BF85A78482}"/>
            </a:ext>
          </a:extLst>
        </xdr:cNvPr>
        <xdr:cNvSpPr txBox="1"/>
      </xdr:nvSpPr>
      <xdr:spPr>
        <a:xfrm>
          <a:off x="20199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108983</xdr:rowOff>
    </xdr:from>
    <xdr:ext cx="469744" cy="259045"/>
    <xdr:sp macro="" textlink="">
      <xdr:nvSpPr>
        <xdr:cNvPr id="752" name="n_3mainValue【公民館】&#10;一人当たり面積">
          <a:extLst>
            <a:ext uri="{FF2B5EF4-FFF2-40B4-BE49-F238E27FC236}">
              <a16:creationId xmlns:a16="http://schemas.microsoft.com/office/drawing/2014/main" id="{0C00BE0D-2F4C-461B-92B3-DF18F69AC3DE}"/>
            </a:ext>
          </a:extLst>
        </xdr:cNvPr>
        <xdr:cNvSpPr txBox="1"/>
      </xdr:nvSpPr>
      <xdr:spPr>
        <a:xfrm>
          <a:off x="19310427" y="184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753" name="n_4mainValue【公民館】&#10;一人当たり面積">
          <a:extLst>
            <a:ext uri="{FF2B5EF4-FFF2-40B4-BE49-F238E27FC236}">
              <a16:creationId xmlns:a16="http://schemas.microsoft.com/office/drawing/2014/main" id="{98E3CE48-4FAD-4658-9805-D96FB7A038A7}"/>
            </a:ext>
          </a:extLst>
        </xdr:cNvPr>
        <xdr:cNvSpPr txBox="1"/>
      </xdr:nvSpPr>
      <xdr:spPr>
        <a:xfrm>
          <a:off x="18421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F15157BF-4855-4C77-95CC-D4694AD607A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7E125C31-F085-47EE-A4D9-EA1DFC25F99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F31601C1-8753-4AF4-8E4C-A5983FC3C8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類似団体と比較して、有形固定資産減価償却率が低くなっている施設は、道路、認定こども園・幼稚園・保育所、児童館である。道路については、類似団体との差は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大きくないものの、総量は多いため、全体の有形固定資産減価償却率に対しての影響は大きい。また、道路・橋りょう等のインフラ資産の維持管理については、個別に現況の点検を行うことで優先度の高い箇所から長寿命化対策などを講じている。認定こども園・幼稚園・保育所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年度に米野木台西保育園が建築されたことなどの影響で、有形固定資産減価償却率は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52.5</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％となり、類似団体と比べ低く、一人当たり面積は類似団体と比べ高くなっている。学校施設については、平成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年度に竹の山小学校、日進北中学校の併設校が建築されたものの、有形固定資産減価償却率は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68.1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％となり、類似団体と比べ高く、一人当たり面積は類似団体と同程度となっている。児童館については、福祉会館の一部を児童館としているが、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館中</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館が平成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11</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に建築されており、比較的新しいため、有形固定資産減価償却率は類似団体と比べ低くなっている。ただし、施設単体では、有形固定資産減価償却率の高い施設もあり、修繕の優先順位をつけ、計画的な老朽化対策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770AFF-DB82-4198-80F4-5A40AF3C48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98AE9C-DA90-4C51-A397-A8122F1AC12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4ADB0EB-C884-4632-B944-CABE7043DD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046E5A-176C-41FD-9950-DD7B89AA9E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DE2777-D70C-4C92-A8C7-F92F168B9DC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861087-ADF3-4F14-9649-81403B2F3D7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0C0380-24F6-40E5-8327-EE2E8C5E03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BF9CD5-12F7-4784-84C8-3C956CD4763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3B922C-EDE8-49C1-A7A0-F7D9244C040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CAD2737-68E7-45FC-9F2C-AB24A812EFF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94,033
91,998
34.91
32,941,082
31,008,633
1,561,318
19,086,910
6,567,896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B6C8D2-4E55-4AE6-B831-EF04F8EA127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2C6DC2-3148-4029-96F9-C3917064BA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6B490A-D755-47C9-8D1C-CFFCF5043B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A5C196-108A-43A6-886B-1151E454F33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F636C7-D075-49B7-93C1-1E16EE386D4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A9532F8-62E4-4D18-9600-5EBDE9178CD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6E5C595-E92D-41CA-856F-A3C6CBB515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F11AF2A-9ACD-4BDC-8966-8226F71FC89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374CCD7-05A2-4617-8EC7-015EAF479A9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75D70D-75D3-444C-BEF2-0984C65BEA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DE50F4-F463-4337-93BF-A800DB81248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940644-D47A-4F09-B4CA-2CECD85A8E2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E030C76-0246-4CAD-A01C-5B764774A8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B40F88-8AF7-4389-8362-B290757C8A5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A07467-E973-4F39-915E-DF57E4FEB23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353CD9-BB41-4A2F-B2B1-59A49D6B9E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642FBF-F858-459E-BBBB-1D65BD387A5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B20257-0C8C-46B4-B9EC-FC30D46CA4C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EB7885-AD34-4020-AD7C-23D506AF10F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977D5E4-BA53-425B-BA4B-9C24B0DE16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DE19F7B-6A02-4D77-843A-85D496E1388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4BC214-C803-4C78-855F-11079EDF41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6795BC-E257-42E9-9121-38FD74241F8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34B19A-F4BB-47C2-B94D-990CFE7038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3FF38A-8FE6-4F95-B769-DE8F829D7C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4DE208-265B-4247-B41F-2D2FB40B804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F4DFB5-EAAC-42F6-A689-97230BE085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6BA354C-C31C-4577-8F4C-ABA674F9268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05BA84-2BE7-47FE-93B5-18082A8B243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63BD060-DC28-4218-9A77-BC11674D969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8EEA02-A972-4D3D-9FDC-B438A264573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90E32CB-64D3-4B1E-8300-608F8C3567E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52B3EA2-17B4-48C1-9980-23FEDC7D90C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F73286C-A778-4B50-8301-6EDC86C75FA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249819A-FD82-408F-9B3A-F549040C5EC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DBC4786-4E4F-41B1-B274-2EEF330989B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1CDAD69-3A13-4917-A92A-B6AAB969080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554F5B7-EDA8-45E8-9E17-8F1845D2C0A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11C63A4-7817-486D-9BD4-EC51E1A2F0B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70E7D17-4AB2-477C-8B47-C63746EAE77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84A5992-A768-40AD-92BC-7E8B86CD6FE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C23C496-F89A-4A04-A7D6-CCCAEF2FD90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94C5A5E-E8E6-4159-9BBC-1F6AF867775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ED02CAA-3338-4A83-8C3B-BEA74514DED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7ED3697-D568-4DAF-A972-C1B6FFC63D1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90F9762-462A-44F5-829A-30489D8112F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FF66A19C-C53B-463D-9FA6-5E20FCE36537}"/>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330A2AAC-E80F-4336-9A44-6321B1C7790C}"/>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E79706A9-FEEC-4E74-8B49-6BA247ED0778}"/>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E8C85CB0-84DF-4A3C-9F23-E9B4C9ACA6A9}"/>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AD8BFBA9-4649-49CE-B6E5-2E67B2CF9B8F}"/>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77939A87-1BFB-4F6D-B41A-BD8CBA9C2DDC}"/>
            </a:ext>
          </a:extLst>
        </xdr:cNvPr>
        <xdr:cNvSpPr txBox="1"/>
      </xdr:nvSpPr>
      <xdr:spPr>
        <a:xfrm>
          <a:off x="4673600" y="645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A78CCD2B-7D8F-4E74-B5B0-458AC30E0D56}"/>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EE574480-9931-4EEF-8632-13370E06DBB2}"/>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55F9C49-D65D-4AB9-8829-B6D667D3DB32}"/>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DFAEE72E-66F4-44CA-A36C-D7D566654D5C}"/>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E2CDEE81-A87F-426C-96F5-A5BF2E75DB8B}"/>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1D8195-82C2-49AC-9B9D-E8783D7C4A9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9BC0069-257C-40D5-A6E6-EE7E78A8912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8F00CA9-7E3C-459A-AF92-B75398F8BBC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290D96-1D32-4AA3-8120-57CF693E61C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26C8808-F387-4B1C-9A43-1A14DB1D346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7439</xdr:rowOff>
    </xdr:from>
    <xdr:to>
      <xdr:col>24</xdr:col>
      <xdr:colOff>114300</xdr:colOff>
      <xdr:row>36</xdr:row>
      <xdr:rowOff>109039</xdr:rowOff>
    </xdr:to>
    <xdr:sp macro="" textlink="">
      <xdr:nvSpPr>
        <xdr:cNvPr id="74" name="楕円 73">
          <a:extLst>
            <a:ext uri="{FF2B5EF4-FFF2-40B4-BE49-F238E27FC236}">
              <a16:creationId xmlns:a16="http://schemas.microsoft.com/office/drawing/2014/main" id="{755C534D-87A9-4C1D-841F-F729F30542B0}"/>
            </a:ext>
          </a:extLst>
        </xdr:cNvPr>
        <xdr:cNvSpPr/>
      </xdr:nvSpPr>
      <xdr:spPr>
        <a:xfrm>
          <a:off x="45847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30316</xdr:rowOff>
    </xdr:from>
    <xdr:ext cx="405111" cy="259045"/>
    <xdr:sp macro="" textlink="">
      <xdr:nvSpPr>
        <xdr:cNvPr id="75" name="【図書館】&#10;有形固定資産減価償却率該当値テキスト">
          <a:extLst>
            <a:ext uri="{FF2B5EF4-FFF2-40B4-BE49-F238E27FC236}">
              <a16:creationId xmlns:a16="http://schemas.microsoft.com/office/drawing/2014/main" id="{4007F716-2C27-4229-ACB8-F7C4A92614F1}"/>
            </a:ext>
          </a:extLst>
        </xdr:cNvPr>
        <xdr:cNvSpPr txBox="1"/>
      </xdr:nvSpPr>
      <xdr:spPr>
        <a:xfrm>
          <a:off x="4673600" y="603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142966</xdr:rowOff>
    </xdr:from>
    <xdr:to>
      <xdr:col>20</xdr:col>
      <xdr:colOff>38100</xdr:colOff>
      <xdr:row>36</xdr:row>
      <xdr:rowOff>73116</xdr:rowOff>
    </xdr:to>
    <xdr:sp macro="" textlink="">
      <xdr:nvSpPr>
        <xdr:cNvPr id="76" name="楕円 75">
          <a:extLst>
            <a:ext uri="{FF2B5EF4-FFF2-40B4-BE49-F238E27FC236}">
              <a16:creationId xmlns:a16="http://schemas.microsoft.com/office/drawing/2014/main" id="{21EEFA75-9E95-40A4-A555-B2AB67DE5963}"/>
            </a:ext>
          </a:extLst>
        </xdr:cNvPr>
        <xdr:cNvSpPr/>
      </xdr:nvSpPr>
      <xdr:spPr>
        <a:xfrm>
          <a:off x="3746500" y="61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22316</xdr:rowOff>
    </xdr:from>
    <xdr:to>
      <xdr:col>24</xdr:col>
      <xdr:colOff>63500</xdr:colOff>
      <xdr:row>36</xdr:row>
      <xdr:rowOff>58239</xdr:rowOff>
    </xdr:to>
    <xdr:cxnSp macro="">
      <xdr:nvCxnSpPr>
        <xdr:cNvPr id="77" name="直線コネクタ 76">
          <a:extLst>
            <a:ext uri="{FF2B5EF4-FFF2-40B4-BE49-F238E27FC236}">
              <a16:creationId xmlns:a16="http://schemas.microsoft.com/office/drawing/2014/main" id="{19D63B73-3240-43CF-9243-1DD4EBFF05AC}"/>
            </a:ext>
          </a:extLst>
        </xdr:cNvPr>
        <xdr:cNvCxnSpPr/>
      </xdr:nvCxnSpPr>
      <xdr:spPr>
        <a:xfrm>
          <a:off x="3797300" y="619451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107043</xdr:rowOff>
    </xdr:from>
    <xdr:to>
      <xdr:col>15</xdr:col>
      <xdr:colOff>101600</xdr:colOff>
      <xdr:row>36</xdr:row>
      <xdr:rowOff>37193</xdr:rowOff>
    </xdr:to>
    <xdr:sp macro="" textlink="">
      <xdr:nvSpPr>
        <xdr:cNvPr id="78" name="楕円 77">
          <a:extLst>
            <a:ext uri="{FF2B5EF4-FFF2-40B4-BE49-F238E27FC236}">
              <a16:creationId xmlns:a16="http://schemas.microsoft.com/office/drawing/2014/main" id="{99DFB9C3-E77D-4CFC-956D-1CB98B6DAC13}"/>
            </a:ext>
          </a:extLst>
        </xdr:cNvPr>
        <xdr:cNvSpPr/>
      </xdr:nvSpPr>
      <xdr:spPr>
        <a:xfrm>
          <a:off x="28575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157843</xdr:rowOff>
    </xdr:from>
    <xdr:to>
      <xdr:col>19</xdr:col>
      <xdr:colOff>177800</xdr:colOff>
      <xdr:row>36</xdr:row>
      <xdr:rowOff>22316</xdr:rowOff>
    </xdr:to>
    <xdr:cxnSp macro="">
      <xdr:nvCxnSpPr>
        <xdr:cNvPr id="79" name="直線コネクタ 78">
          <a:extLst>
            <a:ext uri="{FF2B5EF4-FFF2-40B4-BE49-F238E27FC236}">
              <a16:creationId xmlns:a16="http://schemas.microsoft.com/office/drawing/2014/main" id="{95B6A6EA-5E78-4092-8D0D-E34DE53F7127}"/>
            </a:ext>
          </a:extLst>
        </xdr:cNvPr>
        <xdr:cNvCxnSpPr/>
      </xdr:nvCxnSpPr>
      <xdr:spPr>
        <a:xfrm>
          <a:off x="2908300" y="61585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71120</xdr:rowOff>
    </xdr:from>
    <xdr:to>
      <xdr:col>10</xdr:col>
      <xdr:colOff>165100</xdr:colOff>
      <xdr:row>36</xdr:row>
      <xdr:rowOff>1270</xdr:rowOff>
    </xdr:to>
    <xdr:sp macro="" textlink="">
      <xdr:nvSpPr>
        <xdr:cNvPr id="80" name="楕円 79">
          <a:extLst>
            <a:ext uri="{FF2B5EF4-FFF2-40B4-BE49-F238E27FC236}">
              <a16:creationId xmlns:a16="http://schemas.microsoft.com/office/drawing/2014/main" id="{122AA90F-A50A-4D78-9378-611CE1006483}"/>
            </a:ext>
          </a:extLst>
        </xdr:cNvPr>
        <xdr:cNvSpPr/>
      </xdr:nvSpPr>
      <xdr:spPr>
        <a:xfrm>
          <a:off x="1968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121920</xdr:rowOff>
    </xdr:from>
    <xdr:to>
      <xdr:col>15</xdr:col>
      <xdr:colOff>50800</xdr:colOff>
      <xdr:row>35</xdr:row>
      <xdr:rowOff>157843</xdr:rowOff>
    </xdr:to>
    <xdr:cxnSp macro="">
      <xdr:nvCxnSpPr>
        <xdr:cNvPr id="81" name="直線コネクタ 80">
          <a:extLst>
            <a:ext uri="{FF2B5EF4-FFF2-40B4-BE49-F238E27FC236}">
              <a16:creationId xmlns:a16="http://schemas.microsoft.com/office/drawing/2014/main" id="{EBF2B69F-F63B-42DD-A0B6-EA9866823269}"/>
            </a:ext>
          </a:extLst>
        </xdr:cNvPr>
        <xdr:cNvCxnSpPr/>
      </xdr:nvCxnSpPr>
      <xdr:spPr>
        <a:xfrm>
          <a:off x="2019300" y="61226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35197</xdr:rowOff>
    </xdr:from>
    <xdr:to>
      <xdr:col>6</xdr:col>
      <xdr:colOff>38100</xdr:colOff>
      <xdr:row>35</xdr:row>
      <xdr:rowOff>136797</xdr:rowOff>
    </xdr:to>
    <xdr:sp macro="" textlink="">
      <xdr:nvSpPr>
        <xdr:cNvPr id="82" name="楕円 81">
          <a:extLst>
            <a:ext uri="{FF2B5EF4-FFF2-40B4-BE49-F238E27FC236}">
              <a16:creationId xmlns:a16="http://schemas.microsoft.com/office/drawing/2014/main" id="{2BF40583-198D-432D-B8E6-3FA610DD8327}"/>
            </a:ext>
          </a:extLst>
        </xdr:cNvPr>
        <xdr:cNvSpPr/>
      </xdr:nvSpPr>
      <xdr:spPr>
        <a:xfrm>
          <a:off x="10795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85997</xdr:rowOff>
    </xdr:from>
    <xdr:to>
      <xdr:col>10</xdr:col>
      <xdr:colOff>114300</xdr:colOff>
      <xdr:row>35</xdr:row>
      <xdr:rowOff>121920</xdr:rowOff>
    </xdr:to>
    <xdr:cxnSp macro="">
      <xdr:nvCxnSpPr>
        <xdr:cNvPr id="83" name="直線コネクタ 82">
          <a:extLst>
            <a:ext uri="{FF2B5EF4-FFF2-40B4-BE49-F238E27FC236}">
              <a16:creationId xmlns:a16="http://schemas.microsoft.com/office/drawing/2014/main" id="{7F6E5345-17DA-42EA-877E-15922AAFE10B}"/>
            </a:ext>
          </a:extLst>
        </xdr:cNvPr>
        <xdr:cNvCxnSpPr/>
      </xdr:nvCxnSpPr>
      <xdr:spPr>
        <a:xfrm>
          <a:off x="1130300" y="608674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55118E44-4D8B-4429-A33E-F31C60334A77}"/>
            </a:ext>
          </a:extLst>
        </xdr:cNvPr>
        <xdr:cNvSpPr txBox="1"/>
      </xdr:nvSpPr>
      <xdr:spPr>
        <a:xfrm>
          <a:off x="35820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748BC012-6938-4BC8-B091-A8D4CEF93E3F}"/>
            </a:ext>
          </a:extLst>
        </xdr:cNvPr>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aveValue【図書館】&#10;有形固定資産減価償却率">
          <a:extLst>
            <a:ext uri="{FF2B5EF4-FFF2-40B4-BE49-F238E27FC236}">
              <a16:creationId xmlns:a16="http://schemas.microsoft.com/office/drawing/2014/main" id="{B2A702AB-D641-446E-A673-A2BC603CBF9B}"/>
            </a:ext>
          </a:extLst>
        </xdr:cNvPr>
        <xdr:cNvSpPr txBox="1"/>
      </xdr:nvSpPr>
      <xdr:spPr>
        <a:xfrm>
          <a:off x="18167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1494BCCD-8077-4BD8-A1F6-36F49A07D353}"/>
            </a:ext>
          </a:extLst>
        </xdr:cNvPr>
        <xdr:cNvSpPr txBox="1"/>
      </xdr:nvSpPr>
      <xdr:spPr>
        <a:xfrm>
          <a:off x="927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89643</xdr:rowOff>
    </xdr:from>
    <xdr:ext cx="405111" cy="259045"/>
    <xdr:sp macro="" textlink="">
      <xdr:nvSpPr>
        <xdr:cNvPr id="88" name="n_1mainValue【図書館】&#10;有形固定資産減価償却率">
          <a:extLst>
            <a:ext uri="{FF2B5EF4-FFF2-40B4-BE49-F238E27FC236}">
              <a16:creationId xmlns:a16="http://schemas.microsoft.com/office/drawing/2014/main" id="{76DD8051-D0DE-4EB0-8A92-E6B8C83518BE}"/>
            </a:ext>
          </a:extLst>
        </xdr:cNvPr>
        <xdr:cNvSpPr txBox="1"/>
      </xdr:nvSpPr>
      <xdr:spPr>
        <a:xfrm>
          <a:off x="3582044" y="591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53720</xdr:rowOff>
    </xdr:from>
    <xdr:ext cx="405111" cy="259045"/>
    <xdr:sp macro="" textlink="">
      <xdr:nvSpPr>
        <xdr:cNvPr id="89" name="n_2mainValue【図書館】&#10;有形固定資産減価償却率">
          <a:extLst>
            <a:ext uri="{FF2B5EF4-FFF2-40B4-BE49-F238E27FC236}">
              <a16:creationId xmlns:a16="http://schemas.microsoft.com/office/drawing/2014/main" id="{E3634B58-75D4-4550-B5A2-05A04F3D1556}"/>
            </a:ext>
          </a:extLst>
        </xdr:cNvPr>
        <xdr:cNvSpPr txBox="1"/>
      </xdr:nvSpPr>
      <xdr:spPr>
        <a:xfrm>
          <a:off x="2705744"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17797</xdr:rowOff>
    </xdr:from>
    <xdr:ext cx="405111" cy="259045"/>
    <xdr:sp macro="" textlink="">
      <xdr:nvSpPr>
        <xdr:cNvPr id="90" name="n_3mainValue【図書館】&#10;有形固定資産減価償却率">
          <a:extLst>
            <a:ext uri="{FF2B5EF4-FFF2-40B4-BE49-F238E27FC236}">
              <a16:creationId xmlns:a16="http://schemas.microsoft.com/office/drawing/2014/main" id="{4CE48765-0115-4D35-8A52-113D811FE9BF}"/>
            </a:ext>
          </a:extLst>
        </xdr:cNvPr>
        <xdr:cNvSpPr txBox="1"/>
      </xdr:nvSpPr>
      <xdr:spPr>
        <a:xfrm>
          <a:off x="1816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153324</xdr:rowOff>
    </xdr:from>
    <xdr:ext cx="405111" cy="259045"/>
    <xdr:sp macro="" textlink="">
      <xdr:nvSpPr>
        <xdr:cNvPr id="91" name="n_4mainValue【図書館】&#10;有形固定資産減価償却率">
          <a:extLst>
            <a:ext uri="{FF2B5EF4-FFF2-40B4-BE49-F238E27FC236}">
              <a16:creationId xmlns:a16="http://schemas.microsoft.com/office/drawing/2014/main" id="{CD5F6F9A-E188-4624-B875-3F85A8674985}"/>
            </a:ext>
          </a:extLst>
        </xdr:cNvPr>
        <xdr:cNvSpPr txBox="1"/>
      </xdr:nvSpPr>
      <xdr:spPr>
        <a:xfrm>
          <a:off x="9277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5E70CF4-D9B0-49ED-852E-47B7E8BAD3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75EBF0D-721B-4DAA-8572-06C6066152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D067DAA-0F79-481E-B568-040B2CCC181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CB425D8-9C30-4C83-809F-75B3D939CE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E3E9B8E-9445-44E5-988E-706FBF79ABC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3A03026-0B62-4D5D-B91D-7F180602F9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522A2CD-65EA-41BE-B28A-29DA1592A99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3DB6E56-EDD9-4137-9094-BB00D1795F6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79CA52A-ADC7-4D51-A283-B2CCB31999A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EA23A34-F75E-4BB6-BCBC-66CD55C35FF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B02B975-4D45-4DE3-BFA0-46306765815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6BF9BC2-4982-41F9-8068-8003C252AE3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09136D5-CDF7-4712-B118-A80D222F517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5D0F86A-C317-45E2-A876-E02F3E4B285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491345F-8A4F-4699-80FF-AAAD2F1624F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4D347DC7-CBB2-491B-87C6-D44F5CA8819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BA45DF3-5059-4AF9-9713-AD8A69AF26D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2041A73B-4DB9-4B62-ADF4-4B915413EB5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A236704-DB31-4F17-B835-20AC86D7BE5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A304611-A2FE-428C-993E-A246C264CB3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4B35E53-B1E8-42CA-A927-466F59EB4A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920E81E-4F8E-4DC1-A4C6-CE059517342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B52703D-6801-4014-9DA8-5C64A3CE1F5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B682B1F6-8FFB-44FE-9D36-287C158E0D32}"/>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A3189EEF-0870-4C7A-88C9-A33DB84D8CC7}"/>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917BC4EB-A6D0-4276-B5FD-5DC233903F9E}"/>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557F25E3-6803-409B-9DDF-A57007653196}"/>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FCAB9BB2-C3C4-41F4-BC99-BF5F8AC7D5FF}"/>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ED50EE60-F8E5-4A2E-9047-408A154B37FF}"/>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F8064B6F-4836-4CDD-972C-274A33DD889E}"/>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26FB275D-969C-433A-8EA2-4F1451CCDC2A}"/>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1CB137C7-87FD-487E-A19C-831B1B608936}"/>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67086D56-888B-45DD-AD2A-02970CD3C79F}"/>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806119D4-EFF2-4444-B9C4-4DA530B9A6C1}"/>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3F8FE44-7673-426B-A076-1A339D5DA1D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8D6BFF-0770-41EA-A9C3-059A5DD059C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750AF4A-BF90-492A-96E1-91238369D20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A176810-1AB0-4EA2-B634-4D242F85CF6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20B9085-E5C8-49AE-AF4E-4DF40D24C99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19050</xdr:rowOff>
    </xdr:from>
    <xdr:to>
      <xdr:col>55</xdr:col>
      <xdr:colOff>50800</xdr:colOff>
      <xdr:row>37</xdr:row>
      <xdr:rowOff>120650</xdr:rowOff>
    </xdr:to>
    <xdr:sp macro="" textlink="">
      <xdr:nvSpPr>
        <xdr:cNvPr id="131" name="楕円 130">
          <a:extLst>
            <a:ext uri="{FF2B5EF4-FFF2-40B4-BE49-F238E27FC236}">
              <a16:creationId xmlns:a16="http://schemas.microsoft.com/office/drawing/2014/main" id="{5BFA9D1F-B49E-4318-A5E5-FC56D661521D}"/>
            </a:ext>
          </a:extLst>
        </xdr:cNvPr>
        <xdr:cNvSpPr/>
      </xdr:nvSpPr>
      <xdr:spPr>
        <a:xfrm>
          <a:off x="104267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41927</xdr:rowOff>
    </xdr:from>
    <xdr:ext cx="469744" cy="259045"/>
    <xdr:sp macro="" textlink="">
      <xdr:nvSpPr>
        <xdr:cNvPr id="132" name="【図書館】&#10;一人当たり面積該当値テキスト">
          <a:extLst>
            <a:ext uri="{FF2B5EF4-FFF2-40B4-BE49-F238E27FC236}">
              <a16:creationId xmlns:a16="http://schemas.microsoft.com/office/drawing/2014/main" id="{45C1B0A2-7E4A-4558-99C5-174A16D5E3F2}"/>
            </a:ext>
          </a:extLst>
        </xdr:cNvPr>
        <xdr:cNvSpPr txBox="1"/>
      </xdr:nvSpPr>
      <xdr:spPr>
        <a:xfrm>
          <a:off x="10515600"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19050</xdr:rowOff>
    </xdr:from>
    <xdr:to>
      <xdr:col>50</xdr:col>
      <xdr:colOff>165100</xdr:colOff>
      <xdr:row>37</xdr:row>
      <xdr:rowOff>120650</xdr:rowOff>
    </xdr:to>
    <xdr:sp macro="" textlink="">
      <xdr:nvSpPr>
        <xdr:cNvPr id="133" name="楕円 132">
          <a:extLst>
            <a:ext uri="{FF2B5EF4-FFF2-40B4-BE49-F238E27FC236}">
              <a16:creationId xmlns:a16="http://schemas.microsoft.com/office/drawing/2014/main" id="{B26E7D0D-8CEE-4CD6-85A5-696B874E7B65}"/>
            </a:ext>
          </a:extLst>
        </xdr:cNvPr>
        <xdr:cNvSpPr/>
      </xdr:nvSpPr>
      <xdr:spPr>
        <a:xfrm>
          <a:off x="9588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69850</xdr:rowOff>
    </xdr:from>
    <xdr:to>
      <xdr:col>55</xdr:col>
      <xdr:colOff>0</xdr:colOff>
      <xdr:row>37</xdr:row>
      <xdr:rowOff>69850</xdr:rowOff>
    </xdr:to>
    <xdr:cxnSp macro="">
      <xdr:nvCxnSpPr>
        <xdr:cNvPr id="134" name="直線コネクタ 133">
          <a:extLst>
            <a:ext uri="{FF2B5EF4-FFF2-40B4-BE49-F238E27FC236}">
              <a16:creationId xmlns:a16="http://schemas.microsoft.com/office/drawing/2014/main" id="{286C4460-5BA5-4BE4-BCDE-E6EF531534B7}"/>
            </a:ext>
          </a:extLst>
        </xdr:cNvPr>
        <xdr:cNvCxnSpPr/>
      </xdr:nvCxnSpPr>
      <xdr:spPr>
        <a:xfrm>
          <a:off x="9639300" y="641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xdr:rowOff>
    </xdr:from>
    <xdr:to>
      <xdr:col>46</xdr:col>
      <xdr:colOff>38100</xdr:colOff>
      <xdr:row>37</xdr:row>
      <xdr:rowOff>107950</xdr:rowOff>
    </xdr:to>
    <xdr:sp macro="" textlink="">
      <xdr:nvSpPr>
        <xdr:cNvPr id="135" name="楕円 134">
          <a:extLst>
            <a:ext uri="{FF2B5EF4-FFF2-40B4-BE49-F238E27FC236}">
              <a16:creationId xmlns:a16="http://schemas.microsoft.com/office/drawing/2014/main" id="{A011CA0C-290D-486B-B635-070140EBB86F}"/>
            </a:ext>
          </a:extLst>
        </xdr:cNvPr>
        <xdr:cNvSpPr/>
      </xdr:nvSpPr>
      <xdr:spPr>
        <a:xfrm>
          <a:off x="869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57150</xdr:rowOff>
    </xdr:from>
    <xdr:to>
      <xdr:col>50</xdr:col>
      <xdr:colOff>114300</xdr:colOff>
      <xdr:row>37</xdr:row>
      <xdr:rowOff>69850</xdr:rowOff>
    </xdr:to>
    <xdr:cxnSp macro="">
      <xdr:nvCxnSpPr>
        <xdr:cNvPr id="136" name="直線コネクタ 135">
          <a:extLst>
            <a:ext uri="{FF2B5EF4-FFF2-40B4-BE49-F238E27FC236}">
              <a16:creationId xmlns:a16="http://schemas.microsoft.com/office/drawing/2014/main" id="{F3F5D7BA-2CF1-4324-9DF7-2D09BDE557FA}"/>
            </a:ext>
          </a:extLst>
        </xdr:cNvPr>
        <xdr:cNvCxnSpPr/>
      </xdr:nvCxnSpPr>
      <xdr:spPr>
        <a:xfrm>
          <a:off x="8750300" y="640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xdr:rowOff>
    </xdr:from>
    <xdr:to>
      <xdr:col>41</xdr:col>
      <xdr:colOff>101600</xdr:colOff>
      <xdr:row>37</xdr:row>
      <xdr:rowOff>107950</xdr:rowOff>
    </xdr:to>
    <xdr:sp macro="" textlink="">
      <xdr:nvSpPr>
        <xdr:cNvPr id="137" name="楕円 136">
          <a:extLst>
            <a:ext uri="{FF2B5EF4-FFF2-40B4-BE49-F238E27FC236}">
              <a16:creationId xmlns:a16="http://schemas.microsoft.com/office/drawing/2014/main" id="{3892E2B9-3DCF-4244-942C-A0961B21A1AC}"/>
            </a:ext>
          </a:extLst>
        </xdr:cNvPr>
        <xdr:cNvSpPr/>
      </xdr:nvSpPr>
      <xdr:spPr>
        <a:xfrm>
          <a:off x="7810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57150</xdr:rowOff>
    </xdr:from>
    <xdr:to>
      <xdr:col>45</xdr:col>
      <xdr:colOff>177800</xdr:colOff>
      <xdr:row>37</xdr:row>
      <xdr:rowOff>57150</xdr:rowOff>
    </xdr:to>
    <xdr:cxnSp macro="">
      <xdr:nvCxnSpPr>
        <xdr:cNvPr id="138" name="直線コネクタ 137">
          <a:extLst>
            <a:ext uri="{FF2B5EF4-FFF2-40B4-BE49-F238E27FC236}">
              <a16:creationId xmlns:a16="http://schemas.microsoft.com/office/drawing/2014/main" id="{A4DCB77C-29E1-458A-B474-97F6CA38C4AD}"/>
            </a:ext>
          </a:extLst>
        </xdr:cNvPr>
        <xdr:cNvCxnSpPr/>
      </xdr:nvCxnSpPr>
      <xdr:spPr>
        <a:xfrm>
          <a:off x="7861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165100</xdr:rowOff>
    </xdr:from>
    <xdr:to>
      <xdr:col>36</xdr:col>
      <xdr:colOff>165100</xdr:colOff>
      <xdr:row>37</xdr:row>
      <xdr:rowOff>95250</xdr:rowOff>
    </xdr:to>
    <xdr:sp macro="" textlink="">
      <xdr:nvSpPr>
        <xdr:cNvPr id="139" name="楕円 138">
          <a:extLst>
            <a:ext uri="{FF2B5EF4-FFF2-40B4-BE49-F238E27FC236}">
              <a16:creationId xmlns:a16="http://schemas.microsoft.com/office/drawing/2014/main" id="{9D2D124F-B533-4C60-96CE-115FD5DBB90A}"/>
            </a:ext>
          </a:extLst>
        </xdr:cNvPr>
        <xdr:cNvSpPr/>
      </xdr:nvSpPr>
      <xdr:spPr>
        <a:xfrm>
          <a:off x="6921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44450</xdr:rowOff>
    </xdr:from>
    <xdr:to>
      <xdr:col>41</xdr:col>
      <xdr:colOff>50800</xdr:colOff>
      <xdr:row>37</xdr:row>
      <xdr:rowOff>57150</xdr:rowOff>
    </xdr:to>
    <xdr:cxnSp macro="">
      <xdr:nvCxnSpPr>
        <xdr:cNvPr id="140" name="直線コネクタ 139">
          <a:extLst>
            <a:ext uri="{FF2B5EF4-FFF2-40B4-BE49-F238E27FC236}">
              <a16:creationId xmlns:a16="http://schemas.microsoft.com/office/drawing/2014/main" id="{0C39A6FC-188C-428E-894B-1294DDAF0E8F}"/>
            </a:ext>
          </a:extLst>
        </xdr:cNvPr>
        <xdr:cNvCxnSpPr/>
      </xdr:nvCxnSpPr>
      <xdr:spPr>
        <a:xfrm>
          <a:off x="6972300" y="638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6EBDC994-04F3-4886-B4CE-FCDA75B485BA}"/>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BA25334C-327B-4171-92A6-7CF8BC04E853}"/>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F6B98D95-D7DE-4E67-A5F2-1E7609D7D958}"/>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215C4004-B414-4D88-B4A3-42A8D276A6A2}"/>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137177</xdr:rowOff>
    </xdr:from>
    <xdr:ext cx="469744" cy="259045"/>
    <xdr:sp macro="" textlink="">
      <xdr:nvSpPr>
        <xdr:cNvPr id="145" name="n_1mainValue【図書館】&#10;一人当たり面積">
          <a:extLst>
            <a:ext uri="{FF2B5EF4-FFF2-40B4-BE49-F238E27FC236}">
              <a16:creationId xmlns:a16="http://schemas.microsoft.com/office/drawing/2014/main" id="{48BC7B6D-B11C-471E-964D-206C9BD4F82A}"/>
            </a:ext>
          </a:extLst>
        </xdr:cNvPr>
        <xdr:cNvSpPr txBox="1"/>
      </xdr:nvSpPr>
      <xdr:spPr>
        <a:xfrm>
          <a:off x="9391727"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124477</xdr:rowOff>
    </xdr:from>
    <xdr:ext cx="469744" cy="259045"/>
    <xdr:sp macro="" textlink="">
      <xdr:nvSpPr>
        <xdr:cNvPr id="146" name="n_2mainValue【図書館】&#10;一人当たり面積">
          <a:extLst>
            <a:ext uri="{FF2B5EF4-FFF2-40B4-BE49-F238E27FC236}">
              <a16:creationId xmlns:a16="http://schemas.microsoft.com/office/drawing/2014/main" id="{C0F12A69-AA5D-429A-AC01-DC5F82991B52}"/>
            </a:ext>
          </a:extLst>
        </xdr:cNvPr>
        <xdr:cNvSpPr txBox="1"/>
      </xdr:nvSpPr>
      <xdr:spPr>
        <a:xfrm>
          <a:off x="8515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124477</xdr:rowOff>
    </xdr:from>
    <xdr:ext cx="469744" cy="259045"/>
    <xdr:sp macro="" textlink="">
      <xdr:nvSpPr>
        <xdr:cNvPr id="147" name="n_3mainValue【図書館】&#10;一人当たり面積">
          <a:extLst>
            <a:ext uri="{FF2B5EF4-FFF2-40B4-BE49-F238E27FC236}">
              <a16:creationId xmlns:a16="http://schemas.microsoft.com/office/drawing/2014/main" id="{292CF7FB-1F1D-44F5-857A-25335D39A75C}"/>
            </a:ext>
          </a:extLst>
        </xdr:cNvPr>
        <xdr:cNvSpPr txBox="1"/>
      </xdr:nvSpPr>
      <xdr:spPr>
        <a:xfrm>
          <a:off x="7626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111777</xdr:rowOff>
    </xdr:from>
    <xdr:ext cx="469744" cy="259045"/>
    <xdr:sp macro="" textlink="">
      <xdr:nvSpPr>
        <xdr:cNvPr id="148" name="n_4mainValue【図書館】&#10;一人当たり面積">
          <a:extLst>
            <a:ext uri="{FF2B5EF4-FFF2-40B4-BE49-F238E27FC236}">
              <a16:creationId xmlns:a16="http://schemas.microsoft.com/office/drawing/2014/main" id="{5D0CD643-E3CC-4EF2-934C-CF024AECB7FC}"/>
            </a:ext>
          </a:extLst>
        </xdr:cNvPr>
        <xdr:cNvSpPr txBox="1"/>
      </xdr:nvSpPr>
      <xdr:spPr>
        <a:xfrm>
          <a:off x="673742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3ABE3BF-D03E-46A2-9F1C-B275FFE52CE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AF26044-738C-476B-A400-D5F4A79F622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F012FDD-3214-421F-A0D0-B24D1B4385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3671445-DC1A-4DE2-BB14-0705AABE2F5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4DDBFCA-3A00-4B2E-95E7-F28D1D2D913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ECB61B0-10E5-47CE-95A7-FBB80F4CA7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A05F58A-A9B2-4C25-AB07-16A8497AA43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65FF283-28D4-4834-8027-F16CDAAD7C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5C14055-1526-47FA-A184-109CF942233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33C0FF3-3FB8-47D0-842B-3CD71610D6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ED4B427-1461-4D48-8355-0477F41A71F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A11D9F52-9511-4B2B-B1A5-60927971823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C400C8C-A5C3-4458-A3CE-8B202BE7D7F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369E2346-9479-4374-B261-E81705A8E0D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F20E79FA-A85F-4D24-BB65-FCC8A0C72BD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6F68A86A-3F17-4E5E-9A1D-FCD6D53CB7D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7EEAE45C-D1F4-41E1-B162-7CA8F4590DF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0B66511-0160-4F94-A50D-92EAFB31874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DF5FDFAE-FCBC-42D5-82CD-22EEEDCF90E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67C38FD-C4D0-447F-8317-3335B4D3939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BAE9E12F-7D3E-4E1F-9D57-47D6C5AC723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5250F55-3634-4E92-A0A4-9B04BD502A3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9CD14333-FCF8-418D-AFEC-8331433FB76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B70FB1B8-1B3C-42A0-96C5-11B9BEE3F4F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4355C2FA-829F-4D76-8413-F12F9BF500E5}"/>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B0149832-3108-4951-8CB7-D5CFBCF80E3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80C75BD9-8E53-47C8-898A-D5B1982F72D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E1AE67F5-6AC9-4E4E-9393-DC7029F8E017}"/>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9319EBD7-65E4-4F47-B75C-2425EE5B3193}"/>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1DD73A75-C755-4FA5-8F66-B4174EE0C693}"/>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EDAFD77D-03CB-49B2-9453-D907BA37D63A}"/>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18F20E27-1744-46C2-A42E-A56696EA943F}"/>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88324FA0-7777-4B63-B142-1B8E4AEB614E}"/>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1F073719-3BC0-4D73-9388-957BBD01446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55804A1B-6A13-4FF8-966B-E2545AFFFD34}"/>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707AF4-0260-474C-B937-09F01761E6A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4664059-C3CF-404F-95C9-B6ED1A7B9A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BEE1A41-54B4-41F4-B522-49FA2BF860E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3B9DC04-44EC-4D18-9ADA-EA216CCB6E7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8179730-9F2A-4B13-9C0D-0C42EF3F523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89" name="楕円 188">
          <a:extLst>
            <a:ext uri="{FF2B5EF4-FFF2-40B4-BE49-F238E27FC236}">
              <a16:creationId xmlns:a16="http://schemas.microsoft.com/office/drawing/2014/main" id="{19AC3B48-0C28-47BF-9692-F6E41FF92484}"/>
            </a:ext>
          </a:extLst>
        </xdr:cNvPr>
        <xdr:cNvSpPr/>
      </xdr:nvSpPr>
      <xdr:spPr>
        <a:xfrm>
          <a:off x="45847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31132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3F048AE2-25B9-448B-8EA8-D4DE4CEA61E9}"/>
            </a:ext>
          </a:extLst>
        </xdr:cNvPr>
        <xdr:cNvSpPr txBox="1"/>
      </xdr:nvSpPr>
      <xdr:spPr>
        <a:xfrm>
          <a:off x="4673600"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137795</xdr:rowOff>
    </xdr:from>
    <xdr:to>
      <xdr:col>20</xdr:col>
      <xdr:colOff>38100</xdr:colOff>
      <xdr:row>60</xdr:row>
      <xdr:rowOff>67945</xdr:rowOff>
    </xdr:to>
    <xdr:sp macro="" textlink="">
      <xdr:nvSpPr>
        <xdr:cNvPr id="191" name="楕円 190">
          <a:extLst>
            <a:ext uri="{FF2B5EF4-FFF2-40B4-BE49-F238E27FC236}">
              <a16:creationId xmlns:a16="http://schemas.microsoft.com/office/drawing/2014/main" id="{460D1C27-3363-4699-B344-F14517845FFB}"/>
            </a:ext>
          </a:extLst>
        </xdr:cNvPr>
        <xdr:cNvSpPr/>
      </xdr:nvSpPr>
      <xdr:spPr>
        <a:xfrm>
          <a:off x="3746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17145</xdr:rowOff>
    </xdr:from>
    <xdr:to>
      <xdr:col>24</xdr:col>
      <xdr:colOff>63500</xdr:colOff>
      <xdr:row>60</xdr:row>
      <xdr:rowOff>59055</xdr:rowOff>
    </xdr:to>
    <xdr:cxnSp macro="">
      <xdr:nvCxnSpPr>
        <xdr:cNvPr id="192" name="直線コネクタ 191">
          <a:extLst>
            <a:ext uri="{FF2B5EF4-FFF2-40B4-BE49-F238E27FC236}">
              <a16:creationId xmlns:a16="http://schemas.microsoft.com/office/drawing/2014/main" id="{DECB07C9-9654-4B0E-94F7-7BDED8F05EE2}"/>
            </a:ext>
          </a:extLst>
        </xdr:cNvPr>
        <xdr:cNvCxnSpPr/>
      </xdr:nvCxnSpPr>
      <xdr:spPr>
        <a:xfrm>
          <a:off x="3797300" y="103041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3" name="楕円 192">
          <a:extLst>
            <a:ext uri="{FF2B5EF4-FFF2-40B4-BE49-F238E27FC236}">
              <a16:creationId xmlns:a16="http://schemas.microsoft.com/office/drawing/2014/main" id="{AEF2E569-B418-4AF7-BEE1-93407E7C063A}"/>
            </a:ext>
          </a:extLst>
        </xdr:cNvPr>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17145</xdr:rowOff>
    </xdr:to>
    <xdr:cxnSp macro="">
      <xdr:nvCxnSpPr>
        <xdr:cNvPr id="194" name="直線コネクタ 193">
          <a:extLst>
            <a:ext uri="{FF2B5EF4-FFF2-40B4-BE49-F238E27FC236}">
              <a16:creationId xmlns:a16="http://schemas.microsoft.com/office/drawing/2014/main" id="{914D66C0-597C-4E7A-AAE3-5641E548446B}"/>
            </a:ext>
          </a:extLst>
        </xdr:cNvPr>
        <xdr:cNvCxnSpPr/>
      </xdr:nvCxnSpPr>
      <xdr:spPr>
        <a:xfrm>
          <a:off x="2908300" y="102641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95" name="楕円 194">
          <a:extLst>
            <a:ext uri="{FF2B5EF4-FFF2-40B4-BE49-F238E27FC236}">
              <a16:creationId xmlns:a16="http://schemas.microsoft.com/office/drawing/2014/main" id="{1AC2BE73-7BB0-40D1-9449-A40DB65B12D3}"/>
            </a:ext>
          </a:extLst>
        </xdr:cNvPr>
        <xdr:cNvSpPr/>
      </xdr:nvSpPr>
      <xdr:spPr>
        <a:xfrm>
          <a:off x="1968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116205</xdr:rowOff>
    </xdr:from>
    <xdr:to>
      <xdr:col>15</xdr:col>
      <xdr:colOff>50800</xdr:colOff>
      <xdr:row>59</xdr:row>
      <xdr:rowOff>148590</xdr:rowOff>
    </xdr:to>
    <xdr:cxnSp macro="">
      <xdr:nvCxnSpPr>
        <xdr:cNvPr id="196" name="直線コネクタ 195">
          <a:extLst>
            <a:ext uri="{FF2B5EF4-FFF2-40B4-BE49-F238E27FC236}">
              <a16:creationId xmlns:a16="http://schemas.microsoft.com/office/drawing/2014/main" id="{F8BBF667-8EFB-41D7-81B4-59A8C869FE70}"/>
            </a:ext>
          </a:extLst>
        </xdr:cNvPr>
        <xdr:cNvCxnSpPr/>
      </xdr:nvCxnSpPr>
      <xdr:spPr>
        <a:xfrm>
          <a:off x="2019300" y="102317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25400</xdr:rowOff>
    </xdr:from>
    <xdr:to>
      <xdr:col>6</xdr:col>
      <xdr:colOff>38100</xdr:colOff>
      <xdr:row>59</xdr:row>
      <xdr:rowOff>127000</xdr:rowOff>
    </xdr:to>
    <xdr:sp macro="" textlink="">
      <xdr:nvSpPr>
        <xdr:cNvPr id="197" name="楕円 196">
          <a:extLst>
            <a:ext uri="{FF2B5EF4-FFF2-40B4-BE49-F238E27FC236}">
              <a16:creationId xmlns:a16="http://schemas.microsoft.com/office/drawing/2014/main" id="{541CE7CC-B51C-41D1-A266-B98BF413820E}"/>
            </a:ext>
          </a:extLst>
        </xdr:cNvPr>
        <xdr:cNvSpPr/>
      </xdr:nvSpPr>
      <xdr:spPr>
        <a:xfrm>
          <a:off x="1079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76200</xdr:rowOff>
    </xdr:from>
    <xdr:to>
      <xdr:col>10</xdr:col>
      <xdr:colOff>114300</xdr:colOff>
      <xdr:row>59</xdr:row>
      <xdr:rowOff>116205</xdr:rowOff>
    </xdr:to>
    <xdr:cxnSp macro="">
      <xdr:nvCxnSpPr>
        <xdr:cNvPr id="198" name="直線コネクタ 197">
          <a:extLst>
            <a:ext uri="{FF2B5EF4-FFF2-40B4-BE49-F238E27FC236}">
              <a16:creationId xmlns:a16="http://schemas.microsoft.com/office/drawing/2014/main" id="{26495D2E-63E6-4309-AC5E-BE0ED67BE373}"/>
            </a:ext>
          </a:extLst>
        </xdr:cNvPr>
        <xdr:cNvCxnSpPr/>
      </xdr:nvCxnSpPr>
      <xdr:spPr>
        <a:xfrm>
          <a:off x="1130300" y="101917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5FF01B41-CAB0-4416-8228-1FD0B0425DE8}"/>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98E98B66-63C7-4B8B-9EFA-E1D8D00B9B6C}"/>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37700D0E-00C9-4F3C-BD0E-E3D3AF2318CF}"/>
            </a:ext>
          </a:extLst>
        </xdr:cNvPr>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46976256-EEC2-45D0-9455-36B0C0B70C2C}"/>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84472</xdr:rowOff>
    </xdr:from>
    <xdr:ext cx="405111" cy="259045"/>
    <xdr:sp macro="" textlink="">
      <xdr:nvSpPr>
        <xdr:cNvPr id="203" name="n_1mainValue【体育館・プール】&#10;有形固定資産減価償却率">
          <a:extLst>
            <a:ext uri="{FF2B5EF4-FFF2-40B4-BE49-F238E27FC236}">
              <a16:creationId xmlns:a16="http://schemas.microsoft.com/office/drawing/2014/main" id="{0711D9AD-8CAB-44B7-8C6C-1D1708CD7BC8}"/>
            </a:ext>
          </a:extLst>
        </xdr:cNvPr>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204" name="n_2mainValue【体育館・プール】&#10;有形固定資産減価償却率">
          <a:extLst>
            <a:ext uri="{FF2B5EF4-FFF2-40B4-BE49-F238E27FC236}">
              <a16:creationId xmlns:a16="http://schemas.microsoft.com/office/drawing/2014/main" id="{1A5E73BE-4D98-4866-9565-5A841B4CB710}"/>
            </a:ext>
          </a:extLst>
        </xdr:cNvPr>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5" name="n_3mainValue【体育館・プール】&#10;有形固定資産減価償却率">
          <a:extLst>
            <a:ext uri="{FF2B5EF4-FFF2-40B4-BE49-F238E27FC236}">
              <a16:creationId xmlns:a16="http://schemas.microsoft.com/office/drawing/2014/main" id="{6F1ACBB6-9E82-4DA5-9999-520A4E4D6DD5}"/>
            </a:ext>
          </a:extLst>
        </xdr:cNvPr>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143527</xdr:rowOff>
    </xdr:from>
    <xdr:ext cx="405111" cy="259045"/>
    <xdr:sp macro="" textlink="">
      <xdr:nvSpPr>
        <xdr:cNvPr id="206" name="n_4mainValue【体育館・プール】&#10;有形固定資産減価償却率">
          <a:extLst>
            <a:ext uri="{FF2B5EF4-FFF2-40B4-BE49-F238E27FC236}">
              <a16:creationId xmlns:a16="http://schemas.microsoft.com/office/drawing/2014/main" id="{80C2E7E2-4077-4628-A757-26AAF97A908F}"/>
            </a:ext>
          </a:extLst>
        </xdr:cNvPr>
        <xdr:cNvSpPr txBox="1"/>
      </xdr:nvSpPr>
      <xdr:spPr>
        <a:xfrm>
          <a:off x="927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6888356-3AFB-4B9D-9D29-BF381FAEF28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E5BA93A-EC1E-454A-8248-4C83528940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727467A-306A-434F-86CE-61A8B132B45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7BD795D-2DAA-4C77-8029-DFE7D851E2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BFAC16B-701E-4EED-AE97-070FFDB71D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3C6323B-0D0D-41B8-A0A7-250D9DEA6CA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37AED8E-AB7E-4692-869B-F22CE2B9D86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8E0E615-C73A-4B72-BE2A-E0C5B627FAE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CF5A878-66DF-46CB-B4F8-64D38363BAA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E3F79C7-BE0C-4A67-9B51-52FB612E1CE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116DCC4-86B7-4763-8729-8CFCC550B8F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9ECE4C52-64E5-437B-B5FA-D59BA462300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39E0604-2BE5-49B2-AC3A-58BF9D4DEB4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7B946B31-40CF-45AE-B069-8B5AF4BBEC5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4A83F89-8DD4-4B4B-BC20-AB6C8CF11BC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498C73C3-E524-4FDF-AF6A-E070022D1BB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A0DAE1B-B813-4D8A-8D5D-A38F1163B8B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C653A07E-1A65-4CBA-8113-45EE519170A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876AE25-0A1E-4E9E-AB2A-5B49E3E8C3E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885ECDEB-E420-4F24-BE25-EEF9B45D962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F05D865-5373-4314-AB20-DD3B5EE0B46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8941A21C-441D-4EB9-8DF9-A14778D44CE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342771CC-52E7-4F4E-952C-B5C6A133E12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19B2AED2-D1A7-4B5D-B213-A99AC1E24F5B}"/>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76FA467F-64A6-4255-ABB3-DD23F41873CC}"/>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9FDF1AA3-A9C9-4A73-B7A7-28B23FDE4C46}"/>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91C68677-EE13-43F4-978D-1CAF6A822C37}"/>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B5787EF7-BFB5-4D7B-A782-6970AB0B23A7}"/>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785FDA57-DA16-4400-802C-E2118A457DA1}"/>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B3340490-E139-4938-9314-EAB6240EFE25}"/>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EF61D603-04FC-4ABA-B953-D0D4FFC82B5A}"/>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DA014D3A-7E2A-4F0A-AC19-2ABF4D9DF0FE}"/>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47EF6461-E78C-4898-9117-A4CA6E8C6691}"/>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4EB4E481-482E-48B0-9B0C-DBC71E786C1C}"/>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42791DC-EBC6-4E95-B76C-95AC5C08AAC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483619-87C2-4DAE-A116-492108AD19E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DD1A75C-9F35-442D-905B-5551B713B2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B594E41-8640-4817-94AA-33CB67F198E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34F7816-EF85-404F-8E1B-FE809A9A64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46" name="楕円 245">
          <a:extLst>
            <a:ext uri="{FF2B5EF4-FFF2-40B4-BE49-F238E27FC236}">
              <a16:creationId xmlns:a16="http://schemas.microsoft.com/office/drawing/2014/main" id="{714BCBA0-9933-4B4B-AF69-1B0F6FD6D7E4}"/>
            </a:ext>
          </a:extLst>
        </xdr:cNvPr>
        <xdr:cNvSpPr/>
      </xdr:nvSpPr>
      <xdr:spPr>
        <a:xfrm>
          <a:off x="10426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48277</xdr:rowOff>
    </xdr:from>
    <xdr:ext cx="469744" cy="259045"/>
    <xdr:sp macro="" textlink="">
      <xdr:nvSpPr>
        <xdr:cNvPr id="247" name="【体育館・プール】&#10;一人当たり面積該当値テキスト">
          <a:extLst>
            <a:ext uri="{FF2B5EF4-FFF2-40B4-BE49-F238E27FC236}">
              <a16:creationId xmlns:a16="http://schemas.microsoft.com/office/drawing/2014/main" id="{79011C41-61C6-4626-B748-8EC60AE920A3}"/>
            </a:ext>
          </a:extLst>
        </xdr:cNvPr>
        <xdr:cNvSpPr txBox="1"/>
      </xdr:nvSpPr>
      <xdr:spPr>
        <a:xfrm>
          <a:off x="10515600"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23495</xdr:rowOff>
    </xdr:from>
    <xdr:to>
      <xdr:col>50</xdr:col>
      <xdr:colOff>165100</xdr:colOff>
      <xdr:row>62</xdr:row>
      <xdr:rowOff>125095</xdr:rowOff>
    </xdr:to>
    <xdr:sp macro="" textlink="">
      <xdr:nvSpPr>
        <xdr:cNvPr id="248" name="楕円 247">
          <a:extLst>
            <a:ext uri="{FF2B5EF4-FFF2-40B4-BE49-F238E27FC236}">
              <a16:creationId xmlns:a16="http://schemas.microsoft.com/office/drawing/2014/main" id="{3C3E06CF-5AE1-4E30-B400-B80165E24A80}"/>
            </a:ext>
          </a:extLst>
        </xdr:cNvPr>
        <xdr:cNvSpPr/>
      </xdr:nvSpPr>
      <xdr:spPr>
        <a:xfrm>
          <a:off x="9588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74295</xdr:rowOff>
    </xdr:from>
    <xdr:to>
      <xdr:col>55</xdr:col>
      <xdr:colOff>0</xdr:colOff>
      <xdr:row>62</xdr:row>
      <xdr:rowOff>76200</xdr:rowOff>
    </xdr:to>
    <xdr:cxnSp macro="">
      <xdr:nvCxnSpPr>
        <xdr:cNvPr id="249" name="直線コネクタ 248">
          <a:extLst>
            <a:ext uri="{FF2B5EF4-FFF2-40B4-BE49-F238E27FC236}">
              <a16:creationId xmlns:a16="http://schemas.microsoft.com/office/drawing/2014/main" id="{EF85EC64-0467-4C8C-9FA3-18163FC41A29}"/>
            </a:ext>
          </a:extLst>
        </xdr:cNvPr>
        <xdr:cNvCxnSpPr/>
      </xdr:nvCxnSpPr>
      <xdr:spPr>
        <a:xfrm>
          <a:off x="9639300" y="107041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21590</xdr:rowOff>
    </xdr:from>
    <xdr:to>
      <xdr:col>46</xdr:col>
      <xdr:colOff>38100</xdr:colOff>
      <xdr:row>62</xdr:row>
      <xdr:rowOff>123190</xdr:rowOff>
    </xdr:to>
    <xdr:sp macro="" textlink="">
      <xdr:nvSpPr>
        <xdr:cNvPr id="250" name="楕円 249">
          <a:extLst>
            <a:ext uri="{FF2B5EF4-FFF2-40B4-BE49-F238E27FC236}">
              <a16:creationId xmlns:a16="http://schemas.microsoft.com/office/drawing/2014/main" id="{5B7133E2-159D-435D-8146-B935DA649459}"/>
            </a:ext>
          </a:extLst>
        </xdr:cNvPr>
        <xdr:cNvSpPr/>
      </xdr:nvSpPr>
      <xdr:spPr>
        <a:xfrm>
          <a:off x="869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72390</xdr:rowOff>
    </xdr:from>
    <xdr:to>
      <xdr:col>50</xdr:col>
      <xdr:colOff>114300</xdr:colOff>
      <xdr:row>62</xdr:row>
      <xdr:rowOff>74295</xdr:rowOff>
    </xdr:to>
    <xdr:cxnSp macro="">
      <xdr:nvCxnSpPr>
        <xdr:cNvPr id="251" name="直線コネクタ 250">
          <a:extLst>
            <a:ext uri="{FF2B5EF4-FFF2-40B4-BE49-F238E27FC236}">
              <a16:creationId xmlns:a16="http://schemas.microsoft.com/office/drawing/2014/main" id="{18D9A7E2-F253-4A24-92AD-493B02E5B7F1}"/>
            </a:ext>
          </a:extLst>
        </xdr:cNvPr>
        <xdr:cNvCxnSpPr/>
      </xdr:nvCxnSpPr>
      <xdr:spPr>
        <a:xfrm>
          <a:off x="8750300" y="107022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17780</xdr:rowOff>
    </xdr:from>
    <xdr:to>
      <xdr:col>41</xdr:col>
      <xdr:colOff>101600</xdr:colOff>
      <xdr:row>62</xdr:row>
      <xdr:rowOff>119380</xdr:rowOff>
    </xdr:to>
    <xdr:sp macro="" textlink="">
      <xdr:nvSpPr>
        <xdr:cNvPr id="252" name="楕円 251">
          <a:extLst>
            <a:ext uri="{FF2B5EF4-FFF2-40B4-BE49-F238E27FC236}">
              <a16:creationId xmlns:a16="http://schemas.microsoft.com/office/drawing/2014/main" id="{5B554179-3EA0-4862-85A8-4CEB60BA5A52}"/>
            </a:ext>
          </a:extLst>
        </xdr:cNvPr>
        <xdr:cNvSpPr/>
      </xdr:nvSpPr>
      <xdr:spPr>
        <a:xfrm>
          <a:off x="781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68580</xdr:rowOff>
    </xdr:from>
    <xdr:to>
      <xdr:col>45</xdr:col>
      <xdr:colOff>177800</xdr:colOff>
      <xdr:row>62</xdr:row>
      <xdr:rowOff>72390</xdr:rowOff>
    </xdr:to>
    <xdr:cxnSp macro="">
      <xdr:nvCxnSpPr>
        <xdr:cNvPr id="253" name="直線コネクタ 252">
          <a:extLst>
            <a:ext uri="{FF2B5EF4-FFF2-40B4-BE49-F238E27FC236}">
              <a16:creationId xmlns:a16="http://schemas.microsoft.com/office/drawing/2014/main" id="{2B8A259E-37CF-4574-AA24-BA899BF181D7}"/>
            </a:ext>
          </a:extLst>
        </xdr:cNvPr>
        <xdr:cNvCxnSpPr/>
      </xdr:nvCxnSpPr>
      <xdr:spPr>
        <a:xfrm>
          <a:off x="7861300" y="10698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15875</xdr:rowOff>
    </xdr:from>
    <xdr:to>
      <xdr:col>36</xdr:col>
      <xdr:colOff>165100</xdr:colOff>
      <xdr:row>62</xdr:row>
      <xdr:rowOff>117475</xdr:rowOff>
    </xdr:to>
    <xdr:sp macro="" textlink="">
      <xdr:nvSpPr>
        <xdr:cNvPr id="254" name="楕円 253">
          <a:extLst>
            <a:ext uri="{FF2B5EF4-FFF2-40B4-BE49-F238E27FC236}">
              <a16:creationId xmlns:a16="http://schemas.microsoft.com/office/drawing/2014/main" id="{285F9A7E-3255-4119-9455-4D100EED05BB}"/>
            </a:ext>
          </a:extLst>
        </xdr:cNvPr>
        <xdr:cNvSpPr/>
      </xdr:nvSpPr>
      <xdr:spPr>
        <a:xfrm>
          <a:off x="6921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66675</xdr:rowOff>
    </xdr:from>
    <xdr:to>
      <xdr:col>41</xdr:col>
      <xdr:colOff>50800</xdr:colOff>
      <xdr:row>62</xdr:row>
      <xdr:rowOff>68580</xdr:rowOff>
    </xdr:to>
    <xdr:cxnSp macro="">
      <xdr:nvCxnSpPr>
        <xdr:cNvPr id="255" name="直線コネクタ 254">
          <a:extLst>
            <a:ext uri="{FF2B5EF4-FFF2-40B4-BE49-F238E27FC236}">
              <a16:creationId xmlns:a16="http://schemas.microsoft.com/office/drawing/2014/main" id="{19C54ABB-942A-4777-B72F-FB3D9BCC0EA6}"/>
            </a:ext>
          </a:extLst>
        </xdr:cNvPr>
        <xdr:cNvCxnSpPr/>
      </xdr:nvCxnSpPr>
      <xdr:spPr>
        <a:xfrm>
          <a:off x="6972300" y="106965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1BE2421B-3539-4BA7-9DCE-8AEF2934FFF1}"/>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33015E8C-3A8F-4376-A850-564847F24462}"/>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a:extLst>
            <a:ext uri="{FF2B5EF4-FFF2-40B4-BE49-F238E27FC236}">
              <a16:creationId xmlns:a16="http://schemas.microsoft.com/office/drawing/2014/main" id="{4CDD9253-84DB-43BE-AF78-F8EF926B5DA3}"/>
            </a:ext>
          </a:extLst>
        </xdr:cNvPr>
        <xdr:cNvSpPr txBox="1"/>
      </xdr:nvSpPr>
      <xdr:spPr>
        <a:xfrm>
          <a:off x="7626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EF01BE0E-8402-43DE-AFAF-83AA52B67437}"/>
            </a:ext>
          </a:extLst>
        </xdr:cNvPr>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141622</xdr:rowOff>
    </xdr:from>
    <xdr:ext cx="469744" cy="259045"/>
    <xdr:sp macro="" textlink="">
      <xdr:nvSpPr>
        <xdr:cNvPr id="260" name="n_1mainValue【体育館・プール】&#10;一人当たり面積">
          <a:extLst>
            <a:ext uri="{FF2B5EF4-FFF2-40B4-BE49-F238E27FC236}">
              <a16:creationId xmlns:a16="http://schemas.microsoft.com/office/drawing/2014/main" id="{6B291A3F-867C-4782-9C2B-E94F8E866E04}"/>
            </a:ext>
          </a:extLst>
        </xdr:cNvPr>
        <xdr:cNvSpPr txBox="1"/>
      </xdr:nvSpPr>
      <xdr:spPr>
        <a:xfrm>
          <a:off x="93917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139717</xdr:rowOff>
    </xdr:from>
    <xdr:ext cx="469744" cy="259045"/>
    <xdr:sp macro="" textlink="">
      <xdr:nvSpPr>
        <xdr:cNvPr id="261" name="n_2mainValue【体育館・プール】&#10;一人当たり面積">
          <a:extLst>
            <a:ext uri="{FF2B5EF4-FFF2-40B4-BE49-F238E27FC236}">
              <a16:creationId xmlns:a16="http://schemas.microsoft.com/office/drawing/2014/main" id="{51C2F2AB-7061-4920-BF6E-4CB49FC8B7DA}"/>
            </a:ext>
          </a:extLst>
        </xdr:cNvPr>
        <xdr:cNvSpPr txBox="1"/>
      </xdr:nvSpPr>
      <xdr:spPr>
        <a:xfrm>
          <a:off x="8515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135907</xdr:rowOff>
    </xdr:from>
    <xdr:ext cx="469744" cy="259045"/>
    <xdr:sp macro="" textlink="">
      <xdr:nvSpPr>
        <xdr:cNvPr id="262" name="n_3mainValue【体育館・プール】&#10;一人当たり面積">
          <a:extLst>
            <a:ext uri="{FF2B5EF4-FFF2-40B4-BE49-F238E27FC236}">
              <a16:creationId xmlns:a16="http://schemas.microsoft.com/office/drawing/2014/main" id="{98C6C27F-6862-44A8-BAD0-890894A2A1D7}"/>
            </a:ext>
          </a:extLst>
        </xdr:cNvPr>
        <xdr:cNvSpPr txBox="1"/>
      </xdr:nvSpPr>
      <xdr:spPr>
        <a:xfrm>
          <a:off x="7626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134002</xdr:rowOff>
    </xdr:from>
    <xdr:ext cx="469744" cy="259045"/>
    <xdr:sp macro="" textlink="">
      <xdr:nvSpPr>
        <xdr:cNvPr id="263" name="n_4mainValue【体育館・プール】&#10;一人当たり面積">
          <a:extLst>
            <a:ext uri="{FF2B5EF4-FFF2-40B4-BE49-F238E27FC236}">
              <a16:creationId xmlns:a16="http://schemas.microsoft.com/office/drawing/2014/main" id="{86ABD077-A3BE-4A84-834E-B3B1BD554BD4}"/>
            </a:ext>
          </a:extLst>
        </xdr:cNvPr>
        <xdr:cNvSpPr txBox="1"/>
      </xdr:nvSpPr>
      <xdr:spPr>
        <a:xfrm>
          <a:off x="67374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EC35153-0F86-432F-8224-3B4A9395D9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704FC3C-A925-4DC2-9A4B-70E0384E678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27C58E9-07C7-4CBC-A5D2-E2D75D941D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4170529-E3D1-486E-B2CA-8C990BFC168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8DB0FEB-C6B0-45B6-A81C-6AF13FD5DCE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EDE4439-C95A-477D-9BBB-22DD1CCC9E1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18885C3-2F65-4370-9C84-405FEFD36B3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361A676-AA69-43D6-911D-AFAA80C52EE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3E68B5A-0BAE-4056-90EA-1F4ADC7856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47191D3-BB8A-4901-9F1B-47630354534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4B62187-78D8-4756-92B6-0E957755A6D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0A493CE-AB9B-485E-9F2A-42A5202FB1F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0B3EEC5-4926-4E02-9352-F8C03A6AC93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7D787A3-B5A1-4719-8F16-043F2B57555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01EE459-7569-4E73-93CA-16CCEFD792C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72716D3-9340-4ADE-B174-280E1F4FB5E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E93D56D-0A18-43A6-9662-9D41B7AABE8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9DE47C2-3A0D-4BE4-B76C-4FAC99BCD62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6980A3B-0FB1-430A-9E2E-59993C1626F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151F4E8-B9BD-4B13-B8D1-BC5AC49CAB2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DF2B15E4-5508-4CC3-B1E3-C6F1EF0A729F}"/>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820B920-0181-46C6-B425-95B9200D224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2B09B306-09A6-45F2-A6C5-F5332519B72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2DBD7F2F-FC1B-4213-BDE1-1D2D8E50B416}"/>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4F690725-B1AC-4F29-B4B7-D584895A2027}"/>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2AF24814-4BE4-4206-AC95-4BF230F622FE}"/>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1F8914B2-A2F6-47E8-90EC-CB493D146DA3}"/>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76EE8834-A641-48BC-80B6-AF7CE832009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640F2DDF-6AEE-4846-BD18-1C25C450A187}"/>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7B00242B-2FCF-4C2A-B82D-2F2EF2C912DE}"/>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7E1A0B73-E34A-490F-A3F8-E1ACD155EDD8}"/>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5C6B24D6-F3EA-4AC4-8C00-B7588064DCF2}"/>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A2E3DA2D-89C9-491C-BC18-4B94DAD7C6CB}"/>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D3F75EDA-3DAF-4A5C-8E5F-7BD29313EF6D}"/>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AA2D265-48D8-4910-943A-F0B0AEA3DD8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7FA9FA5-B599-4DC2-A676-ACC08432ABE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68D8A69-953A-4648-A43B-85F6B11E738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8A9FD0E-4D82-4046-8E35-2150B7FE3E0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2A4440C-6EEC-435B-9A65-4FF1328E371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303" name="楕円 302">
          <a:extLst>
            <a:ext uri="{FF2B5EF4-FFF2-40B4-BE49-F238E27FC236}">
              <a16:creationId xmlns:a16="http://schemas.microsoft.com/office/drawing/2014/main" id="{A006B66A-362E-49B6-9063-1E0113FC1F31}"/>
            </a:ext>
          </a:extLst>
        </xdr:cNvPr>
        <xdr:cNvSpPr/>
      </xdr:nvSpPr>
      <xdr:spPr>
        <a:xfrm>
          <a:off x="45847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36847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0AB7AA1-7A87-4B28-8AC9-86293734A11A}"/>
            </a:ext>
          </a:extLst>
        </xdr:cNvPr>
        <xdr:cNvSpPr txBox="1"/>
      </xdr:nvSpPr>
      <xdr:spPr>
        <a:xfrm>
          <a:off x="4673600"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152400</xdr:rowOff>
    </xdr:from>
    <xdr:to>
      <xdr:col>20</xdr:col>
      <xdr:colOff>38100</xdr:colOff>
      <xdr:row>81</xdr:row>
      <xdr:rowOff>82550</xdr:rowOff>
    </xdr:to>
    <xdr:sp macro="" textlink="">
      <xdr:nvSpPr>
        <xdr:cNvPr id="305" name="楕円 304">
          <a:extLst>
            <a:ext uri="{FF2B5EF4-FFF2-40B4-BE49-F238E27FC236}">
              <a16:creationId xmlns:a16="http://schemas.microsoft.com/office/drawing/2014/main" id="{7143882C-5F5C-4DB9-A076-4889E9DC5A34}"/>
            </a:ext>
          </a:extLst>
        </xdr:cNvPr>
        <xdr:cNvSpPr/>
      </xdr:nvSpPr>
      <xdr:spPr>
        <a:xfrm>
          <a:off x="3746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31750</xdr:rowOff>
    </xdr:from>
    <xdr:to>
      <xdr:col>24</xdr:col>
      <xdr:colOff>63500</xdr:colOff>
      <xdr:row>81</xdr:row>
      <xdr:rowOff>64770</xdr:rowOff>
    </xdr:to>
    <xdr:cxnSp macro="">
      <xdr:nvCxnSpPr>
        <xdr:cNvPr id="306" name="直線コネクタ 305">
          <a:extLst>
            <a:ext uri="{FF2B5EF4-FFF2-40B4-BE49-F238E27FC236}">
              <a16:creationId xmlns:a16="http://schemas.microsoft.com/office/drawing/2014/main" id="{72333994-99C8-4291-8FB2-654AA2D97B3E}"/>
            </a:ext>
          </a:extLst>
        </xdr:cNvPr>
        <xdr:cNvCxnSpPr/>
      </xdr:nvCxnSpPr>
      <xdr:spPr>
        <a:xfrm>
          <a:off x="3797300" y="1391920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134620</xdr:rowOff>
    </xdr:from>
    <xdr:to>
      <xdr:col>15</xdr:col>
      <xdr:colOff>101600</xdr:colOff>
      <xdr:row>81</xdr:row>
      <xdr:rowOff>64770</xdr:rowOff>
    </xdr:to>
    <xdr:sp macro="" textlink="">
      <xdr:nvSpPr>
        <xdr:cNvPr id="307" name="楕円 306">
          <a:extLst>
            <a:ext uri="{FF2B5EF4-FFF2-40B4-BE49-F238E27FC236}">
              <a16:creationId xmlns:a16="http://schemas.microsoft.com/office/drawing/2014/main" id="{FEA107A0-8D92-46CB-9086-05D8C41BCA12}"/>
            </a:ext>
          </a:extLst>
        </xdr:cNvPr>
        <xdr:cNvSpPr/>
      </xdr:nvSpPr>
      <xdr:spPr>
        <a:xfrm>
          <a:off x="2857500" y="138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13970</xdr:rowOff>
    </xdr:from>
    <xdr:to>
      <xdr:col>19</xdr:col>
      <xdr:colOff>177800</xdr:colOff>
      <xdr:row>81</xdr:row>
      <xdr:rowOff>31750</xdr:rowOff>
    </xdr:to>
    <xdr:cxnSp macro="">
      <xdr:nvCxnSpPr>
        <xdr:cNvPr id="308" name="直線コネクタ 307">
          <a:extLst>
            <a:ext uri="{FF2B5EF4-FFF2-40B4-BE49-F238E27FC236}">
              <a16:creationId xmlns:a16="http://schemas.microsoft.com/office/drawing/2014/main" id="{FBEB7653-1714-4FEC-9FAB-DB0DF26127CD}"/>
            </a:ext>
          </a:extLst>
        </xdr:cNvPr>
        <xdr:cNvCxnSpPr/>
      </xdr:nvCxnSpPr>
      <xdr:spPr>
        <a:xfrm>
          <a:off x="2908300" y="139014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116839</xdr:rowOff>
    </xdr:from>
    <xdr:to>
      <xdr:col>10</xdr:col>
      <xdr:colOff>165100</xdr:colOff>
      <xdr:row>81</xdr:row>
      <xdr:rowOff>46989</xdr:rowOff>
    </xdr:to>
    <xdr:sp macro="" textlink="">
      <xdr:nvSpPr>
        <xdr:cNvPr id="309" name="楕円 308">
          <a:extLst>
            <a:ext uri="{FF2B5EF4-FFF2-40B4-BE49-F238E27FC236}">
              <a16:creationId xmlns:a16="http://schemas.microsoft.com/office/drawing/2014/main" id="{85E83CA5-C346-49A0-875C-62E2F46D0D40}"/>
            </a:ext>
          </a:extLst>
        </xdr:cNvPr>
        <xdr:cNvSpPr/>
      </xdr:nvSpPr>
      <xdr:spPr>
        <a:xfrm>
          <a:off x="1968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167639</xdr:rowOff>
    </xdr:from>
    <xdr:to>
      <xdr:col>15</xdr:col>
      <xdr:colOff>50800</xdr:colOff>
      <xdr:row>81</xdr:row>
      <xdr:rowOff>13970</xdr:rowOff>
    </xdr:to>
    <xdr:cxnSp macro="">
      <xdr:nvCxnSpPr>
        <xdr:cNvPr id="310" name="直線コネクタ 309">
          <a:extLst>
            <a:ext uri="{FF2B5EF4-FFF2-40B4-BE49-F238E27FC236}">
              <a16:creationId xmlns:a16="http://schemas.microsoft.com/office/drawing/2014/main" id="{2BB05341-E0E6-42D5-8A74-345A35658965}"/>
            </a:ext>
          </a:extLst>
        </xdr:cNvPr>
        <xdr:cNvCxnSpPr/>
      </xdr:nvCxnSpPr>
      <xdr:spPr>
        <a:xfrm>
          <a:off x="2019300" y="1388363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83820</xdr:rowOff>
    </xdr:from>
    <xdr:to>
      <xdr:col>6</xdr:col>
      <xdr:colOff>38100</xdr:colOff>
      <xdr:row>81</xdr:row>
      <xdr:rowOff>13970</xdr:rowOff>
    </xdr:to>
    <xdr:sp macro="" textlink="">
      <xdr:nvSpPr>
        <xdr:cNvPr id="311" name="楕円 310">
          <a:extLst>
            <a:ext uri="{FF2B5EF4-FFF2-40B4-BE49-F238E27FC236}">
              <a16:creationId xmlns:a16="http://schemas.microsoft.com/office/drawing/2014/main" id="{007A2E6A-6C5F-4862-B25D-370B5534DCFA}"/>
            </a:ext>
          </a:extLst>
        </xdr:cNvPr>
        <xdr:cNvSpPr/>
      </xdr:nvSpPr>
      <xdr:spPr>
        <a:xfrm>
          <a:off x="10795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134620</xdr:rowOff>
    </xdr:from>
    <xdr:to>
      <xdr:col>10</xdr:col>
      <xdr:colOff>114300</xdr:colOff>
      <xdr:row>80</xdr:row>
      <xdr:rowOff>167639</xdr:rowOff>
    </xdr:to>
    <xdr:cxnSp macro="">
      <xdr:nvCxnSpPr>
        <xdr:cNvPr id="312" name="直線コネクタ 311">
          <a:extLst>
            <a:ext uri="{FF2B5EF4-FFF2-40B4-BE49-F238E27FC236}">
              <a16:creationId xmlns:a16="http://schemas.microsoft.com/office/drawing/2014/main" id="{9FD9EED2-AE4E-484A-8268-9553A2DB7601}"/>
            </a:ext>
          </a:extLst>
        </xdr:cNvPr>
        <xdr:cNvCxnSpPr/>
      </xdr:nvCxnSpPr>
      <xdr:spPr>
        <a:xfrm>
          <a:off x="1130300" y="1385062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A5BDA419-2D91-42AE-AE0F-CDFEE214B31B}"/>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D7346FF8-8E7B-4885-A387-7031E6ADEE65}"/>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8F33FDAB-612C-4724-8C76-0CB449882EB2}"/>
            </a:ext>
          </a:extLst>
        </xdr:cNvPr>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9691A3C2-234C-455C-943B-C1B9DA6DA312}"/>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99077</xdr:rowOff>
    </xdr:from>
    <xdr:ext cx="405111" cy="259045"/>
    <xdr:sp macro="" textlink="">
      <xdr:nvSpPr>
        <xdr:cNvPr id="317" name="n_1mainValue【福祉施設】&#10;有形固定資産減価償却率">
          <a:extLst>
            <a:ext uri="{FF2B5EF4-FFF2-40B4-BE49-F238E27FC236}">
              <a16:creationId xmlns:a16="http://schemas.microsoft.com/office/drawing/2014/main" id="{4CA88740-A534-4340-AA5E-F81C9D3793CA}"/>
            </a:ext>
          </a:extLst>
        </xdr:cNvPr>
        <xdr:cNvSpPr txBox="1"/>
      </xdr:nvSpPr>
      <xdr:spPr>
        <a:xfrm>
          <a:off x="35820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81297</xdr:rowOff>
    </xdr:from>
    <xdr:ext cx="405111" cy="259045"/>
    <xdr:sp macro="" textlink="">
      <xdr:nvSpPr>
        <xdr:cNvPr id="318" name="n_2mainValue【福祉施設】&#10;有形固定資産減価償却率">
          <a:extLst>
            <a:ext uri="{FF2B5EF4-FFF2-40B4-BE49-F238E27FC236}">
              <a16:creationId xmlns:a16="http://schemas.microsoft.com/office/drawing/2014/main" id="{BF52A1C9-4A58-40A3-852D-0EC2C6B1BC00}"/>
            </a:ext>
          </a:extLst>
        </xdr:cNvPr>
        <xdr:cNvSpPr txBox="1"/>
      </xdr:nvSpPr>
      <xdr:spPr>
        <a:xfrm>
          <a:off x="2705744" y="1362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19" name="n_3mainValue【福祉施設】&#10;有形固定資産減価償却率">
          <a:extLst>
            <a:ext uri="{FF2B5EF4-FFF2-40B4-BE49-F238E27FC236}">
              <a16:creationId xmlns:a16="http://schemas.microsoft.com/office/drawing/2014/main" id="{9586CAF6-B69B-4DFF-9078-DDE7FC9882BF}"/>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30497</xdr:rowOff>
    </xdr:from>
    <xdr:ext cx="405111" cy="259045"/>
    <xdr:sp macro="" textlink="">
      <xdr:nvSpPr>
        <xdr:cNvPr id="320" name="n_4mainValue【福祉施設】&#10;有形固定資産減価償却率">
          <a:extLst>
            <a:ext uri="{FF2B5EF4-FFF2-40B4-BE49-F238E27FC236}">
              <a16:creationId xmlns:a16="http://schemas.microsoft.com/office/drawing/2014/main" id="{FD9FD8CC-3BD5-4B12-9122-56EEF4B2427D}"/>
            </a:ext>
          </a:extLst>
        </xdr:cNvPr>
        <xdr:cNvSpPr txBox="1"/>
      </xdr:nvSpPr>
      <xdr:spPr>
        <a:xfrm>
          <a:off x="927744" y="1357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D77E25C-455C-496F-B402-9EFA91E9DA6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B814A19-B839-4D66-BE5B-B392F852709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0599C5F-7B17-48A6-9976-2F3F530201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A7A3CA6-A676-4439-8EEC-52DEFFF834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ABF6F24-7B3A-40AF-979E-4036CB55D71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158F242-6374-4DF2-A8B2-9147C2C0A4A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8F891D4-04F8-4754-AB5F-0C15D7F2531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BA398C7-A38B-4336-8578-589F0E22A43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C0616A4-3586-4FC4-8D39-55A12180C1E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213B635-D865-4E0A-987D-C9A01664233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576E9883-64A2-4D6A-B906-442EF66D268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C0E5A058-8BB7-47D3-B537-D136B69AEA3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BB8AB70-7D61-411B-BA87-1702F96DEF8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221486E-76F3-468C-9F3C-F4FA1354A6F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CD5FB7DC-8E07-4450-9F80-5B705D218F27}"/>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C7490FE8-F926-4030-93D9-72686C54EDB3}"/>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7A1CB8E-B7EA-46F1-A49C-C7F4484CB4F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9CDEC8A7-656B-41F8-AAED-06269736CB4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836A4EE5-2BD8-4376-9183-E154D6B3667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6951B93-9B56-444B-A078-D2C33DD9DDB4}"/>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B9928E6D-42AC-4450-88AF-6B994475DE5E}"/>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8120EEF6-4E6A-459A-9436-B530C01EB77A}"/>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DBFF8367-68CD-4DD5-8707-776EF364BCA4}"/>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EF67F812-52B0-4BD6-BE75-4B920FF21F6C}"/>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18F71D54-5880-4067-98A8-712228E33659}"/>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247D8347-CCE0-4BF5-9C45-6EDEF5022C75}"/>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F86BE4AE-01A3-4DD8-A4DC-381957A61EAE}"/>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9E0444E9-192A-45C6-BB91-F5D9176997F4}"/>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1D2F477E-8753-474A-9553-8A4CFF70DE48}"/>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192AFEC2-19C8-4D88-A248-CCA14100FA53}"/>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2C4B982-34B4-49AC-8541-F3EF0A312B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6DA20F6-13D0-494F-9B58-D96455C74B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5115020-5A92-4F90-B238-811321EB235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E808EDC-884E-4368-A477-DD1CAAE47C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0D5D2C7-1F26-4C9B-84CA-52FCE60D182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141605</xdr:rowOff>
    </xdr:from>
    <xdr:to>
      <xdr:col>55</xdr:col>
      <xdr:colOff>50800</xdr:colOff>
      <xdr:row>83</xdr:row>
      <xdr:rowOff>71755</xdr:rowOff>
    </xdr:to>
    <xdr:sp macro="" textlink="">
      <xdr:nvSpPr>
        <xdr:cNvPr id="356" name="楕円 355">
          <a:extLst>
            <a:ext uri="{FF2B5EF4-FFF2-40B4-BE49-F238E27FC236}">
              <a16:creationId xmlns:a16="http://schemas.microsoft.com/office/drawing/2014/main" id="{9FC748C2-A297-47BC-B08A-F29F5C42C695}"/>
            </a:ext>
          </a:extLst>
        </xdr:cNvPr>
        <xdr:cNvSpPr/>
      </xdr:nvSpPr>
      <xdr:spPr>
        <a:xfrm>
          <a:off x="10426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164482</xdr:rowOff>
    </xdr:from>
    <xdr:ext cx="469744" cy="259045"/>
    <xdr:sp macro="" textlink="">
      <xdr:nvSpPr>
        <xdr:cNvPr id="357" name="【福祉施設】&#10;一人当たり面積該当値テキスト">
          <a:extLst>
            <a:ext uri="{FF2B5EF4-FFF2-40B4-BE49-F238E27FC236}">
              <a16:creationId xmlns:a16="http://schemas.microsoft.com/office/drawing/2014/main" id="{30064007-3A74-4528-B96C-225901872D7F}"/>
            </a:ext>
          </a:extLst>
        </xdr:cNvPr>
        <xdr:cNvSpPr txBox="1"/>
      </xdr:nvSpPr>
      <xdr:spPr>
        <a:xfrm>
          <a:off x="10515600"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141605</xdr:rowOff>
    </xdr:from>
    <xdr:to>
      <xdr:col>50</xdr:col>
      <xdr:colOff>165100</xdr:colOff>
      <xdr:row>83</xdr:row>
      <xdr:rowOff>71755</xdr:rowOff>
    </xdr:to>
    <xdr:sp macro="" textlink="">
      <xdr:nvSpPr>
        <xdr:cNvPr id="358" name="楕円 357">
          <a:extLst>
            <a:ext uri="{FF2B5EF4-FFF2-40B4-BE49-F238E27FC236}">
              <a16:creationId xmlns:a16="http://schemas.microsoft.com/office/drawing/2014/main" id="{A2C637EB-4E1E-40E4-A4D5-AF9475835058}"/>
            </a:ext>
          </a:extLst>
        </xdr:cNvPr>
        <xdr:cNvSpPr/>
      </xdr:nvSpPr>
      <xdr:spPr>
        <a:xfrm>
          <a:off x="9588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20955</xdr:rowOff>
    </xdr:from>
    <xdr:to>
      <xdr:col>55</xdr:col>
      <xdr:colOff>0</xdr:colOff>
      <xdr:row>83</xdr:row>
      <xdr:rowOff>20955</xdr:rowOff>
    </xdr:to>
    <xdr:cxnSp macro="">
      <xdr:nvCxnSpPr>
        <xdr:cNvPr id="359" name="直線コネクタ 358">
          <a:extLst>
            <a:ext uri="{FF2B5EF4-FFF2-40B4-BE49-F238E27FC236}">
              <a16:creationId xmlns:a16="http://schemas.microsoft.com/office/drawing/2014/main" id="{8E413B61-D573-4981-B5CE-3FFFA852B28B}"/>
            </a:ext>
          </a:extLst>
        </xdr:cNvPr>
        <xdr:cNvCxnSpPr/>
      </xdr:nvCxnSpPr>
      <xdr:spPr>
        <a:xfrm>
          <a:off x="9639300" y="142513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135889</xdr:rowOff>
    </xdr:from>
    <xdr:to>
      <xdr:col>46</xdr:col>
      <xdr:colOff>38100</xdr:colOff>
      <xdr:row>83</xdr:row>
      <xdr:rowOff>66039</xdr:rowOff>
    </xdr:to>
    <xdr:sp macro="" textlink="">
      <xdr:nvSpPr>
        <xdr:cNvPr id="360" name="楕円 359">
          <a:extLst>
            <a:ext uri="{FF2B5EF4-FFF2-40B4-BE49-F238E27FC236}">
              <a16:creationId xmlns:a16="http://schemas.microsoft.com/office/drawing/2014/main" id="{149AF9BC-EB53-4855-8930-5FB398418999}"/>
            </a:ext>
          </a:extLst>
        </xdr:cNvPr>
        <xdr:cNvSpPr/>
      </xdr:nvSpPr>
      <xdr:spPr>
        <a:xfrm>
          <a:off x="8699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15239</xdr:rowOff>
    </xdr:from>
    <xdr:to>
      <xdr:col>50</xdr:col>
      <xdr:colOff>114300</xdr:colOff>
      <xdr:row>83</xdr:row>
      <xdr:rowOff>20955</xdr:rowOff>
    </xdr:to>
    <xdr:cxnSp macro="">
      <xdr:nvCxnSpPr>
        <xdr:cNvPr id="361" name="直線コネクタ 360">
          <a:extLst>
            <a:ext uri="{FF2B5EF4-FFF2-40B4-BE49-F238E27FC236}">
              <a16:creationId xmlns:a16="http://schemas.microsoft.com/office/drawing/2014/main" id="{3D13C6C0-4CDD-41DE-929A-C8855325C5A9}"/>
            </a:ext>
          </a:extLst>
        </xdr:cNvPr>
        <xdr:cNvCxnSpPr/>
      </xdr:nvCxnSpPr>
      <xdr:spPr>
        <a:xfrm>
          <a:off x="8750300" y="142455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135889</xdr:rowOff>
    </xdr:from>
    <xdr:to>
      <xdr:col>41</xdr:col>
      <xdr:colOff>101600</xdr:colOff>
      <xdr:row>83</xdr:row>
      <xdr:rowOff>66039</xdr:rowOff>
    </xdr:to>
    <xdr:sp macro="" textlink="">
      <xdr:nvSpPr>
        <xdr:cNvPr id="362" name="楕円 361">
          <a:extLst>
            <a:ext uri="{FF2B5EF4-FFF2-40B4-BE49-F238E27FC236}">
              <a16:creationId xmlns:a16="http://schemas.microsoft.com/office/drawing/2014/main" id="{06C0BCA0-0C04-4A6E-90E6-6DDAD60FC646}"/>
            </a:ext>
          </a:extLst>
        </xdr:cNvPr>
        <xdr:cNvSpPr/>
      </xdr:nvSpPr>
      <xdr:spPr>
        <a:xfrm>
          <a:off x="7810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15239</xdr:rowOff>
    </xdr:from>
    <xdr:to>
      <xdr:col>45</xdr:col>
      <xdr:colOff>177800</xdr:colOff>
      <xdr:row>83</xdr:row>
      <xdr:rowOff>15239</xdr:rowOff>
    </xdr:to>
    <xdr:cxnSp macro="">
      <xdr:nvCxnSpPr>
        <xdr:cNvPr id="363" name="直線コネクタ 362">
          <a:extLst>
            <a:ext uri="{FF2B5EF4-FFF2-40B4-BE49-F238E27FC236}">
              <a16:creationId xmlns:a16="http://schemas.microsoft.com/office/drawing/2014/main" id="{B9F4317C-5102-4DDC-89EE-755F0BE1267D}"/>
            </a:ext>
          </a:extLst>
        </xdr:cNvPr>
        <xdr:cNvCxnSpPr/>
      </xdr:nvCxnSpPr>
      <xdr:spPr>
        <a:xfrm>
          <a:off x="7861300" y="14245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130175</xdr:rowOff>
    </xdr:from>
    <xdr:to>
      <xdr:col>36</xdr:col>
      <xdr:colOff>165100</xdr:colOff>
      <xdr:row>83</xdr:row>
      <xdr:rowOff>60325</xdr:rowOff>
    </xdr:to>
    <xdr:sp macro="" textlink="">
      <xdr:nvSpPr>
        <xdr:cNvPr id="364" name="楕円 363">
          <a:extLst>
            <a:ext uri="{FF2B5EF4-FFF2-40B4-BE49-F238E27FC236}">
              <a16:creationId xmlns:a16="http://schemas.microsoft.com/office/drawing/2014/main" id="{4222915F-00C6-414B-88CE-0F463EB53236}"/>
            </a:ext>
          </a:extLst>
        </xdr:cNvPr>
        <xdr:cNvSpPr/>
      </xdr:nvSpPr>
      <xdr:spPr>
        <a:xfrm>
          <a:off x="6921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9525</xdr:rowOff>
    </xdr:from>
    <xdr:to>
      <xdr:col>41</xdr:col>
      <xdr:colOff>50800</xdr:colOff>
      <xdr:row>83</xdr:row>
      <xdr:rowOff>15239</xdr:rowOff>
    </xdr:to>
    <xdr:cxnSp macro="">
      <xdr:nvCxnSpPr>
        <xdr:cNvPr id="365" name="直線コネクタ 364">
          <a:extLst>
            <a:ext uri="{FF2B5EF4-FFF2-40B4-BE49-F238E27FC236}">
              <a16:creationId xmlns:a16="http://schemas.microsoft.com/office/drawing/2014/main" id="{6B313510-F90C-4AA1-BF99-349F894ABA16}"/>
            </a:ext>
          </a:extLst>
        </xdr:cNvPr>
        <xdr:cNvCxnSpPr/>
      </xdr:nvCxnSpPr>
      <xdr:spPr>
        <a:xfrm>
          <a:off x="6972300" y="142398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AFCB8B3A-8068-407B-A342-14BAD6873B94}"/>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4708984F-07D0-42AA-951A-E07200663B92}"/>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105D8B21-9D9D-46E5-A050-CFD5A267CB0C}"/>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81EE6CA0-0015-4151-AC48-B3F7161F3E76}"/>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88282</xdr:rowOff>
    </xdr:from>
    <xdr:ext cx="469744" cy="259045"/>
    <xdr:sp macro="" textlink="">
      <xdr:nvSpPr>
        <xdr:cNvPr id="370" name="n_1mainValue【福祉施設】&#10;一人当たり面積">
          <a:extLst>
            <a:ext uri="{FF2B5EF4-FFF2-40B4-BE49-F238E27FC236}">
              <a16:creationId xmlns:a16="http://schemas.microsoft.com/office/drawing/2014/main" id="{CD6F8DCD-CC61-40B3-AC80-B5E18CD05C63}"/>
            </a:ext>
          </a:extLst>
        </xdr:cNvPr>
        <xdr:cNvSpPr txBox="1"/>
      </xdr:nvSpPr>
      <xdr:spPr>
        <a:xfrm>
          <a:off x="9391727" y="139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82566</xdr:rowOff>
    </xdr:from>
    <xdr:ext cx="469744" cy="259045"/>
    <xdr:sp macro="" textlink="">
      <xdr:nvSpPr>
        <xdr:cNvPr id="371" name="n_2mainValue【福祉施設】&#10;一人当たり面積">
          <a:extLst>
            <a:ext uri="{FF2B5EF4-FFF2-40B4-BE49-F238E27FC236}">
              <a16:creationId xmlns:a16="http://schemas.microsoft.com/office/drawing/2014/main" id="{342EA75A-4073-446F-8C9E-3085787B7AE1}"/>
            </a:ext>
          </a:extLst>
        </xdr:cNvPr>
        <xdr:cNvSpPr txBox="1"/>
      </xdr:nvSpPr>
      <xdr:spPr>
        <a:xfrm>
          <a:off x="8515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82566</xdr:rowOff>
    </xdr:from>
    <xdr:ext cx="469744" cy="259045"/>
    <xdr:sp macro="" textlink="">
      <xdr:nvSpPr>
        <xdr:cNvPr id="372" name="n_3mainValue【福祉施設】&#10;一人当たり面積">
          <a:extLst>
            <a:ext uri="{FF2B5EF4-FFF2-40B4-BE49-F238E27FC236}">
              <a16:creationId xmlns:a16="http://schemas.microsoft.com/office/drawing/2014/main" id="{0F555605-A5A2-4A0A-AFD5-19E19DB0CD84}"/>
            </a:ext>
          </a:extLst>
        </xdr:cNvPr>
        <xdr:cNvSpPr txBox="1"/>
      </xdr:nvSpPr>
      <xdr:spPr>
        <a:xfrm>
          <a:off x="7626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76852</xdr:rowOff>
    </xdr:from>
    <xdr:ext cx="469744" cy="259045"/>
    <xdr:sp macro="" textlink="">
      <xdr:nvSpPr>
        <xdr:cNvPr id="373" name="n_4mainValue【福祉施設】&#10;一人当たり面積">
          <a:extLst>
            <a:ext uri="{FF2B5EF4-FFF2-40B4-BE49-F238E27FC236}">
              <a16:creationId xmlns:a16="http://schemas.microsoft.com/office/drawing/2014/main" id="{61D6D0B7-8AA7-4200-BF8D-28A7098CDE0C}"/>
            </a:ext>
          </a:extLst>
        </xdr:cNvPr>
        <xdr:cNvSpPr txBox="1"/>
      </xdr:nvSpPr>
      <xdr:spPr>
        <a:xfrm>
          <a:off x="6737427" y="1396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1B1E6BD8-AFCB-44C8-9EAB-C1E8989D3A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2E0BBABE-8CF8-46BE-9DE6-B1550606FB9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265E6EB-00A4-40C6-B984-2CB2C52E005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CD3C6204-16F7-4EEF-B408-71CF7DC9E21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6C40B4A9-4ADB-4900-ABE0-ABC33FA367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B7C2B686-7980-478C-BE39-0AB2AB03D3F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4F53E2AA-ACA9-4DEB-AEF7-9F26F3D5755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3704B80B-4BBE-443E-B5D1-E13CADF4018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61E3AB4E-8E4F-48D4-94E8-8877387BD9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2D42CF73-576E-43CF-8B9F-2945FB8BCA1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98B5A034-DF6D-4095-9E4B-EB17B4E262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99609118-4FAB-40A1-8AAF-680F01D5F5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43A3B792-C41A-466D-881A-EFF1010E21F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51C44AC8-A286-4295-8662-03AB58AA802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29860709-9D11-4EB2-83CD-3F10B7A6895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72F9BC1D-E1E5-4EE0-B097-3C29DBB8C7F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87993897-9437-4026-8418-3883C6E021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C11B7C6-9948-4D20-8C1B-DB60B386AC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7AC6E5CE-15B3-407B-88BF-68B9799508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C0E5FDFF-E2C7-41E4-A318-E583FC02146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2820DBF3-8968-4EC5-A2DD-E7A41475869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28961FE8-7350-4CA0-BB5B-9A8815E362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946D62EC-68C4-4557-8F1F-A0694B954F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1177EA3-FC7B-4501-BD7F-BDA69F82936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id="{9A3C13B6-F889-42C3-B1B0-9A8A0B9FCF9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id="{DCB12901-4BC1-4C48-AE1F-CB502D4B02E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id="{3E0AF0CB-9A4E-492F-A2CC-104504FE3A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id="{E715F857-D5F1-434F-A782-16F4D31C803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id="{6AFCFB17-A26A-4E62-AF15-C4245DE250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id="{FDEF1DDF-77F2-4947-9588-BC4B952A9A6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id="{2D1DD1B3-D401-4A55-963C-217CAE1276E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id="{C221D0A9-146A-4302-9B04-E5EAFE2CC94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A079E701-55F3-4ED7-99F8-34600869125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63BDB28-38C5-42A4-A329-9DB524404D0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AFD66A8A-1DA8-491C-B692-7DB8425BC5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36CECAD7-5838-4AF7-835B-FFF68686AD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54F5C5EE-4F5C-415B-98C9-381F3D3441E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D426E174-D2E5-4EB5-9CD3-E83D4D0A6D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38506CC0-738E-441B-9946-9B82513472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5C69AC4D-2FE1-4FFC-AD0A-78B11BF038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736AF66-4933-4729-8462-D8073A5E0AF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5F49567E-9A8C-4A36-9529-10707CFE2E1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0A36433E-07B8-4135-B3A6-45C4EE2C12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a:extLst>
            <a:ext uri="{FF2B5EF4-FFF2-40B4-BE49-F238E27FC236}">
              <a16:creationId xmlns:a16="http://schemas.microsoft.com/office/drawing/2014/main" id="{6A6AB17D-E444-446B-AE2E-F930D8905B6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8" name="テキスト ボックス 417">
          <a:extLst>
            <a:ext uri="{FF2B5EF4-FFF2-40B4-BE49-F238E27FC236}">
              <a16:creationId xmlns:a16="http://schemas.microsoft.com/office/drawing/2014/main" id="{66984258-8217-425C-B747-96E18CC12B6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a:extLst>
            <a:ext uri="{FF2B5EF4-FFF2-40B4-BE49-F238E27FC236}">
              <a16:creationId xmlns:a16="http://schemas.microsoft.com/office/drawing/2014/main" id="{EB33C430-E794-46C2-90F9-6501CBFEEBC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a:extLst>
            <a:ext uri="{FF2B5EF4-FFF2-40B4-BE49-F238E27FC236}">
              <a16:creationId xmlns:a16="http://schemas.microsoft.com/office/drawing/2014/main" id="{4B19FBDB-4E57-424F-B9AE-7333D74BEAB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a:extLst>
            <a:ext uri="{FF2B5EF4-FFF2-40B4-BE49-F238E27FC236}">
              <a16:creationId xmlns:a16="http://schemas.microsoft.com/office/drawing/2014/main" id="{8D7C5974-03B8-4953-ADE6-AB82FCA3E06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a:extLst>
            <a:ext uri="{FF2B5EF4-FFF2-40B4-BE49-F238E27FC236}">
              <a16:creationId xmlns:a16="http://schemas.microsoft.com/office/drawing/2014/main" id="{1996E6AC-339D-4B1B-904E-844314F3FB7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a:extLst>
            <a:ext uri="{FF2B5EF4-FFF2-40B4-BE49-F238E27FC236}">
              <a16:creationId xmlns:a16="http://schemas.microsoft.com/office/drawing/2014/main" id="{EFF8A6DF-A90E-470E-98B0-1FEF0D9BBE8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a:extLst>
            <a:ext uri="{FF2B5EF4-FFF2-40B4-BE49-F238E27FC236}">
              <a16:creationId xmlns:a16="http://schemas.microsoft.com/office/drawing/2014/main" id="{29829CAD-A877-4606-BB04-22F29531245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a:extLst>
            <a:ext uri="{FF2B5EF4-FFF2-40B4-BE49-F238E27FC236}">
              <a16:creationId xmlns:a16="http://schemas.microsoft.com/office/drawing/2014/main" id="{345E78D2-7339-442C-8448-171DCF2C6FD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a:extLst>
            <a:ext uri="{FF2B5EF4-FFF2-40B4-BE49-F238E27FC236}">
              <a16:creationId xmlns:a16="http://schemas.microsoft.com/office/drawing/2014/main" id="{92D0E006-7015-4130-9FE3-3CE55FBB6ED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a:extLst>
            <a:ext uri="{FF2B5EF4-FFF2-40B4-BE49-F238E27FC236}">
              <a16:creationId xmlns:a16="http://schemas.microsoft.com/office/drawing/2014/main" id="{EEDD52BC-8300-45B9-B502-2678D8ACC4C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8" name="テキスト ボックス 427">
          <a:extLst>
            <a:ext uri="{FF2B5EF4-FFF2-40B4-BE49-F238E27FC236}">
              <a16:creationId xmlns:a16="http://schemas.microsoft.com/office/drawing/2014/main" id="{22237090-BC08-4401-BB91-3A2DFC955FB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C8CE226A-CE87-4ED7-8193-2AB551E4F67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a:extLst>
            <a:ext uri="{FF2B5EF4-FFF2-40B4-BE49-F238E27FC236}">
              <a16:creationId xmlns:a16="http://schemas.microsoft.com/office/drawing/2014/main" id="{06A4C536-ECCE-451C-8D9B-DCB38CA5867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431" name="直線コネクタ 430">
          <a:extLst>
            <a:ext uri="{FF2B5EF4-FFF2-40B4-BE49-F238E27FC236}">
              <a16:creationId xmlns:a16="http://schemas.microsoft.com/office/drawing/2014/main" id="{1C3CBF1D-0491-42A4-9AE5-579F30902357}"/>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2" name="【保健センター・保健所】&#10;有形固定資産減価償却率最小値テキスト">
          <a:extLst>
            <a:ext uri="{FF2B5EF4-FFF2-40B4-BE49-F238E27FC236}">
              <a16:creationId xmlns:a16="http://schemas.microsoft.com/office/drawing/2014/main" id="{BE6C39B2-1E03-41DD-AA1F-657332708CA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3" name="直線コネクタ 432">
          <a:extLst>
            <a:ext uri="{FF2B5EF4-FFF2-40B4-BE49-F238E27FC236}">
              <a16:creationId xmlns:a16="http://schemas.microsoft.com/office/drawing/2014/main" id="{E3C862D8-BA68-48C6-A458-6C13E4FBFF4E}"/>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34" name="【保健センター・保健所】&#10;有形固定資産減価償却率最大値テキスト">
          <a:extLst>
            <a:ext uri="{FF2B5EF4-FFF2-40B4-BE49-F238E27FC236}">
              <a16:creationId xmlns:a16="http://schemas.microsoft.com/office/drawing/2014/main" id="{1E04DB2C-0342-4E65-B66D-AC0D6CB32868}"/>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35" name="直線コネクタ 434">
          <a:extLst>
            <a:ext uri="{FF2B5EF4-FFF2-40B4-BE49-F238E27FC236}">
              <a16:creationId xmlns:a16="http://schemas.microsoft.com/office/drawing/2014/main" id="{21B4B392-7AE3-46DE-8980-639B49F79167}"/>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436" name="【保健センター・保健所】&#10;有形固定資産減価償却率平均値テキスト">
          <a:extLst>
            <a:ext uri="{FF2B5EF4-FFF2-40B4-BE49-F238E27FC236}">
              <a16:creationId xmlns:a16="http://schemas.microsoft.com/office/drawing/2014/main" id="{849D3E3D-19FE-4F9E-8282-6BD01FC3FAEB}"/>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437" name="フローチャート: 判断 436">
          <a:extLst>
            <a:ext uri="{FF2B5EF4-FFF2-40B4-BE49-F238E27FC236}">
              <a16:creationId xmlns:a16="http://schemas.microsoft.com/office/drawing/2014/main" id="{68A84229-BFD7-47B6-9392-872A32D36AA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438" name="フローチャート: 判断 437">
          <a:extLst>
            <a:ext uri="{FF2B5EF4-FFF2-40B4-BE49-F238E27FC236}">
              <a16:creationId xmlns:a16="http://schemas.microsoft.com/office/drawing/2014/main" id="{E1F03078-382B-4128-94ED-24143EAAAB25}"/>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439" name="フローチャート: 判断 438">
          <a:extLst>
            <a:ext uri="{FF2B5EF4-FFF2-40B4-BE49-F238E27FC236}">
              <a16:creationId xmlns:a16="http://schemas.microsoft.com/office/drawing/2014/main" id="{A40C16AB-05BF-4BC4-AEF3-F34B2AC780A6}"/>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440" name="フローチャート: 判断 439">
          <a:extLst>
            <a:ext uri="{FF2B5EF4-FFF2-40B4-BE49-F238E27FC236}">
              <a16:creationId xmlns:a16="http://schemas.microsoft.com/office/drawing/2014/main" id="{77F10C11-695F-4D22-95DF-6DB454010B91}"/>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441" name="フローチャート: 判断 440">
          <a:extLst>
            <a:ext uri="{FF2B5EF4-FFF2-40B4-BE49-F238E27FC236}">
              <a16:creationId xmlns:a16="http://schemas.microsoft.com/office/drawing/2014/main" id="{6C8CEC47-3A00-429A-BF4E-C29444785A45}"/>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DCF83CD-8308-421D-81DB-CFAB4255B8A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73D4271E-704E-4FAC-A593-74FFF42A4D4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9DA918CF-E5BC-4017-AD2E-802BCDCABD1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9F9C2524-7C69-4CB6-BE4F-3D78EBE5BBB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A07DFF45-2BB7-4434-A75B-B328EC46C1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109220</xdr:rowOff>
    </xdr:from>
    <xdr:to>
      <xdr:col>85</xdr:col>
      <xdr:colOff>177800</xdr:colOff>
      <xdr:row>63</xdr:row>
      <xdr:rowOff>39370</xdr:rowOff>
    </xdr:to>
    <xdr:sp macro="" textlink="">
      <xdr:nvSpPr>
        <xdr:cNvPr id="447" name="楕円 446">
          <a:extLst>
            <a:ext uri="{FF2B5EF4-FFF2-40B4-BE49-F238E27FC236}">
              <a16:creationId xmlns:a16="http://schemas.microsoft.com/office/drawing/2014/main" id="{82BA20B1-EFA6-42E4-9AD9-C294D4E4E077}"/>
            </a:ext>
          </a:extLst>
        </xdr:cNvPr>
        <xdr:cNvSpPr/>
      </xdr:nvSpPr>
      <xdr:spPr>
        <a:xfrm>
          <a:off x="16268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87647</xdr:rowOff>
    </xdr:from>
    <xdr:ext cx="405111" cy="259045"/>
    <xdr:sp macro="" textlink="">
      <xdr:nvSpPr>
        <xdr:cNvPr id="448" name="【保健センター・保健所】&#10;有形固定資産減価償却率該当値テキスト">
          <a:extLst>
            <a:ext uri="{FF2B5EF4-FFF2-40B4-BE49-F238E27FC236}">
              <a16:creationId xmlns:a16="http://schemas.microsoft.com/office/drawing/2014/main" id="{75F0B2BA-E209-4169-854D-2F68B177B37C}"/>
            </a:ext>
          </a:extLst>
        </xdr:cNvPr>
        <xdr:cNvSpPr txBox="1"/>
      </xdr:nvSpPr>
      <xdr:spPr>
        <a:xfrm>
          <a:off x="16357600"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78196</xdr:rowOff>
    </xdr:from>
    <xdr:to>
      <xdr:col>81</xdr:col>
      <xdr:colOff>101600</xdr:colOff>
      <xdr:row>63</xdr:row>
      <xdr:rowOff>8346</xdr:rowOff>
    </xdr:to>
    <xdr:sp macro="" textlink="">
      <xdr:nvSpPr>
        <xdr:cNvPr id="449" name="楕円 448">
          <a:extLst>
            <a:ext uri="{FF2B5EF4-FFF2-40B4-BE49-F238E27FC236}">
              <a16:creationId xmlns:a16="http://schemas.microsoft.com/office/drawing/2014/main" id="{E9EA5A98-59E7-4CE6-8E91-30429C280551}"/>
            </a:ext>
          </a:extLst>
        </xdr:cNvPr>
        <xdr:cNvSpPr/>
      </xdr:nvSpPr>
      <xdr:spPr>
        <a:xfrm>
          <a:off x="15430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128996</xdr:rowOff>
    </xdr:from>
    <xdr:to>
      <xdr:col>85</xdr:col>
      <xdr:colOff>127000</xdr:colOff>
      <xdr:row>62</xdr:row>
      <xdr:rowOff>160020</xdr:rowOff>
    </xdr:to>
    <xdr:cxnSp macro="">
      <xdr:nvCxnSpPr>
        <xdr:cNvPr id="450" name="直線コネクタ 449">
          <a:extLst>
            <a:ext uri="{FF2B5EF4-FFF2-40B4-BE49-F238E27FC236}">
              <a16:creationId xmlns:a16="http://schemas.microsoft.com/office/drawing/2014/main" id="{67EE970D-5879-4382-AACB-07DEF0DA787C}"/>
            </a:ext>
          </a:extLst>
        </xdr:cNvPr>
        <xdr:cNvCxnSpPr/>
      </xdr:nvCxnSpPr>
      <xdr:spPr>
        <a:xfrm>
          <a:off x="15481300" y="1075889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48804</xdr:rowOff>
    </xdr:from>
    <xdr:to>
      <xdr:col>76</xdr:col>
      <xdr:colOff>165100</xdr:colOff>
      <xdr:row>62</xdr:row>
      <xdr:rowOff>150404</xdr:rowOff>
    </xdr:to>
    <xdr:sp macro="" textlink="">
      <xdr:nvSpPr>
        <xdr:cNvPr id="451" name="楕円 450">
          <a:extLst>
            <a:ext uri="{FF2B5EF4-FFF2-40B4-BE49-F238E27FC236}">
              <a16:creationId xmlns:a16="http://schemas.microsoft.com/office/drawing/2014/main" id="{879A0F5F-F2E4-4E4D-AC6B-165CAE3E5307}"/>
            </a:ext>
          </a:extLst>
        </xdr:cNvPr>
        <xdr:cNvSpPr/>
      </xdr:nvSpPr>
      <xdr:spPr>
        <a:xfrm>
          <a:off x="14541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99604</xdr:rowOff>
    </xdr:from>
    <xdr:to>
      <xdr:col>81</xdr:col>
      <xdr:colOff>50800</xdr:colOff>
      <xdr:row>62</xdr:row>
      <xdr:rowOff>128996</xdr:rowOff>
    </xdr:to>
    <xdr:cxnSp macro="">
      <xdr:nvCxnSpPr>
        <xdr:cNvPr id="452" name="直線コネクタ 451">
          <a:extLst>
            <a:ext uri="{FF2B5EF4-FFF2-40B4-BE49-F238E27FC236}">
              <a16:creationId xmlns:a16="http://schemas.microsoft.com/office/drawing/2014/main" id="{CDA30755-48A6-4FA8-9454-59DA1E010362}"/>
            </a:ext>
          </a:extLst>
        </xdr:cNvPr>
        <xdr:cNvCxnSpPr/>
      </xdr:nvCxnSpPr>
      <xdr:spPr>
        <a:xfrm>
          <a:off x="14592300" y="1072950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17780</xdr:rowOff>
    </xdr:from>
    <xdr:to>
      <xdr:col>72</xdr:col>
      <xdr:colOff>38100</xdr:colOff>
      <xdr:row>62</xdr:row>
      <xdr:rowOff>119380</xdr:rowOff>
    </xdr:to>
    <xdr:sp macro="" textlink="">
      <xdr:nvSpPr>
        <xdr:cNvPr id="453" name="楕円 452">
          <a:extLst>
            <a:ext uri="{FF2B5EF4-FFF2-40B4-BE49-F238E27FC236}">
              <a16:creationId xmlns:a16="http://schemas.microsoft.com/office/drawing/2014/main" id="{26C53A28-D257-4BB4-B1C9-1D9B68514266}"/>
            </a:ext>
          </a:extLst>
        </xdr:cNvPr>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68580</xdr:rowOff>
    </xdr:from>
    <xdr:to>
      <xdr:col>76</xdr:col>
      <xdr:colOff>114300</xdr:colOff>
      <xdr:row>62</xdr:row>
      <xdr:rowOff>99604</xdr:rowOff>
    </xdr:to>
    <xdr:cxnSp macro="">
      <xdr:nvCxnSpPr>
        <xdr:cNvPr id="454" name="直線コネクタ 453">
          <a:extLst>
            <a:ext uri="{FF2B5EF4-FFF2-40B4-BE49-F238E27FC236}">
              <a16:creationId xmlns:a16="http://schemas.microsoft.com/office/drawing/2014/main" id="{F51CEA4B-8260-491A-AD9A-00EDD7ADC3E7}"/>
            </a:ext>
          </a:extLst>
        </xdr:cNvPr>
        <xdr:cNvCxnSpPr/>
      </xdr:nvCxnSpPr>
      <xdr:spPr>
        <a:xfrm>
          <a:off x="13703300" y="106984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158206</xdr:rowOff>
    </xdr:from>
    <xdr:to>
      <xdr:col>67</xdr:col>
      <xdr:colOff>101600</xdr:colOff>
      <xdr:row>62</xdr:row>
      <xdr:rowOff>88356</xdr:rowOff>
    </xdr:to>
    <xdr:sp macro="" textlink="">
      <xdr:nvSpPr>
        <xdr:cNvPr id="455" name="楕円 454">
          <a:extLst>
            <a:ext uri="{FF2B5EF4-FFF2-40B4-BE49-F238E27FC236}">
              <a16:creationId xmlns:a16="http://schemas.microsoft.com/office/drawing/2014/main" id="{2EC1AEF9-127F-4D7C-B91C-E8E8D0D85103}"/>
            </a:ext>
          </a:extLst>
        </xdr:cNvPr>
        <xdr:cNvSpPr/>
      </xdr:nvSpPr>
      <xdr:spPr>
        <a:xfrm>
          <a:off x="12763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37556</xdr:rowOff>
    </xdr:from>
    <xdr:to>
      <xdr:col>71</xdr:col>
      <xdr:colOff>177800</xdr:colOff>
      <xdr:row>62</xdr:row>
      <xdr:rowOff>68580</xdr:rowOff>
    </xdr:to>
    <xdr:cxnSp macro="">
      <xdr:nvCxnSpPr>
        <xdr:cNvPr id="456" name="直線コネクタ 455">
          <a:extLst>
            <a:ext uri="{FF2B5EF4-FFF2-40B4-BE49-F238E27FC236}">
              <a16:creationId xmlns:a16="http://schemas.microsoft.com/office/drawing/2014/main" id="{74CBB532-54DE-40E5-9551-E4138F49C551}"/>
            </a:ext>
          </a:extLst>
        </xdr:cNvPr>
        <xdr:cNvCxnSpPr/>
      </xdr:nvCxnSpPr>
      <xdr:spPr>
        <a:xfrm>
          <a:off x="12814300" y="106674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457" name="n_1aveValue【保健センター・保健所】&#10;有形固定資産減価償却率">
          <a:extLst>
            <a:ext uri="{FF2B5EF4-FFF2-40B4-BE49-F238E27FC236}">
              <a16:creationId xmlns:a16="http://schemas.microsoft.com/office/drawing/2014/main" id="{03CF4BAC-9AF4-4712-BE1A-1BBE88A75389}"/>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458" name="n_2aveValue【保健センター・保健所】&#10;有形固定資産減価償却率">
          <a:extLst>
            <a:ext uri="{FF2B5EF4-FFF2-40B4-BE49-F238E27FC236}">
              <a16:creationId xmlns:a16="http://schemas.microsoft.com/office/drawing/2014/main" id="{129735C2-2259-4301-9248-B6EACDF62FAC}"/>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459" name="n_3aveValue【保健センター・保健所】&#10;有形固定資産減価償却率">
          <a:extLst>
            <a:ext uri="{FF2B5EF4-FFF2-40B4-BE49-F238E27FC236}">
              <a16:creationId xmlns:a16="http://schemas.microsoft.com/office/drawing/2014/main" id="{B958CF35-4621-42F4-9DB7-5EA597002EDC}"/>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460" name="n_4aveValue【保健センター・保健所】&#10;有形固定資産減価償却率">
          <a:extLst>
            <a:ext uri="{FF2B5EF4-FFF2-40B4-BE49-F238E27FC236}">
              <a16:creationId xmlns:a16="http://schemas.microsoft.com/office/drawing/2014/main" id="{35B11DCB-5F5F-4792-8B0A-4F72D378D075}"/>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170923</xdr:rowOff>
    </xdr:from>
    <xdr:ext cx="405111" cy="259045"/>
    <xdr:sp macro="" textlink="">
      <xdr:nvSpPr>
        <xdr:cNvPr id="461" name="n_1mainValue【保健センター・保健所】&#10;有形固定資産減価償却率">
          <a:extLst>
            <a:ext uri="{FF2B5EF4-FFF2-40B4-BE49-F238E27FC236}">
              <a16:creationId xmlns:a16="http://schemas.microsoft.com/office/drawing/2014/main" id="{9F1EF2B8-922C-47ED-9D79-6192B10971A4}"/>
            </a:ext>
          </a:extLst>
        </xdr:cNvPr>
        <xdr:cNvSpPr txBox="1"/>
      </xdr:nvSpPr>
      <xdr:spPr>
        <a:xfrm>
          <a:off x="15266044" y="1080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141531</xdr:rowOff>
    </xdr:from>
    <xdr:ext cx="405111" cy="259045"/>
    <xdr:sp macro="" textlink="">
      <xdr:nvSpPr>
        <xdr:cNvPr id="462" name="n_2mainValue【保健センター・保健所】&#10;有形固定資産減価償却率">
          <a:extLst>
            <a:ext uri="{FF2B5EF4-FFF2-40B4-BE49-F238E27FC236}">
              <a16:creationId xmlns:a16="http://schemas.microsoft.com/office/drawing/2014/main" id="{6E1BC421-6E0E-40F3-95B3-DB68FE777F1F}"/>
            </a:ext>
          </a:extLst>
        </xdr:cNvPr>
        <xdr:cNvSpPr txBox="1"/>
      </xdr:nvSpPr>
      <xdr:spPr>
        <a:xfrm>
          <a:off x="14389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463" name="n_3mainValue【保健センター・保健所】&#10;有形固定資産減価償却率">
          <a:extLst>
            <a:ext uri="{FF2B5EF4-FFF2-40B4-BE49-F238E27FC236}">
              <a16:creationId xmlns:a16="http://schemas.microsoft.com/office/drawing/2014/main" id="{DB132E99-7020-4A03-BDBA-80337DE09489}"/>
            </a:ext>
          </a:extLst>
        </xdr:cNvPr>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79483</xdr:rowOff>
    </xdr:from>
    <xdr:ext cx="405111" cy="259045"/>
    <xdr:sp macro="" textlink="">
      <xdr:nvSpPr>
        <xdr:cNvPr id="464" name="n_4mainValue【保健センター・保健所】&#10;有形固定資産減価償却率">
          <a:extLst>
            <a:ext uri="{FF2B5EF4-FFF2-40B4-BE49-F238E27FC236}">
              <a16:creationId xmlns:a16="http://schemas.microsoft.com/office/drawing/2014/main" id="{4DDC5F34-F938-4F0A-A1E5-B23F77CBCCAF}"/>
            </a:ext>
          </a:extLst>
        </xdr:cNvPr>
        <xdr:cNvSpPr txBox="1"/>
      </xdr:nvSpPr>
      <xdr:spPr>
        <a:xfrm>
          <a:off x="126117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749A754B-057C-4800-96B1-7ED5BD30CEB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738BC6A2-7767-4477-B76A-74F49C6F948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213E68BA-E9E2-425A-AD5D-072CA341575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34E39C94-3952-4D69-B287-2A18994EBC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966575AD-8C53-4B57-86F1-573D5AB0138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0730BC58-8841-479B-ADAE-9831801353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932D2E79-56DE-4316-A79E-E8D6C413258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D54FFFB9-1374-41FB-8091-E1EB0BA9607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E3B24BA5-9513-4265-B0EA-5FC7D42F00A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9DAFF724-3582-4020-87CE-9D7930F8A8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5" name="直線コネクタ 474">
          <a:extLst>
            <a:ext uri="{FF2B5EF4-FFF2-40B4-BE49-F238E27FC236}">
              <a16:creationId xmlns:a16="http://schemas.microsoft.com/office/drawing/2014/main" id="{63225E43-EC46-470D-A233-54C223156CB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6" name="テキスト ボックス 475">
          <a:extLst>
            <a:ext uri="{FF2B5EF4-FFF2-40B4-BE49-F238E27FC236}">
              <a16:creationId xmlns:a16="http://schemas.microsoft.com/office/drawing/2014/main" id="{2E21FE90-68A9-4E15-9AC4-84D72593741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a:extLst>
            <a:ext uri="{FF2B5EF4-FFF2-40B4-BE49-F238E27FC236}">
              <a16:creationId xmlns:a16="http://schemas.microsoft.com/office/drawing/2014/main" id="{FFDCDF31-96EC-4D85-BE60-2051DDF8D95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8" name="テキスト ボックス 477">
          <a:extLst>
            <a:ext uri="{FF2B5EF4-FFF2-40B4-BE49-F238E27FC236}">
              <a16:creationId xmlns:a16="http://schemas.microsoft.com/office/drawing/2014/main" id="{2C97E91A-A71D-4E13-96F7-16C817A1CA7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a:extLst>
            <a:ext uri="{FF2B5EF4-FFF2-40B4-BE49-F238E27FC236}">
              <a16:creationId xmlns:a16="http://schemas.microsoft.com/office/drawing/2014/main" id="{8B25A789-945D-415E-9694-C7312E10511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0" name="テキスト ボックス 479">
          <a:extLst>
            <a:ext uri="{FF2B5EF4-FFF2-40B4-BE49-F238E27FC236}">
              <a16:creationId xmlns:a16="http://schemas.microsoft.com/office/drawing/2014/main" id="{23F58051-5F7D-4D78-9477-2F856B30D30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a:extLst>
            <a:ext uri="{FF2B5EF4-FFF2-40B4-BE49-F238E27FC236}">
              <a16:creationId xmlns:a16="http://schemas.microsoft.com/office/drawing/2014/main" id="{7456CE2D-FE1E-490D-9C9D-C69D2C85FBC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2" name="テキスト ボックス 481">
          <a:extLst>
            <a:ext uri="{FF2B5EF4-FFF2-40B4-BE49-F238E27FC236}">
              <a16:creationId xmlns:a16="http://schemas.microsoft.com/office/drawing/2014/main" id="{81D3E612-4D11-4359-9586-912C3573884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553A4E49-7988-42F5-BC50-0460FD22CDA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632ADDED-9F19-4B31-9CF8-72FCA808898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id="{AB62C362-B63F-4AE5-8272-7CC98955672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486" name="直線コネクタ 485">
          <a:extLst>
            <a:ext uri="{FF2B5EF4-FFF2-40B4-BE49-F238E27FC236}">
              <a16:creationId xmlns:a16="http://schemas.microsoft.com/office/drawing/2014/main" id="{18AEB33F-0954-41E5-97C0-51B806BC6571}"/>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id="{E4C3F743-018B-4CA8-A322-F37828700A3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88" name="直線コネクタ 487">
          <a:extLst>
            <a:ext uri="{FF2B5EF4-FFF2-40B4-BE49-F238E27FC236}">
              <a16:creationId xmlns:a16="http://schemas.microsoft.com/office/drawing/2014/main" id="{3FA63F03-9E01-4997-8D88-F872ADD7DDE2}"/>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id="{69570980-D56D-402E-B0F3-89D35A4B9271}"/>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490" name="直線コネクタ 489">
          <a:extLst>
            <a:ext uri="{FF2B5EF4-FFF2-40B4-BE49-F238E27FC236}">
              <a16:creationId xmlns:a16="http://schemas.microsoft.com/office/drawing/2014/main" id="{A7772D4B-019C-4B6E-8243-DB6C17DA5AA6}"/>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id="{CD2C132E-7E0C-4204-AC6C-94B4E919E171}"/>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2" name="フローチャート: 判断 491">
          <a:extLst>
            <a:ext uri="{FF2B5EF4-FFF2-40B4-BE49-F238E27FC236}">
              <a16:creationId xmlns:a16="http://schemas.microsoft.com/office/drawing/2014/main" id="{94CD230F-C26A-4047-BE89-8EE49F77F443}"/>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493" name="フローチャート: 判断 492">
          <a:extLst>
            <a:ext uri="{FF2B5EF4-FFF2-40B4-BE49-F238E27FC236}">
              <a16:creationId xmlns:a16="http://schemas.microsoft.com/office/drawing/2014/main" id="{44596E7F-B76F-454E-9CBF-00D621165802}"/>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494" name="フローチャート: 判断 493">
          <a:extLst>
            <a:ext uri="{FF2B5EF4-FFF2-40B4-BE49-F238E27FC236}">
              <a16:creationId xmlns:a16="http://schemas.microsoft.com/office/drawing/2014/main" id="{9F97078C-4E80-4C12-B613-9AA6C78378AD}"/>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495" name="フローチャート: 判断 494">
          <a:extLst>
            <a:ext uri="{FF2B5EF4-FFF2-40B4-BE49-F238E27FC236}">
              <a16:creationId xmlns:a16="http://schemas.microsoft.com/office/drawing/2014/main" id="{F33F62A8-575E-440A-AEF5-91B993CB85A0}"/>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496" name="フローチャート: 判断 495">
          <a:extLst>
            <a:ext uri="{FF2B5EF4-FFF2-40B4-BE49-F238E27FC236}">
              <a16:creationId xmlns:a16="http://schemas.microsoft.com/office/drawing/2014/main" id="{959BDF86-0FA5-44FB-80AD-54A2F45C3CC2}"/>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F5B808-9B08-47B5-B67C-04331B0AB73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D2BB461C-12C6-4D91-8C92-358B5B5DB8B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348BB796-8544-468E-B766-4AB272CFE96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D0ACC9C-AF19-455C-9790-E4941056EAA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FD3F7BA8-31C3-44E0-81D2-C4F0F6B5950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502" name="楕円 501">
          <a:extLst>
            <a:ext uri="{FF2B5EF4-FFF2-40B4-BE49-F238E27FC236}">
              <a16:creationId xmlns:a16="http://schemas.microsoft.com/office/drawing/2014/main" id="{A4515F70-55CA-4FB1-A75D-FB7DA6EA1B50}"/>
            </a:ext>
          </a:extLst>
        </xdr:cNvPr>
        <xdr:cNvSpPr/>
      </xdr:nvSpPr>
      <xdr:spPr>
        <a:xfrm>
          <a:off x="22110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id="{9F04A929-4E9F-455C-ABC6-2E5906FE4978}"/>
            </a:ext>
          </a:extLst>
        </xdr:cNvPr>
        <xdr:cNvSpPr txBox="1"/>
      </xdr:nvSpPr>
      <xdr:spPr>
        <a:xfrm>
          <a:off x="22199600" y="107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56642</xdr:rowOff>
    </xdr:from>
    <xdr:to>
      <xdr:col>112</xdr:col>
      <xdr:colOff>38100</xdr:colOff>
      <xdr:row>63</xdr:row>
      <xdr:rowOff>158242</xdr:rowOff>
    </xdr:to>
    <xdr:sp macro="" textlink="">
      <xdr:nvSpPr>
        <xdr:cNvPr id="504" name="楕円 503">
          <a:extLst>
            <a:ext uri="{FF2B5EF4-FFF2-40B4-BE49-F238E27FC236}">
              <a16:creationId xmlns:a16="http://schemas.microsoft.com/office/drawing/2014/main" id="{11081435-05D9-4C7F-86C8-82E2D568CC1B}"/>
            </a:ext>
          </a:extLst>
        </xdr:cNvPr>
        <xdr:cNvSpPr/>
      </xdr:nvSpPr>
      <xdr:spPr>
        <a:xfrm>
          <a:off x="21272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107442</xdr:rowOff>
    </xdr:from>
    <xdr:to>
      <xdr:col>116</xdr:col>
      <xdr:colOff>63500</xdr:colOff>
      <xdr:row>63</xdr:row>
      <xdr:rowOff>107442</xdr:rowOff>
    </xdr:to>
    <xdr:cxnSp macro="">
      <xdr:nvCxnSpPr>
        <xdr:cNvPr id="505" name="直線コネクタ 504">
          <a:extLst>
            <a:ext uri="{FF2B5EF4-FFF2-40B4-BE49-F238E27FC236}">
              <a16:creationId xmlns:a16="http://schemas.microsoft.com/office/drawing/2014/main" id="{1D83F81F-DBD6-4D0E-9C52-509F2BE9FB65}"/>
            </a:ext>
          </a:extLst>
        </xdr:cNvPr>
        <xdr:cNvCxnSpPr/>
      </xdr:nvCxnSpPr>
      <xdr:spPr>
        <a:xfrm>
          <a:off x="21323300" y="1090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56642</xdr:rowOff>
    </xdr:from>
    <xdr:to>
      <xdr:col>107</xdr:col>
      <xdr:colOff>101600</xdr:colOff>
      <xdr:row>63</xdr:row>
      <xdr:rowOff>158242</xdr:rowOff>
    </xdr:to>
    <xdr:sp macro="" textlink="">
      <xdr:nvSpPr>
        <xdr:cNvPr id="506" name="楕円 505">
          <a:extLst>
            <a:ext uri="{FF2B5EF4-FFF2-40B4-BE49-F238E27FC236}">
              <a16:creationId xmlns:a16="http://schemas.microsoft.com/office/drawing/2014/main" id="{D62D3F51-22D2-4E1E-8AD9-FD0ED25C37C4}"/>
            </a:ext>
          </a:extLst>
        </xdr:cNvPr>
        <xdr:cNvSpPr/>
      </xdr:nvSpPr>
      <xdr:spPr>
        <a:xfrm>
          <a:off x="20383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107442</xdr:rowOff>
    </xdr:from>
    <xdr:to>
      <xdr:col>111</xdr:col>
      <xdr:colOff>177800</xdr:colOff>
      <xdr:row>63</xdr:row>
      <xdr:rowOff>107442</xdr:rowOff>
    </xdr:to>
    <xdr:cxnSp macro="">
      <xdr:nvCxnSpPr>
        <xdr:cNvPr id="507" name="直線コネクタ 506">
          <a:extLst>
            <a:ext uri="{FF2B5EF4-FFF2-40B4-BE49-F238E27FC236}">
              <a16:creationId xmlns:a16="http://schemas.microsoft.com/office/drawing/2014/main" id="{A71451B9-8246-4A68-987D-973CF53EF62F}"/>
            </a:ext>
          </a:extLst>
        </xdr:cNvPr>
        <xdr:cNvCxnSpPr/>
      </xdr:nvCxnSpPr>
      <xdr:spPr>
        <a:xfrm>
          <a:off x="20434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508" name="楕円 507">
          <a:extLst>
            <a:ext uri="{FF2B5EF4-FFF2-40B4-BE49-F238E27FC236}">
              <a16:creationId xmlns:a16="http://schemas.microsoft.com/office/drawing/2014/main" id="{A65147DB-27CD-4E9A-8DE6-B1206513286B}"/>
            </a:ext>
          </a:extLst>
        </xdr:cNvPr>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107442</xdr:rowOff>
    </xdr:to>
    <xdr:cxnSp macro="">
      <xdr:nvCxnSpPr>
        <xdr:cNvPr id="509" name="直線コネクタ 508">
          <a:extLst>
            <a:ext uri="{FF2B5EF4-FFF2-40B4-BE49-F238E27FC236}">
              <a16:creationId xmlns:a16="http://schemas.microsoft.com/office/drawing/2014/main" id="{79BDAFA1-10AF-49DF-BA66-7DD0371C24B0}"/>
            </a:ext>
          </a:extLst>
        </xdr:cNvPr>
        <xdr:cNvCxnSpPr/>
      </xdr:nvCxnSpPr>
      <xdr:spPr>
        <a:xfrm>
          <a:off x="19545300" y="10904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52070</xdr:rowOff>
    </xdr:from>
    <xdr:to>
      <xdr:col>98</xdr:col>
      <xdr:colOff>38100</xdr:colOff>
      <xdr:row>63</xdr:row>
      <xdr:rowOff>153670</xdr:rowOff>
    </xdr:to>
    <xdr:sp macro="" textlink="">
      <xdr:nvSpPr>
        <xdr:cNvPr id="510" name="楕円 509">
          <a:extLst>
            <a:ext uri="{FF2B5EF4-FFF2-40B4-BE49-F238E27FC236}">
              <a16:creationId xmlns:a16="http://schemas.microsoft.com/office/drawing/2014/main" id="{B5830F36-A1D5-4A34-B9A1-1D9635F74D37}"/>
            </a:ext>
          </a:extLst>
        </xdr:cNvPr>
        <xdr:cNvSpPr/>
      </xdr:nvSpPr>
      <xdr:spPr>
        <a:xfrm>
          <a:off x="18605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102870</xdr:rowOff>
    </xdr:from>
    <xdr:to>
      <xdr:col>102</xdr:col>
      <xdr:colOff>114300</xdr:colOff>
      <xdr:row>63</xdr:row>
      <xdr:rowOff>102870</xdr:rowOff>
    </xdr:to>
    <xdr:cxnSp macro="">
      <xdr:nvCxnSpPr>
        <xdr:cNvPr id="511" name="直線コネクタ 510">
          <a:extLst>
            <a:ext uri="{FF2B5EF4-FFF2-40B4-BE49-F238E27FC236}">
              <a16:creationId xmlns:a16="http://schemas.microsoft.com/office/drawing/2014/main" id="{4A2093A8-94F1-4494-A2B4-D296C0A50D75}"/>
            </a:ext>
          </a:extLst>
        </xdr:cNvPr>
        <xdr:cNvCxnSpPr/>
      </xdr:nvCxnSpPr>
      <xdr:spPr>
        <a:xfrm>
          <a:off x="18656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512" name="n_1aveValue【保健センター・保健所】&#10;一人当たり面積">
          <a:extLst>
            <a:ext uri="{FF2B5EF4-FFF2-40B4-BE49-F238E27FC236}">
              <a16:creationId xmlns:a16="http://schemas.microsoft.com/office/drawing/2014/main" id="{243FD383-E2C9-4978-931C-8DD39FA0AD1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513" name="n_2aveValue【保健センター・保健所】&#10;一人当たり面積">
          <a:extLst>
            <a:ext uri="{FF2B5EF4-FFF2-40B4-BE49-F238E27FC236}">
              <a16:creationId xmlns:a16="http://schemas.microsoft.com/office/drawing/2014/main" id="{21E4B87D-EBB4-42E7-A8AF-F146DD074974}"/>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514" name="n_3aveValue【保健センター・保健所】&#10;一人当たり面積">
          <a:extLst>
            <a:ext uri="{FF2B5EF4-FFF2-40B4-BE49-F238E27FC236}">
              <a16:creationId xmlns:a16="http://schemas.microsoft.com/office/drawing/2014/main" id="{DA71E2A5-6067-4902-93E7-FB49EE262996}"/>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15" name="n_4aveValue【保健センター・保健所】&#10;一人当たり面積">
          <a:extLst>
            <a:ext uri="{FF2B5EF4-FFF2-40B4-BE49-F238E27FC236}">
              <a16:creationId xmlns:a16="http://schemas.microsoft.com/office/drawing/2014/main" id="{634A58E3-8B83-4B78-A604-B9C8DF1A072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149369</xdr:rowOff>
    </xdr:from>
    <xdr:ext cx="469744" cy="259045"/>
    <xdr:sp macro="" textlink="">
      <xdr:nvSpPr>
        <xdr:cNvPr id="516" name="n_1mainValue【保健センター・保健所】&#10;一人当たり面積">
          <a:extLst>
            <a:ext uri="{FF2B5EF4-FFF2-40B4-BE49-F238E27FC236}">
              <a16:creationId xmlns:a16="http://schemas.microsoft.com/office/drawing/2014/main" id="{77ADBC18-CBDE-4D57-8469-C6709F327620}"/>
            </a:ext>
          </a:extLst>
        </xdr:cNvPr>
        <xdr:cNvSpPr txBox="1"/>
      </xdr:nvSpPr>
      <xdr:spPr>
        <a:xfrm>
          <a:off x="21075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149369</xdr:rowOff>
    </xdr:from>
    <xdr:ext cx="469744" cy="259045"/>
    <xdr:sp macro="" textlink="">
      <xdr:nvSpPr>
        <xdr:cNvPr id="517" name="n_2mainValue【保健センター・保健所】&#10;一人当たり面積">
          <a:extLst>
            <a:ext uri="{FF2B5EF4-FFF2-40B4-BE49-F238E27FC236}">
              <a16:creationId xmlns:a16="http://schemas.microsoft.com/office/drawing/2014/main" id="{56CBC616-52D3-41A0-9E02-528433974992}"/>
            </a:ext>
          </a:extLst>
        </xdr:cNvPr>
        <xdr:cNvSpPr txBox="1"/>
      </xdr:nvSpPr>
      <xdr:spPr>
        <a:xfrm>
          <a:off x="20199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518" name="n_3mainValue【保健センター・保健所】&#10;一人当たり面積">
          <a:extLst>
            <a:ext uri="{FF2B5EF4-FFF2-40B4-BE49-F238E27FC236}">
              <a16:creationId xmlns:a16="http://schemas.microsoft.com/office/drawing/2014/main" id="{A055997F-D8FD-40CF-80FB-E04B063D1457}"/>
            </a:ext>
          </a:extLst>
        </xdr:cNvPr>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519" name="n_4mainValue【保健センター・保健所】&#10;一人当たり面積">
          <a:extLst>
            <a:ext uri="{FF2B5EF4-FFF2-40B4-BE49-F238E27FC236}">
              <a16:creationId xmlns:a16="http://schemas.microsoft.com/office/drawing/2014/main" id="{B713601D-CD11-47FC-AA9D-B222E29020AE}"/>
            </a:ext>
          </a:extLst>
        </xdr:cNvPr>
        <xdr:cNvSpPr txBox="1"/>
      </xdr:nvSpPr>
      <xdr:spPr>
        <a:xfrm>
          <a:off x="18421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E292F02F-8A86-49B1-9407-A0878D975F4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D7AE4DCB-55E3-4E57-B3F7-F2A6C64BCDA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DBFBDF6D-56AB-4E92-9274-1460334BA15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8C157307-12C5-46F4-939F-5E79448DFC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9CA22BF6-7EF4-4B32-A97D-E8438EC0B16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47F5EB0B-80D8-4D77-AFA3-C57E7BBB33D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261500C6-A2DA-4C60-8607-B97024C3394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101BDA51-9C98-4F40-A431-B6DCF035388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id="{730AB221-1F49-4868-B174-3710EA8EFBB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id="{35497B93-ED2B-4705-8FB6-005ECAC0FDE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id="{E43F5DB4-F271-4F16-959A-494FABCFA1F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id="{C4F74EF8-F752-45BD-A2B7-B0C13EF0D3D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id="{7B296DFF-1089-4A5A-B72B-FB822F8565C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id="{14DB8C46-5A60-4A3B-80BC-0479AD325DE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id="{D6F2DB6F-1A40-477A-BB00-3C6D402C136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id="{D236C0B3-3076-4A7A-93C5-62EAE2E01E7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BB127515-2D0D-4FAC-9223-00538EF9DEC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89A4FF87-90F3-435B-95B0-F27B93D2A1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0593A6BD-68B1-4A5A-9035-EABDFACCB9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295C5923-DBAE-411A-B6C2-4C42ACF7CA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27F69C45-13DB-4CEF-84BE-369B06AAA6F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A97AD832-4CEE-429B-8B0D-3F3A980B0E9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6668E2E4-CBF2-4BC5-9111-9B0D768495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664A88F0-0DC0-4516-A90C-FE26D90C8F5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a:extLst>
            <a:ext uri="{FF2B5EF4-FFF2-40B4-BE49-F238E27FC236}">
              <a16:creationId xmlns:a16="http://schemas.microsoft.com/office/drawing/2014/main" id="{5AF06FB6-0B5E-4305-910C-FF2CCA2C561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a:extLst>
            <a:ext uri="{FF2B5EF4-FFF2-40B4-BE49-F238E27FC236}">
              <a16:creationId xmlns:a16="http://schemas.microsoft.com/office/drawing/2014/main" id="{5FF8956E-EB27-4B8F-9ACB-223F6EBDB7C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a:extLst>
            <a:ext uri="{FF2B5EF4-FFF2-40B4-BE49-F238E27FC236}">
              <a16:creationId xmlns:a16="http://schemas.microsoft.com/office/drawing/2014/main" id="{A76E887D-75F4-4885-8389-4D6D4E55A8D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7" name="直線コネクタ 546">
          <a:extLst>
            <a:ext uri="{FF2B5EF4-FFF2-40B4-BE49-F238E27FC236}">
              <a16:creationId xmlns:a16="http://schemas.microsoft.com/office/drawing/2014/main" id="{834386E8-3773-4E66-8600-0B0CA347964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8" name="テキスト ボックス 547">
          <a:extLst>
            <a:ext uri="{FF2B5EF4-FFF2-40B4-BE49-F238E27FC236}">
              <a16:creationId xmlns:a16="http://schemas.microsoft.com/office/drawing/2014/main" id="{27128774-F4B7-4AE1-AA52-C7FFCE735EC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9" name="直線コネクタ 548">
          <a:extLst>
            <a:ext uri="{FF2B5EF4-FFF2-40B4-BE49-F238E27FC236}">
              <a16:creationId xmlns:a16="http://schemas.microsoft.com/office/drawing/2014/main" id="{DB6BE4AA-3507-4BEE-B7ED-C0F32257C9D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0" name="テキスト ボックス 549">
          <a:extLst>
            <a:ext uri="{FF2B5EF4-FFF2-40B4-BE49-F238E27FC236}">
              <a16:creationId xmlns:a16="http://schemas.microsoft.com/office/drawing/2014/main" id="{F0F8D825-E2FB-4D00-8F2A-36D9A415C75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1" name="直線コネクタ 550">
          <a:extLst>
            <a:ext uri="{FF2B5EF4-FFF2-40B4-BE49-F238E27FC236}">
              <a16:creationId xmlns:a16="http://schemas.microsoft.com/office/drawing/2014/main" id="{5D1D48A4-D678-4B35-86CF-DC938C7679B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2" name="テキスト ボックス 551">
          <a:extLst>
            <a:ext uri="{FF2B5EF4-FFF2-40B4-BE49-F238E27FC236}">
              <a16:creationId xmlns:a16="http://schemas.microsoft.com/office/drawing/2014/main" id="{C342FAB9-5FA1-4F6B-B887-D8FC738244B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3" name="直線コネクタ 552">
          <a:extLst>
            <a:ext uri="{FF2B5EF4-FFF2-40B4-BE49-F238E27FC236}">
              <a16:creationId xmlns:a16="http://schemas.microsoft.com/office/drawing/2014/main" id="{D4F68EFE-5CAF-44F6-9646-C14CC37A315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4" name="テキスト ボックス 553">
          <a:extLst>
            <a:ext uri="{FF2B5EF4-FFF2-40B4-BE49-F238E27FC236}">
              <a16:creationId xmlns:a16="http://schemas.microsoft.com/office/drawing/2014/main" id="{BB47A550-23FC-407A-A248-A2878776E61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5" name="直線コネクタ 554">
          <a:extLst>
            <a:ext uri="{FF2B5EF4-FFF2-40B4-BE49-F238E27FC236}">
              <a16:creationId xmlns:a16="http://schemas.microsoft.com/office/drawing/2014/main" id="{CD3AC646-D002-4652-AE0F-5F54C8C0279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6" name="テキスト ボックス 555">
          <a:extLst>
            <a:ext uri="{FF2B5EF4-FFF2-40B4-BE49-F238E27FC236}">
              <a16:creationId xmlns:a16="http://schemas.microsoft.com/office/drawing/2014/main" id="{B7D10DA9-F17B-411F-B416-128BF99A6D1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7" name="直線コネクタ 556">
          <a:extLst>
            <a:ext uri="{FF2B5EF4-FFF2-40B4-BE49-F238E27FC236}">
              <a16:creationId xmlns:a16="http://schemas.microsoft.com/office/drawing/2014/main" id="{6683AFDE-81CC-4A18-B16E-700BE5F9F35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8" name="テキスト ボックス 557">
          <a:extLst>
            <a:ext uri="{FF2B5EF4-FFF2-40B4-BE49-F238E27FC236}">
              <a16:creationId xmlns:a16="http://schemas.microsoft.com/office/drawing/2014/main" id="{E09AB314-121D-4341-891F-2B1AC6D1279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a:extLst>
            <a:ext uri="{FF2B5EF4-FFF2-40B4-BE49-F238E27FC236}">
              <a16:creationId xmlns:a16="http://schemas.microsoft.com/office/drawing/2014/main" id="{AB9849FE-6C2E-4AD5-BD1A-6663F0BFA0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庁舎】&#10;有形固定資産減価償却率グラフ枠">
          <a:extLst>
            <a:ext uri="{FF2B5EF4-FFF2-40B4-BE49-F238E27FC236}">
              <a16:creationId xmlns:a16="http://schemas.microsoft.com/office/drawing/2014/main" id="{100AEA4D-C416-4808-877B-2C3328984A9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561" name="直線コネクタ 560">
          <a:extLst>
            <a:ext uri="{FF2B5EF4-FFF2-40B4-BE49-F238E27FC236}">
              <a16:creationId xmlns:a16="http://schemas.microsoft.com/office/drawing/2014/main" id="{1FD7E812-82D7-4FF6-B13E-49F30BAB2A7C}"/>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562" name="【庁舎】&#10;有形固定資産減価償却率最小値テキスト">
          <a:extLst>
            <a:ext uri="{FF2B5EF4-FFF2-40B4-BE49-F238E27FC236}">
              <a16:creationId xmlns:a16="http://schemas.microsoft.com/office/drawing/2014/main" id="{1BF24DF6-0C21-4A34-8C25-DE1E470712FA}"/>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563" name="直線コネクタ 562">
          <a:extLst>
            <a:ext uri="{FF2B5EF4-FFF2-40B4-BE49-F238E27FC236}">
              <a16:creationId xmlns:a16="http://schemas.microsoft.com/office/drawing/2014/main" id="{5261D2E8-4F1C-4813-9893-085A41F90495}"/>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64" name="【庁舎】&#10;有形固定資産減価償却率最大値テキスト">
          <a:extLst>
            <a:ext uri="{FF2B5EF4-FFF2-40B4-BE49-F238E27FC236}">
              <a16:creationId xmlns:a16="http://schemas.microsoft.com/office/drawing/2014/main" id="{1656E9BC-E7A3-4825-8B3F-77CE25670E64}"/>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5" name="直線コネクタ 564">
          <a:extLst>
            <a:ext uri="{FF2B5EF4-FFF2-40B4-BE49-F238E27FC236}">
              <a16:creationId xmlns:a16="http://schemas.microsoft.com/office/drawing/2014/main" id="{940BD61E-A023-4133-93E9-6377B23B0B68}"/>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566" name="【庁舎】&#10;有形固定資産減価償却率平均値テキスト">
          <a:extLst>
            <a:ext uri="{FF2B5EF4-FFF2-40B4-BE49-F238E27FC236}">
              <a16:creationId xmlns:a16="http://schemas.microsoft.com/office/drawing/2014/main" id="{D534C17B-1789-4C17-A859-9EDD59A46471}"/>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567" name="フローチャート: 判断 566">
          <a:extLst>
            <a:ext uri="{FF2B5EF4-FFF2-40B4-BE49-F238E27FC236}">
              <a16:creationId xmlns:a16="http://schemas.microsoft.com/office/drawing/2014/main" id="{E4B4E294-2CED-49B6-8B6B-BABB1E3AD8C1}"/>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568" name="フローチャート: 判断 567">
          <a:extLst>
            <a:ext uri="{FF2B5EF4-FFF2-40B4-BE49-F238E27FC236}">
              <a16:creationId xmlns:a16="http://schemas.microsoft.com/office/drawing/2014/main" id="{891E5046-B5D2-4F7A-93D5-179808D4BC8C}"/>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569" name="フローチャート: 判断 568">
          <a:extLst>
            <a:ext uri="{FF2B5EF4-FFF2-40B4-BE49-F238E27FC236}">
              <a16:creationId xmlns:a16="http://schemas.microsoft.com/office/drawing/2014/main" id="{60EF7D37-01D3-4F2A-B4C8-CBAC05412F53}"/>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570" name="フローチャート: 判断 569">
          <a:extLst>
            <a:ext uri="{FF2B5EF4-FFF2-40B4-BE49-F238E27FC236}">
              <a16:creationId xmlns:a16="http://schemas.microsoft.com/office/drawing/2014/main" id="{8EF6736B-2541-4B8B-893A-D5D530129F24}"/>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571" name="フローチャート: 判断 570">
          <a:extLst>
            <a:ext uri="{FF2B5EF4-FFF2-40B4-BE49-F238E27FC236}">
              <a16:creationId xmlns:a16="http://schemas.microsoft.com/office/drawing/2014/main" id="{45099366-1B69-41E7-923B-44C5DC33474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F86EF939-A8EE-405B-9BE6-5753BD0286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3B1FE8D2-FEE7-4BF3-ACD3-714FFD9CA80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AAED3C7E-39BC-42CD-8C11-0461D54363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365F92B9-C1D4-4FE8-ABF7-4D438D0EDA8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2AB639B-90C8-49ED-A45E-A742935DBCB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43362</xdr:rowOff>
    </xdr:from>
    <xdr:to>
      <xdr:col>85</xdr:col>
      <xdr:colOff>177800</xdr:colOff>
      <xdr:row>107</xdr:row>
      <xdr:rowOff>144962</xdr:rowOff>
    </xdr:to>
    <xdr:sp macro="" textlink="">
      <xdr:nvSpPr>
        <xdr:cNvPr id="577" name="楕円 576">
          <a:extLst>
            <a:ext uri="{FF2B5EF4-FFF2-40B4-BE49-F238E27FC236}">
              <a16:creationId xmlns:a16="http://schemas.microsoft.com/office/drawing/2014/main" id="{E820B748-14B5-4D3B-8C1D-E91961D897F8}"/>
            </a:ext>
          </a:extLst>
        </xdr:cNvPr>
        <xdr:cNvSpPr/>
      </xdr:nvSpPr>
      <xdr:spPr>
        <a:xfrm>
          <a:off x="162687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21789</xdr:rowOff>
    </xdr:from>
    <xdr:ext cx="405111" cy="259045"/>
    <xdr:sp macro="" textlink="">
      <xdr:nvSpPr>
        <xdr:cNvPr id="578" name="【庁舎】&#10;有形固定資産減価償却率該当値テキスト">
          <a:extLst>
            <a:ext uri="{FF2B5EF4-FFF2-40B4-BE49-F238E27FC236}">
              <a16:creationId xmlns:a16="http://schemas.microsoft.com/office/drawing/2014/main" id="{0641C2AB-4F72-4165-82B2-CD381A6A53B8}"/>
            </a:ext>
          </a:extLst>
        </xdr:cNvPr>
        <xdr:cNvSpPr txBox="1"/>
      </xdr:nvSpPr>
      <xdr:spPr>
        <a:xfrm>
          <a:off x="16357600"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5806</xdr:rowOff>
    </xdr:from>
    <xdr:to>
      <xdr:col>81</xdr:col>
      <xdr:colOff>101600</xdr:colOff>
      <xdr:row>107</xdr:row>
      <xdr:rowOff>107406</xdr:rowOff>
    </xdr:to>
    <xdr:sp macro="" textlink="">
      <xdr:nvSpPr>
        <xdr:cNvPr id="579" name="楕円 578">
          <a:extLst>
            <a:ext uri="{FF2B5EF4-FFF2-40B4-BE49-F238E27FC236}">
              <a16:creationId xmlns:a16="http://schemas.microsoft.com/office/drawing/2014/main" id="{8FE03A3F-5E9F-415E-BA47-93C048483635}"/>
            </a:ext>
          </a:extLst>
        </xdr:cNvPr>
        <xdr:cNvSpPr/>
      </xdr:nvSpPr>
      <xdr:spPr>
        <a:xfrm>
          <a:off x="15430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56606</xdr:rowOff>
    </xdr:from>
    <xdr:to>
      <xdr:col>85</xdr:col>
      <xdr:colOff>127000</xdr:colOff>
      <xdr:row>107</xdr:row>
      <xdr:rowOff>94162</xdr:rowOff>
    </xdr:to>
    <xdr:cxnSp macro="">
      <xdr:nvCxnSpPr>
        <xdr:cNvPr id="580" name="直線コネクタ 579">
          <a:extLst>
            <a:ext uri="{FF2B5EF4-FFF2-40B4-BE49-F238E27FC236}">
              <a16:creationId xmlns:a16="http://schemas.microsoft.com/office/drawing/2014/main" id="{194A6772-AAD4-4E85-A29B-194C60201C36}"/>
            </a:ext>
          </a:extLst>
        </xdr:cNvPr>
        <xdr:cNvCxnSpPr/>
      </xdr:nvCxnSpPr>
      <xdr:spPr>
        <a:xfrm>
          <a:off x="15481300" y="1840175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581" name="楕円 580">
          <a:extLst>
            <a:ext uri="{FF2B5EF4-FFF2-40B4-BE49-F238E27FC236}">
              <a16:creationId xmlns:a16="http://schemas.microsoft.com/office/drawing/2014/main" id="{2928A151-DA37-4E11-9140-9971672603A3}"/>
            </a:ext>
          </a:extLst>
        </xdr:cNvPr>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56606</xdr:rowOff>
    </xdr:to>
    <xdr:cxnSp macro="">
      <xdr:nvCxnSpPr>
        <xdr:cNvPr id="582" name="直線コネクタ 581">
          <a:extLst>
            <a:ext uri="{FF2B5EF4-FFF2-40B4-BE49-F238E27FC236}">
              <a16:creationId xmlns:a16="http://schemas.microsoft.com/office/drawing/2014/main" id="{0CB14CE7-8F9C-4BCE-9EE5-78BF5D93E15E}"/>
            </a:ext>
          </a:extLst>
        </xdr:cNvPr>
        <xdr:cNvCxnSpPr/>
      </xdr:nvCxnSpPr>
      <xdr:spPr>
        <a:xfrm>
          <a:off x="14592300" y="183642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46627</xdr:rowOff>
    </xdr:from>
    <xdr:to>
      <xdr:col>72</xdr:col>
      <xdr:colOff>38100</xdr:colOff>
      <xdr:row>107</xdr:row>
      <xdr:rowOff>148227</xdr:rowOff>
    </xdr:to>
    <xdr:sp macro="" textlink="">
      <xdr:nvSpPr>
        <xdr:cNvPr id="583" name="楕円 582">
          <a:extLst>
            <a:ext uri="{FF2B5EF4-FFF2-40B4-BE49-F238E27FC236}">
              <a16:creationId xmlns:a16="http://schemas.microsoft.com/office/drawing/2014/main" id="{262AB354-C97C-48BA-9318-E8701D405607}"/>
            </a:ext>
          </a:extLst>
        </xdr:cNvPr>
        <xdr:cNvSpPr/>
      </xdr:nvSpPr>
      <xdr:spPr>
        <a:xfrm>
          <a:off x="1365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97427</xdr:rowOff>
    </xdr:to>
    <xdr:cxnSp macro="">
      <xdr:nvCxnSpPr>
        <xdr:cNvPr id="584" name="直線コネクタ 583">
          <a:extLst>
            <a:ext uri="{FF2B5EF4-FFF2-40B4-BE49-F238E27FC236}">
              <a16:creationId xmlns:a16="http://schemas.microsoft.com/office/drawing/2014/main" id="{8F4D2269-6420-40A9-A6DB-2FAB8AA66C2D}"/>
            </a:ext>
          </a:extLst>
        </xdr:cNvPr>
        <xdr:cNvCxnSpPr/>
      </xdr:nvCxnSpPr>
      <xdr:spPr>
        <a:xfrm flipV="1">
          <a:off x="13703300" y="183642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17236</xdr:rowOff>
    </xdr:from>
    <xdr:to>
      <xdr:col>67</xdr:col>
      <xdr:colOff>101600</xdr:colOff>
      <xdr:row>107</xdr:row>
      <xdr:rowOff>118836</xdr:rowOff>
    </xdr:to>
    <xdr:sp macro="" textlink="">
      <xdr:nvSpPr>
        <xdr:cNvPr id="585" name="楕円 584">
          <a:extLst>
            <a:ext uri="{FF2B5EF4-FFF2-40B4-BE49-F238E27FC236}">
              <a16:creationId xmlns:a16="http://schemas.microsoft.com/office/drawing/2014/main" id="{6D79A031-DA06-4141-9B6B-1A05CAE84B97}"/>
            </a:ext>
          </a:extLst>
        </xdr:cNvPr>
        <xdr:cNvSpPr/>
      </xdr:nvSpPr>
      <xdr:spPr>
        <a:xfrm>
          <a:off x="1276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68036</xdr:rowOff>
    </xdr:from>
    <xdr:to>
      <xdr:col>71</xdr:col>
      <xdr:colOff>177800</xdr:colOff>
      <xdr:row>107</xdr:row>
      <xdr:rowOff>97427</xdr:rowOff>
    </xdr:to>
    <xdr:cxnSp macro="">
      <xdr:nvCxnSpPr>
        <xdr:cNvPr id="586" name="直線コネクタ 585">
          <a:extLst>
            <a:ext uri="{FF2B5EF4-FFF2-40B4-BE49-F238E27FC236}">
              <a16:creationId xmlns:a16="http://schemas.microsoft.com/office/drawing/2014/main" id="{E9382691-E063-43F2-B153-D6B5CB0A592A}"/>
            </a:ext>
          </a:extLst>
        </xdr:cNvPr>
        <xdr:cNvCxnSpPr/>
      </xdr:nvCxnSpPr>
      <xdr:spPr>
        <a:xfrm>
          <a:off x="12814300" y="184131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587" name="n_1aveValue【庁舎】&#10;有形固定資産減価償却率">
          <a:extLst>
            <a:ext uri="{FF2B5EF4-FFF2-40B4-BE49-F238E27FC236}">
              <a16:creationId xmlns:a16="http://schemas.microsoft.com/office/drawing/2014/main" id="{B3860F3A-6C9E-46F1-8369-4183FF3ABFBF}"/>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588" name="n_2aveValue【庁舎】&#10;有形固定資産減価償却率">
          <a:extLst>
            <a:ext uri="{FF2B5EF4-FFF2-40B4-BE49-F238E27FC236}">
              <a16:creationId xmlns:a16="http://schemas.microsoft.com/office/drawing/2014/main" id="{08015622-02BD-405C-86AD-AC95A0E3C084}"/>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589" name="n_3aveValue【庁舎】&#10;有形固定資産減価償却率">
          <a:extLst>
            <a:ext uri="{FF2B5EF4-FFF2-40B4-BE49-F238E27FC236}">
              <a16:creationId xmlns:a16="http://schemas.microsoft.com/office/drawing/2014/main" id="{A158192B-E60F-490C-9F60-7E3897679AE4}"/>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590" name="n_4aveValue【庁舎】&#10;有形固定資産減価償却率">
          <a:extLst>
            <a:ext uri="{FF2B5EF4-FFF2-40B4-BE49-F238E27FC236}">
              <a16:creationId xmlns:a16="http://schemas.microsoft.com/office/drawing/2014/main" id="{941453CC-4A7D-459E-9AA4-9362FF93D057}"/>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98533</xdr:rowOff>
    </xdr:from>
    <xdr:ext cx="405111" cy="259045"/>
    <xdr:sp macro="" textlink="">
      <xdr:nvSpPr>
        <xdr:cNvPr id="591" name="n_1mainValue【庁舎】&#10;有形固定資産減価償却率">
          <a:extLst>
            <a:ext uri="{FF2B5EF4-FFF2-40B4-BE49-F238E27FC236}">
              <a16:creationId xmlns:a16="http://schemas.microsoft.com/office/drawing/2014/main" id="{3D546DDB-AE21-4E56-A07A-0620E2252ED6}"/>
            </a:ext>
          </a:extLst>
        </xdr:cNvPr>
        <xdr:cNvSpPr txBox="1"/>
      </xdr:nvSpPr>
      <xdr:spPr>
        <a:xfrm>
          <a:off x="152660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592" name="n_2mainValue【庁舎】&#10;有形固定資産減価償却率">
          <a:extLst>
            <a:ext uri="{FF2B5EF4-FFF2-40B4-BE49-F238E27FC236}">
              <a16:creationId xmlns:a16="http://schemas.microsoft.com/office/drawing/2014/main" id="{AEB86923-3ABB-4AC3-8D50-20581F8C68CC}"/>
            </a:ext>
          </a:extLst>
        </xdr:cNvPr>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139354</xdr:rowOff>
    </xdr:from>
    <xdr:ext cx="405111" cy="259045"/>
    <xdr:sp macro="" textlink="">
      <xdr:nvSpPr>
        <xdr:cNvPr id="593" name="n_3mainValue【庁舎】&#10;有形固定資産減価償却率">
          <a:extLst>
            <a:ext uri="{FF2B5EF4-FFF2-40B4-BE49-F238E27FC236}">
              <a16:creationId xmlns:a16="http://schemas.microsoft.com/office/drawing/2014/main" id="{87985613-3C5D-43E6-9B8D-161E3D4D07D4}"/>
            </a:ext>
          </a:extLst>
        </xdr:cNvPr>
        <xdr:cNvSpPr txBox="1"/>
      </xdr:nvSpPr>
      <xdr:spPr>
        <a:xfrm>
          <a:off x="13500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109963</xdr:rowOff>
    </xdr:from>
    <xdr:ext cx="405111" cy="259045"/>
    <xdr:sp macro="" textlink="">
      <xdr:nvSpPr>
        <xdr:cNvPr id="594" name="n_4mainValue【庁舎】&#10;有形固定資産減価償却率">
          <a:extLst>
            <a:ext uri="{FF2B5EF4-FFF2-40B4-BE49-F238E27FC236}">
              <a16:creationId xmlns:a16="http://schemas.microsoft.com/office/drawing/2014/main" id="{FF99116D-F7B6-476F-B5DA-5526327D9E7E}"/>
            </a:ext>
          </a:extLst>
        </xdr:cNvPr>
        <xdr:cNvSpPr txBox="1"/>
      </xdr:nvSpPr>
      <xdr:spPr>
        <a:xfrm>
          <a:off x="12611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a:extLst>
            <a:ext uri="{FF2B5EF4-FFF2-40B4-BE49-F238E27FC236}">
              <a16:creationId xmlns:a16="http://schemas.microsoft.com/office/drawing/2014/main" id="{D0CE761E-F1BF-48CC-95E3-01AAAD6C56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a:extLst>
            <a:ext uri="{FF2B5EF4-FFF2-40B4-BE49-F238E27FC236}">
              <a16:creationId xmlns:a16="http://schemas.microsoft.com/office/drawing/2014/main" id="{8113D07C-40BF-48DA-B744-8986E0B4667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a:extLst>
            <a:ext uri="{FF2B5EF4-FFF2-40B4-BE49-F238E27FC236}">
              <a16:creationId xmlns:a16="http://schemas.microsoft.com/office/drawing/2014/main" id="{5D0B769C-AA25-4B6E-9DC6-B7E510C9A05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a:extLst>
            <a:ext uri="{FF2B5EF4-FFF2-40B4-BE49-F238E27FC236}">
              <a16:creationId xmlns:a16="http://schemas.microsoft.com/office/drawing/2014/main" id="{5D9DE2D6-5ADB-442B-8EA6-C13D48B59E6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a:extLst>
            <a:ext uri="{FF2B5EF4-FFF2-40B4-BE49-F238E27FC236}">
              <a16:creationId xmlns:a16="http://schemas.microsoft.com/office/drawing/2014/main" id="{46C920DE-8AFA-45E9-B1BC-0A374AB4B09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a:extLst>
            <a:ext uri="{FF2B5EF4-FFF2-40B4-BE49-F238E27FC236}">
              <a16:creationId xmlns:a16="http://schemas.microsoft.com/office/drawing/2014/main" id="{340DFD52-8732-4531-837F-60353F1DA42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a:extLst>
            <a:ext uri="{FF2B5EF4-FFF2-40B4-BE49-F238E27FC236}">
              <a16:creationId xmlns:a16="http://schemas.microsoft.com/office/drawing/2014/main" id="{53E4F0A4-4110-4966-BBC8-F5C301401C5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a:extLst>
            <a:ext uri="{FF2B5EF4-FFF2-40B4-BE49-F238E27FC236}">
              <a16:creationId xmlns:a16="http://schemas.microsoft.com/office/drawing/2014/main" id="{A50A53A7-EC43-48F6-BD88-607AC0C88F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a:extLst>
            <a:ext uri="{FF2B5EF4-FFF2-40B4-BE49-F238E27FC236}">
              <a16:creationId xmlns:a16="http://schemas.microsoft.com/office/drawing/2014/main" id="{22F7F823-3395-4AF8-978A-159F4595BA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a:extLst>
            <a:ext uri="{FF2B5EF4-FFF2-40B4-BE49-F238E27FC236}">
              <a16:creationId xmlns:a16="http://schemas.microsoft.com/office/drawing/2014/main" id="{9BFDE0E9-F106-4EB6-B7AB-3C43AE3FB2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5" name="直線コネクタ 604">
          <a:extLst>
            <a:ext uri="{FF2B5EF4-FFF2-40B4-BE49-F238E27FC236}">
              <a16:creationId xmlns:a16="http://schemas.microsoft.com/office/drawing/2014/main" id="{EE630208-D926-425C-89B3-16E6C256A16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6" name="テキスト ボックス 605">
          <a:extLst>
            <a:ext uri="{FF2B5EF4-FFF2-40B4-BE49-F238E27FC236}">
              <a16:creationId xmlns:a16="http://schemas.microsoft.com/office/drawing/2014/main" id="{CA7A209A-037B-4594-A214-F336B347EB6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7" name="直線コネクタ 606">
          <a:extLst>
            <a:ext uri="{FF2B5EF4-FFF2-40B4-BE49-F238E27FC236}">
              <a16:creationId xmlns:a16="http://schemas.microsoft.com/office/drawing/2014/main" id="{8753C1CF-EC7E-4209-BAF3-97E8805E44F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8" name="テキスト ボックス 607">
          <a:extLst>
            <a:ext uri="{FF2B5EF4-FFF2-40B4-BE49-F238E27FC236}">
              <a16:creationId xmlns:a16="http://schemas.microsoft.com/office/drawing/2014/main" id="{F1606B3A-46ED-42BC-8E73-FA714CC239C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9" name="直線コネクタ 608">
          <a:extLst>
            <a:ext uri="{FF2B5EF4-FFF2-40B4-BE49-F238E27FC236}">
              <a16:creationId xmlns:a16="http://schemas.microsoft.com/office/drawing/2014/main" id="{0DCE024D-665B-480B-8F41-D79E978808D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0" name="テキスト ボックス 609">
          <a:extLst>
            <a:ext uri="{FF2B5EF4-FFF2-40B4-BE49-F238E27FC236}">
              <a16:creationId xmlns:a16="http://schemas.microsoft.com/office/drawing/2014/main" id="{910B3DD4-957B-41C0-860C-B0E32910E46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1" name="直線コネクタ 610">
          <a:extLst>
            <a:ext uri="{FF2B5EF4-FFF2-40B4-BE49-F238E27FC236}">
              <a16:creationId xmlns:a16="http://schemas.microsoft.com/office/drawing/2014/main" id="{FC2D89B0-C373-4263-A7F4-82FF2F4CF82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2" name="テキスト ボックス 611">
          <a:extLst>
            <a:ext uri="{FF2B5EF4-FFF2-40B4-BE49-F238E27FC236}">
              <a16:creationId xmlns:a16="http://schemas.microsoft.com/office/drawing/2014/main" id="{44AE2B75-9CC0-47F2-AA60-94DCCC3BB65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3" name="直線コネクタ 612">
          <a:extLst>
            <a:ext uri="{FF2B5EF4-FFF2-40B4-BE49-F238E27FC236}">
              <a16:creationId xmlns:a16="http://schemas.microsoft.com/office/drawing/2014/main" id="{5BD8CC3F-362F-43C1-8E64-7092A9FA691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4" name="テキスト ボックス 613">
          <a:extLst>
            <a:ext uri="{FF2B5EF4-FFF2-40B4-BE49-F238E27FC236}">
              <a16:creationId xmlns:a16="http://schemas.microsoft.com/office/drawing/2014/main" id="{4B535FCB-2FFA-4835-B0EB-50FC267ABD5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5" name="直線コネクタ 614">
          <a:extLst>
            <a:ext uri="{FF2B5EF4-FFF2-40B4-BE49-F238E27FC236}">
              <a16:creationId xmlns:a16="http://schemas.microsoft.com/office/drawing/2014/main" id="{6526DF02-198D-4DCA-A0C1-44D620E7BFC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6" name="テキスト ボックス 615">
          <a:extLst>
            <a:ext uri="{FF2B5EF4-FFF2-40B4-BE49-F238E27FC236}">
              <a16:creationId xmlns:a16="http://schemas.microsoft.com/office/drawing/2014/main" id="{086ED413-CA3C-45BD-BFA8-22BDF105138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98F492CB-141B-4EA2-A466-F65B4D9D362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F0D53279-1016-4038-9D04-1DEDF478D5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617CA4F7-0A5D-470B-9C50-F404CF23D44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620" name="直線コネクタ 619">
          <a:extLst>
            <a:ext uri="{FF2B5EF4-FFF2-40B4-BE49-F238E27FC236}">
              <a16:creationId xmlns:a16="http://schemas.microsoft.com/office/drawing/2014/main" id="{621A962D-4DA7-4C94-8359-9BB8B9712CB2}"/>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621" name="【庁舎】&#10;一人当たり面積最小値テキスト">
          <a:extLst>
            <a:ext uri="{FF2B5EF4-FFF2-40B4-BE49-F238E27FC236}">
              <a16:creationId xmlns:a16="http://schemas.microsoft.com/office/drawing/2014/main" id="{1CC19EFD-3EE4-4626-B4AA-0704897F66D7}"/>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622" name="直線コネクタ 621">
          <a:extLst>
            <a:ext uri="{FF2B5EF4-FFF2-40B4-BE49-F238E27FC236}">
              <a16:creationId xmlns:a16="http://schemas.microsoft.com/office/drawing/2014/main" id="{0C8BAFCF-1701-473D-8D7B-D04A5FDBF1EB}"/>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623" name="【庁舎】&#10;一人当たり面積最大値テキスト">
          <a:extLst>
            <a:ext uri="{FF2B5EF4-FFF2-40B4-BE49-F238E27FC236}">
              <a16:creationId xmlns:a16="http://schemas.microsoft.com/office/drawing/2014/main" id="{009D3CE7-CDC4-4D9D-80D1-7BEDD3BF3197}"/>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624" name="直線コネクタ 623">
          <a:extLst>
            <a:ext uri="{FF2B5EF4-FFF2-40B4-BE49-F238E27FC236}">
              <a16:creationId xmlns:a16="http://schemas.microsoft.com/office/drawing/2014/main" id="{EC2EC2EC-7046-402A-B47D-CD7A62D28234}"/>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625" name="【庁舎】&#10;一人当たり面積平均値テキスト">
          <a:extLst>
            <a:ext uri="{FF2B5EF4-FFF2-40B4-BE49-F238E27FC236}">
              <a16:creationId xmlns:a16="http://schemas.microsoft.com/office/drawing/2014/main" id="{FC806492-7C7F-4804-A414-9FF7938446EA}"/>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626" name="フローチャート: 判断 625">
          <a:extLst>
            <a:ext uri="{FF2B5EF4-FFF2-40B4-BE49-F238E27FC236}">
              <a16:creationId xmlns:a16="http://schemas.microsoft.com/office/drawing/2014/main" id="{C7883C02-DB23-4BC6-9F0D-D341A472990B}"/>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627" name="フローチャート: 判断 626">
          <a:extLst>
            <a:ext uri="{FF2B5EF4-FFF2-40B4-BE49-F238E27FC236}">
              <a16:creationId xmlns:a16="http://schemas.microsoft.com/office/drawing/2014/main" id="{0F153030-0A9E-43F9-A8D3-7391C7372BDC}"/>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628" name="フローチャート: 判断 627">
          <a:extLst>
            <a:ext uri="{FF2B5EF4-FFF2-40B4-BE49-F238E27FC236}">
              <a16:creationId xmlns:a16="http://schemas.microsoft.com/office/drawing/2014/main" id="{0D14E19C-ACDD-44E4-A557-E65C276B435A}"/>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629" name="フローチャート: 判断 628">
          <a:extLst>
            <a:ext uri="{FF2B5EF4-FFF2-40B4-BE49-F238E27FC236}">
              <a16:creationId xmlns:a16="http://schemas.microsoft.com/office/drawing/2014/main" id="{579A8477-1DC1-4F91-8782-D7E472EFDE3D}"/>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630" name="フローチャート: 判断 629">
          <a:extLst>
            <a:ext uri="{FF2B5EF4-FFF2-40B4-BE49-F238E27FC236}">
              <a16:creationId xmlns:a16="http://schemas.microsoft.com/office/drawing/2014/main" id="{F388F16D-AB6F-4B11-96BD-EBB44C6146D4}"/>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C604706-AFB8-4CC5-A552-6D5CF87E6C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7BD47F3-8CEB-4D99-B686-CBB294D0E0F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189A9A97-6107-451E-86A1-B303230711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E82EE331-6103-42BC-B323-62F61A727F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D32E0F91-4943-43A3-B1B7-EF8958CA2C8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169092</xdr:rowOff>
    </xdr:from>
    <xdr:to>
      <xdr:col>116</xdr:col>
      <xdr:colOff>114300</xdr:colOff>
      <xdr:row>107</xdr:row>
      <xdr:rowOff>99242</xdr:rowOff>
    </xdr:to>
    <xdr:sp macro="" textlink="">
      <xdr:nvSpPr>
        <xdr:cNvPr id="636" name="楕円 635">
          <a:extLst>
            <a:ext uri="{FF2B5EF4-FFF2-40B4-BE49-F238E27FC236}">
              <a16:creationId xmlns:a16="http://schemas.microsoft.com/office/drawing/2014/main" id="{EB2DF18F-5A04-4580-864D-F83862BC4FE4}"/>
            </a:ext>
          </a:extLst>
        </xdr:cNvPr>
        <xdr:cNvSpPr/>
      </xdr:nvSpPr>
      <xdr:spPr>
        <a:xfrm>
          <a:off x="221107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84019</xdr:rowOff>
    </xdr:from>
    <xdr:ext cx="469744" cy="259045"/>
    <xdr:sp macro="" textlink="">
      <xdr:nvSpPr>
        <xdr:cNvPr id="637" name="【庁舎】&#10;一人当たり面積該当値テキスト">
          <a:extLst>
            <a:ext uri="{FF2B5EF4-FFF2-40B4-BE49-F238E27FC236}">
              <a16:creationId xmlns:a16="http://schemas.microsoft.com/office/drawing/2014/main" id="{86AE7872-EB81-4B48-A9E1-2AA3E6BFA395}"/>
            </a:ext>
          </a:extLst>
        </xdr:cNvPr>
        <xdr:cNvSpPr txBox="1"/>
      </xdr:nvSpPr>
      <xdr:spPr>
        <a:xfrm>
          <a:off x="22199600" y="182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169092</xdr:rowOff>
    </xdr:from>
    <xdr:to>
      <xdr:col>112</xdr:col>
      <xdr:colOff>38100</xdr:colOff>
      <xdr:row>107</xdr:row>
      <xdr:rowOff>99242</xdr:rowOff>
    </xdr:to>
    <xdr:sp macro="" textlink="">
      <xdr:nvSpPr>
        <xdr:cNvPr id="638" name="楕円 637">
          <a:extLst>
            <a:ext uri="{FF2B5EF4-FFF2-40B4-BE49-F238E27FC236}">
              <a16:creationId xmlns:a16="http://schemas.microsoft.com/office/drawing/2014/main" id="{8423C16A-4FC8-4F66-9D0E-9F24C46C4181}"/>
            </a:ext>
          </a:extLst>
        </xdr:cNvPr>
        <xdr:cNvSpPr/>
      </xdr:nvSpPr>
      <xdr:spPr>
        <a:xfrm>
          <a:off x="21272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48442</xdr:rowOff>
    </xdr:from>
    <xdr:to>
      <xdr:col>116</xdr:col>
      <xdr:colOff>63500</xdr:colOff>
      <xdr:row>107</xdr:row>
      <xdr:rowOff>48442</xdr:rowOff>
    </xdr:to>
    <xdr:cxnSp macro="">
      <xdr:nvCxnSpPr>
        <xdr:cNvPr id="639" name="直線コネクタ 638">
          <a:extLst>
            <a:ext uri="{FF2B5EF4-FFF2-40B4-BE49-F238E27FC236}">
              <a16:creationId xmlns:a16="http://schemas.microsoft.com/office/drawing/2014/main" id="{67AFD0F3-4F68-4105-919B-4A974613D9B5}"/>
            </a:ext>
          </a:extLst>
        </xdr:cNvPr>
        <xdr:cNvCxnSpPr/>
      </xdr:nvCxnSpPr>
      <xdr:spPr>
        <a:xfrm>
          <a:off x="21323300" y="183935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165826</xdr:rowOff>
    </xdr:from>
    <xdr:to>
      <xdr:col>107</xdr:col>
      <xdr:colOff>101600</xdr:colOff>
      <xdr:row>107</xdr:row>
      <xdr:rowOff>95976</xdr:rowOff>
    </xdr:to>
    <xdr:sp macro="" textlink="">
      <xdr:nvSpPr>
        <xdr:cNvPr id="640" name="楕円 639">
          <a:extLst>
            <a:ext uri="{FF2B5EF4-FFF2-40B4-BE49-F238E27FC236}">
              <a16:creationId xmlns:a16="http://schemas.microsoft.com/office/drawing/2014/main" id="{680CF5F7-0006-47C4-A79C-C58690ADFF36}"/>
            </a:ext>
          </a:extLst>
        </xdr:cNvPr>
        <xdr:cNvSpPr/>
      </xdr:nvSpPr>
      <xdr:spPr>
        <a:xfrm>
          <a:off x="2038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48442</xdr:rowOff>
    </xdr:to>
    <xdr:cxnSp macro="">
      <xdr:nvCxnSpPr>
        <xdr:cNvPr id="641" name="直線コネクタ 640">
          <a:extLst>
            <a:ext uri="{FF2B5EF4-FFF2-40B4-BE49-F238E27FC236}">
              <a16:creationId xmlns:a16="http://schemas.microsoft.com/office/drawing/2014/main" id="{377BE889-30A9-45FA-ADBA-D122F6E8B7AA}"/>
            </a:ext>
          </a:extLst>
        </xdr:cNvPr>
        <xdr:cNvCxnSpPr/>
      </xdr:nvCxnSpPr>
      <xdr:spPr>
        <a:xfrm>
          <a:off x="20434300" y="183903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165826</xdr:rowOff>
    </xdr:from>
    <xdr:to>
      <xdr:col>102</xdr:col>
      <xdr:colOff>165100</xdr:colOff>
      <xdr:row>107</xdr:row>
      <xdr:rowOff>95976</xdr:rowOff>
    </xdr:to>
    <xdr:sp macro="" textlink="">
      <xdr:nvSpPr>
        <xdr:cNvPr id="642" name="楕円 641">
          <a:extLst>
            <a:ext uri="{FF2B5EF4-FFF2-40B4-BE49-F238E27FC236}">
              <a16:creationId xmlns:a16="http://schemas.microsoft.com/office/drawing/2014/main" id="{DC9B3C3F-B636-455B-BC89-C8C15BC6B801}"/>
            </a:ext>
          </a:extLst>
        </xdr:cNvPr>
        <xdr:cNvSpPr/>
      </xdr:nvSpPr>
      <xdr:spPr>
        <a:xfrm>
          <a:off x="19494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107</xdr:row>
      <xdr:rowOff>45176</xdr:rowOff>
    </xdr:to>
    <xdr:cxnSp macro="">
      <xdr:nvCxnSpPr>
        <xdr:cNvPr id="643" name="直線コネクタ 642">
          <a:extLst>
            <a:ext uri="{FF2B5EF4-FFF2-40B4-BE49-F238E27FC236}">
              <a16:creationId xmlns:a16="http://schemas.microsoft.com/office/drawing/2014/main" id="{76777EDD-D1CC-4AFA-90A0-9DBCB4164579}"/>
            </a:ext>
          </a:extLst>
        </xdr:cNvPr>
        <xdr:cNvCxnSpPr/>
      </xdr:nvCxnSpPr>
      <xdr:spPr>
        <a:xfrm>
          <a:off x="19545300" y="18390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644" name="楕円 643">
          <a:extLst>
            <a:ext uri="{FF2B5EF4-FFF2-40B4-BE49-F238E27FC236}">
              <a16:creationId xmlns:a16="http://schemas.microsoft.com/office/drawing/2014/main" id="{06B375D0-B38B-44B6-8906-750F7932C89D}"/>
            </a:ext>
          </a:extLst>
        </xdr:cNvPr>
        <xdr:cNvSpPr/>
      </xdr:nvSpPr>
      <xdr:spPr>
        <a:xfrm>
          <a:off x="18605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41911</xdr:rowOff>
    </xdr:from>
    <xdr:to>
      <xdr:col>102</xdr:col>
      <xdr:colOff>114300</xdr:colOff>
      <xdr:row>107</xdr:row>
      <xdr:rowOff>45176</xdr:rowOff>
    </xdr:to>
    <xdr:cxnSp macro="">
      <xdr:nvCxnSpPr>
        <xdr:cNvPr id="645" name="直線コネクタ 644">
          <a:extLst>
            <a:ext uri="{FF2B5EF4-FFF2-40B4-BE49-F238E27FC236}">
              <a16:creationId xmlns:a16="http://schemas.microsoft.com/office/drawing/2014/main" id="{1A7840CC-123F-46A8-838A-659981845C95}"/>
            </a:ext>
          </a:extLst>
        </xdr:cNvPr>
        <xdr:cNvCxnSpPr/>
      </xdr:nvCxnSpPr>
      <xdr:spPr>
        <a:xfrm>
          <a:off x="18656300" y="183870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646" name="n_1aveValue【庁舎】&#10;一人当たり面積">
          <a:extLst>
            <a:ext uri="{FF2B5EF4-FFF2-40B4-BE49-F238E27FC236}">
              <a16:creationId xmlns:a16="http://schemas.microsoft.com/office/drawing/2014/main" id="{CD59A38E-9397-452C-8D89-5278CF9A22A9}"/>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647" name="n_2aveValue【庁舎】&#10;一人当たり面積">
          <a:extLst>
            <a:ext uri="{FF2B5EF4-FFF2-40B4-BE49-F238E27FC236}">
              <a16:creationId xmlns:a16="http://schemas.microsoft.com/office/drawing/2014/main" id="{E9991CB8-5F1B-4BBB-AF88-7DE4B2580D69}"/>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648" name="n_3aveValue【庁舎】&#10;一人当たり面積">
          <a:extLst>
            <a:ext uri="{FF2B5EF4-FFF2-40B4-BE49-F238E27FC236}">
              <a16:creationId xmlns:a16="http://schemas.microsoft.com/office/drawing/2014/main" id="{9E8D1222-8092-4DB7-8AFF-25D0453A7515}"/>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649" name="n_4aveValue【庁舎】&#10;一人当たり面積">
          <a:extLst>
            <a:ext uri="{FF2B5EF4-FFF2-40B4-BE49-F238E27FC236}">
              <a16:creationId xmlns:a16="http://schemas.microsoft.com/office/drawing/2014/main" id="{BF644B81-36BE-4EA3-9E8A-0BF178EEAE88}"/>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90369</xdr:rowOff>
    </xdr:from>
    <xdr:ext cx="469744" cy="259045"/>
    <xdr:sp macro="" textlink="">
      <xdr:nvSpPr>
        <xdr:cNvPr id="650" name="n_1mainValue【庁舎】&#10;一人当たり面積">
          <a:extLst>
            <a:ext uri="{FF2B5EF4-FFF2-40B4-BE49-F238E27FC236}">
              <a16:creationId xmlns:a16="http://schemas.microsoft.com/office/drawing/2014/main" id="{DEDD1CA7-F91C-4D63-A2B2-1AB43F4824D3}"/>
            </a:ext>
          </a:extLst>
        </xdr:cNvPr>
        <xdr:cNvSpPr txBox="1"/>
      </xdr:nvSpPr>
      <xdr:spPr>
        <a:xfrm>
          <a:off x="210757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87103</xdr:rowOff>
    </xdr:from>
    <xdr:ext cx="469744" cy="259045"/>
    <xdr:sp macro="" textlink="">
      <xdr:nvSpPr>
        <xdr:cNvPr id="651" name="n_2mainValue【庁舎】&#10;一人当たり面積">
          <a:extLst>
            <a:ext uri="{FF2B5EF4-FFF2-40B4-BE49-F238E27FC236}">
              <a16:creationId xmlns:a16="http://schemas.microsoft.com/office/drawing/2014/main" id="{20B6B6C9-6949-4BB0-AE1E-E4E0EE354F8E}"/>
            </a:ext>
          </a:extLst>
        </xdr:cNvPr>
        <xdr:cNvSpPr txBox="1"/>
      </xdr:nvSpPr>
      <xdr:spPr>
        <a:xfrm>
          <a:off x="20199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87103</xdr:rowOff>
    </xdr:from>
    <xdr:ext cx="469744" cy="259045"/>
    <xdr:sp macro="" textlink="">
      <xdr:nvSpPr>
        <xdr:cNvPr id="652" name="n_3mainValue【庁舎】&#10;一人当たり面積">
          <a:extLst>
            <a:ext uri="{FF2B5EF4-FFF2-40B4-BE49-F238E27FC236}">
              <a16:creationId xmlns:a16="http://schemas.microsoft.com/office/drawing/2014/main" id="{126682D1-6546-42E5-8A4F-97D560555E91}"/>
            </a:ext>
          </a:extLst>
        </xdr:cNvPr>
        <xdr:cNvSpPr txBox="1"/>
      </xdr:nvSpPr>
      <xdr:spPr>
        <a:xfrm>
          <a:off x="19310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653" name="n_4mainValue【庁舎】&#10;一人当たり面積">
          <a:extLst>
            <a:ext uri="{FF2B5EF4-FFF2-40B4-BE49-F238E27FC236}">
              <a16:creationId xmlns:a16="http://schemas.microsoft.com/office/drawing/2014/main" id="{1E102323-44B3-40C1-8CDB-DB59938EDF93}"/>
            </a:ext>
          </a:extLst>
        </xdr:cNvPr>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8D422E8F-0855-4D9C-9349-F5F6031CFAC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8F59E174-5BF3-4EF6-9A37-82C38762A78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F3F023C1-96A7-4790-A728-E9AC96C58D7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図書館については、平成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年度に建築しており、有形固定資産減価償却率は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34.9</a:t>
          </a:r>
          <a:r>
            <a:rPr kumimoji="1" lang="ja-JP" altLang="en-US" sz="1300">
              <a:solidFill>
                <a:schemeClr val="tx1"/>
              </a:solidFill>
              <a:latin typeface="ＭＳ Ｐゴシック" panose="020B0600070205080204" pitchFamily="50" charset="-128"/>
              <a:ea typeface="ＭＳ Ｐゴシック" panose="020B0600070205080204" pitchFamily="50" charset="-128"/>
            </a:rPr>
            <a:t>％で、類似団体と比べると低くなっている。福祉施設については、福祉会館</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館中</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館が平成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11</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年度以降に建築されており、比較的新しいため、有形固定資産減価償却率は類似団体と比べ低くなっている。庁舎については、北庁舎（昭和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年築）が法定耐用年数</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年であるのに対し、</a:t>
          </a:r>
          <a:r>
            <a:rPr kumimoji="1" lang="en-US" altLang="ja-JP" sz="1300">
              <a:solidFill>
                <a:schemeClr val="tx1"/>
              </a:solidFill>
              <a:latin typeface="ＭＳ Ｐゴシック" panose="020B0600070205080204" pitchFamily="50" charset="-128"/>
              <a:ea typeface="ＭＳ Ｐゴシック" panose="020B0600070205080204" pitchFamily="50" charset="-128"/>
            </a:rPr>
            <a:t>60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年が経過しており、法定耐用年数を超えて使用していること、本庁舎（昭和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年築）の法定耐用年数が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年であるが、</a:t>
          </a:r>
          <a:r>
            <a:rPr kumimoji="1" lang="en-US" altLang="ja-JP" sz="1300">
              <a:solidFill>
                <a:schemeClr val="tx1"/>
              </a:solidFill>
              <a:latin typeface="ＭＳ Ｐゴシック" panose="020B0600070205080204" pitchFamily="50" charset="-128"/>
              <a:ea typeface="ＭＳ Ｐゴシック" panose="020B0600070205080204" pitchFamily="50" charset="-128"/>
            </a:rPr>
            <a:t>45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年が経過していることなどにより、有形固定資産減価償却率は類似団体と比べ高くなっている。保健センター・保健所については、保健センター本館（昭和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年築）の法定耐用年数は</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年であるのに対し、</a:t>
          </a:r>
          <a:r>
            <a:rPr kumimoji="1" lang="en-US" altLang="ja-JP" sz="1300">
              <a:solidFill>
                <a:schemeClr val="tx1"/>
              </a:solidFill>
              <a:latin typeface="ＭＳ Ｐゴシック" panose="020B0600070205080204" pitchFamily="50" charset="-128"/>
              <a:ea typeface="ＭＳ Ｐゴシック" panose="020B0600070205080204" pitchFamily="50" charset="-128"/>
            </a:rPr>
            <a:t>41</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年が経過していることなどにより、有形固定資産減価償却率は類似団体と比べ高くなっている。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有形固定資産減価償却率の高い施設、特に、法定耐用年数を超えて使用している施設については、実際の老朽化の状況や公共施設等総合管理計画で設定している使用可能年数をも踏まえて、今後のあり方について、検討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94,033
91,998
34.91
32,941,082
31,008,633
1,561,318
19,086,910
6,567,896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人口増加や高齢化などにより基準財政需要額が増加（１４，２７５，２５０千円</a:t>
          </a:r>
          <a:r>
            <a:rPr kumimoji="1" lang="ja-JP" altLang="en-US" sz="1100">
              <a:solidFill>
                <a:sysClr val="windowText" lastClr="000000"/>
              </a:solidFill>
              <a:effectLst/>
              <a:latin typeface="+mn-lt"/>
              <a:ea typeface="+mn-ea"/>
              <a:cs typeface="+mn-cs"/>
            </a:rPr>
            <a:t>→１４，４６８，２５０千円</a:t>
          </a:r>
          <a:r>
            <a:rPr kumimoji="1" lang="ja-JP" altLang="ja-JP" sz="1100">
              <a:solidFill>
                <a:sysClr val="windowText" lastClr="000000"/>
              </a:solidFill>
              <a:effectLst/>
              <a:latin typeface="+mn-lt"/>
              <a:ea typeface="+mn-ea"/>
              <a:cs typeface="+mn-cs"/>
            </a:rPr>
            <a:t>）したが、それ以上に、新型コロナウイルス感染症の影響緩和による税収増などにより基準財政収入額（１４，２３０，５３０千円</a:t>
          </a:r>
          <a:r>
            <a:rPr kumimoji="1" lang="ja-JP" altLang="en-US" sz="1100">
              <a:solidFill>
                <a:sysClr val="windowText" lastClr="000000"/>
              </a:solidFill>
              <a:effectLst/>
              <a:latin typeface="+mn-lt"/>
              <a:ea typeface="+mn-ea"/>
              <a:cs typeface="+mn-cs"/>
            </a:rPr>
            <a:t>→１４，８０８，１７７千円</a:t>
          </a:r>
          <a:r>
            <a:rPr kumimoji="1" lang="ja-JP" altLang="ja-JP" sz="1100">
              <a:solidFill>
                <a:sysClr val="windowText" lastClr="000000"/>
              </a:solidFill>
              <a:effectLst/>
              <a:latin typeface="+mn-lt"/>
              <a:ea typeface="+mn-ea"/>
              <a:cs typeface="+mn-cs"/>
            </a:rPr>
            <a:t>）が増加した。ただし、３か年平均では、財政力指数は前年度より減少となった。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類似団体の平均は大きく上回るものの、今後も当面は高齢者・子どもの数が増加することが見込まれることから、基準財政需要額の増加が見込まれる。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今後も、地方財政計画等を鑑みると１．００付近で推移すると見込まれる。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38</xdr:row>
      <xdr:rowOff>67733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828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7408</xdr:rowOff>
    </xdr:from>
    <xdr:to>
      <xdr:col>19</xdr:col>
      <xdr:colOff>133350</xdr:colOff>
      <xdr:row>38</xdr:row>
      <xdr:rowOff>67733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225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138642</xdr:rowOff>
    </xdr:from>
    <xdr:to>
      <xdr:col>15</xdr:col>
      <xdr:colOff>82550</xdr:colOff>
      <xdr:row>38</xdr:row>
      <xdr:rowOff>7408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822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138642</xdr:rowOff>
    </xdr:from>
    <xdr:to>
      <xdr:col>11</xdr:col>
      <xdr:colOff>31750</xdr:colOff>
      <xdr:row>37</xdr:row>
      <xdr:rowOff>138642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82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128058</xdr:rowOff>
    </xdr:from>
    <xdr:to>
      <xdr:col>15</xdr:col>
      <xdr:colOff>133350</xdr:colOff>
      <xdr:row>38</xdr:row>
      <xdr:rowOff>58209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68385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87842</xdr:rowOff>
    </xdr:from>
    <xdr:to>
      <xdr:col>11</xdr:col>
      <xdr:colOff>82550</xdr:colOff>
      <xdr:row>38</xdr:row>
      <xdr:rowOff>17991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28169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87842</xdr:rowOff>
    </xdr:from>
    <xdr:to>
      <xdr:col>7</xdr:col>
      <xdr:colOff>31750</xdr:colOff>
      <xdr:row>38</xdr:row>
      <xdr:rowOff>17991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28169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新型コロナウイルス感染症の影響緩和により税収増となり経常一般財源等が増加したものの、物価高騰対応等に伴い経常経費充当一般財源等がそれ以上に増加し、経常収支比率は</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今後は、個人市民税、法人住民税の</a:t>
          </a:r>
          <a:r>
            <a:rPr kumimoji="1" lang="ja-JP" altLang="en-US" sz="1100">
              <a:solidFill>
                <a:schemeClr val="dk1"/>
              </a:solidFill>
              <a:effectLst/>
              <a:latin typeface="+mn-lt"/>
              <a:ea typeface="+mn-ea"/>
              <a:cs typeface="+mn-cs"/>
            </a:rPr>
            <a:t>さらなる</a:t>
          </a:r>
          <a:r>
            <a:rPr kumimoji="1" lang="ja-JP" altLang="ja-JP" sz="1100">
              <a:solidFill>
                <a:schemeClr val="dk1"/>
              </a:solidFill>
              <a:effectLst/>
              <a:latin typeface="+mn-lt"/>
              <a:ea typeface="+mn-ea"/>
              <a:cs typeface="+mn-cs"/>
            </a:rPr>
            <a:t>回復</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見込まれてい</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、予算編成のタイミングで税の見込みを精査し、歳入に見合った歳出予算にすることで、経常収支比率に留意し、コントロールしていく。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119634</xdr:rowOff>
    </xdr:from>
    <xdr:to>
      <xdr:col>23</xdr:col>
      <xdr:colOff>133350</xdr:colOff>
      <xdr:row>60</xdr:row>
      <xdr:rowOff>30226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3518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52070</xdr:rowOff>
    </xdr:from>
    <xdr:to>
      <xdr:col>19</xdr:col>
      <xdr:colOff>133350</xdr:colOff>
      <xdr:row>59</xdr:row>
      <xdr:rowOff>119634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676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52070</xdr:rowOff>
    </xdr:from>
    <xdr:to>
      <xdr:col>15</xdr:col>
      <xdr:colOff>82550</xdr:colOff>
      <xdr:row>59</xdr:row>
      <xdr:rowOff>143764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6762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13462</xdr:rowOff>
    </xdr:from>
    <xdr:to>
      <xdr:col>11</xdr:col>
      <xdr:colOff>31750</xdr:colOff>
      <xdr:row>59</xdr:row>
      <xdr:rowOff>143764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12901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150876</xdr:rowOff>
    </xdr:from>
    <xdr:to>
      <xdr:col>23</xdr:col>
      <xdr:colOff>184150</xdr:colOff>
      <xdr:row>60</xdr:row>
      <xdr:rowOff>81026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167403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1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68834</xdr:rowOff>
    </xdr:from>
    <xdr:to>
      <xdr:col>19</xdr:col>
      <xdr:colOff>184150</xdr:colOff>
      <xdr:row>59</xdr:row>
      <xdr:rowOff>170434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9161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53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1270</xdr:rowOff>
    </xdr:from>
    <xdr:to>
      <xdr:col>15</xdr:col>
      <xdr:colOff>133350</xdr:colOff>
      <xdr:row>59</xdr:row>
      <xdr:rowOff>102870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113047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92964</xdr:rowOff>
    </xdr:from>
    <xdr:to>
      <xdr:col>11</xdr:col>
      <xdr:colOff>82550</xdr:colOff>
      <xdr:row>60</xdr:row>
      <xdr:rowOff>23114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33291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134112</xdr:rowOff>
    </xdr:from>
    <xdr:to>
      <xdr:col>7</xdr:col>
      <xdr:colOff>31750</xdr:colOff>
      <xdr:row>59</xdr:row>
      <xdr:rowOff>64262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74439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84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人件費が会計年度任用職員の人数が増えた（</a:t>
          </a:r>
          <a:r>
            <a:rPr kumimoji="1" lang="ja-JP" altLang="en-US" sz="1100">
              <a:solidFill>
                <a:schemeClr val="dk1"/>
              </a:solidFill>
              <a:effectLst/>
              <a:latin typeface="+mn-lt"/>
              <a:ea typeface="+mn-ea"/>
              <a:cs typeface="+mn-cs"/>
            </a:rPr>
            <a:t>４８５</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４９６</a:t>
          </a:r>
          <a:r>
            <a:rPr kumimoji="1" lang="ja-JP" altLang="ja-JP" sz="1100">
              <a:solidFill>
                <a:schemeClr val="dk1"/>
              </a:solidFill>
              <a:effectLst/>
              <a:latin typeface="+mn-lt"/>
              <a:ea typeface="+mn-ea"/>
              <a:cs typeface="+mn-cs"/>
            </a:rPr>
            <a:t>人）ことに伴い増加し、物件費も物価高騰対応等に伴い増加したことから、人口１人当たりの決算額は増加した。</a:t>
          </a:r>
          <a:endParaRPr lang="ja-JP" altLang="ja-JP" sz="1400">
            <a:effectLst/>
          </a:endParaRPr>
        </a:p>
        <a:p>
          <a:r>
            <a:rPr kumimoji="1" lang="ja-JP" altLang="ja-JP" sz="1100">
              <a:solidFill>
                <a:schemeClr val="dk1"/>
              </a:solidFill>
              <a:effectLst/>
              <a:latin typeface="+mn-lt"/>
              <a:ea typeface="+mn-ea"/>
              <a:cs typeface="+mn-cs"/>
            </a:rPr>
            <a:t>　類似団体の平均と同水準にあるものの、引き続き経営改革プランや定員適正化計画により人件費と物件費を併せて抑制するよう努める。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170309</xdr:rowOff>
    </xdr:from>
    <xdr:to>
      <xdr:col>23</xdr:col>
      <xdr:colOff>133350</xdr:colOff>
      <xdr:row>83</xdr:row>
      <xdr:rowOff>39939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29209"/>
          <a:ext cx="838200" cy="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83663</xdr:rowOff>
    </xdr:from>
    <xdr:to>
      <xdr:col>19</xdr:col>
      <xdr:colOff>133350</xdr:colOff>
      <xdr:row>82</xdr:row>
      <xdr:rowOff>170309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42563"/>
          <a:ext cx="889000" cy="8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8426</xdr:rowOff>
    </xdr:from>
    <xdr:to>
      <xdr:col>15</xdr:col>
      <xdr:colOff>82550</xdr:colOff>
      <xdr:row>82</xdr:row>
      <xdr:rowOff>83663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67326"/>
          <a:ext cx="889000" cy="7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114281</xdr:rowOff>
    </xdr:from>
    <xdr:to>
      <xdr:col>11</xdr:col>
      <xdr:colOff>31750</xdr:colOff>
      <xdr:row>82</xdr:row>
      <xdr:rowOff>8426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1731"/>
          <a:ext cx="889000" cy="6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160589</xdr:rowOff>
    </xdr:from>
    <xdr:to>
      <xdr:col>23</xdr:col>
      <xdr:colOff>184150</xdr:colOff>
      <xdr:row>83</xdr:row>
      <xdr:rowOff>90739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1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132666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9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119509</xdr:rowOff>
    </xdr:from>
    <xdr:to>
      <xdr:col>19</xdr:col>
      <xdr:colOff>184150</xdr:colOff>
      <xdr:row>83</xdr:row>
      <xdr:rowOff>49659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59836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47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32863</xdr:rowOff>
    </xdr:from>
    <xdr:to>
      <xdr:col>15</xdr:col>
      <xdr:colOff>133350</xdr:colOff>
      <xdr:row>82</xdr:row>
      <xdr:rowOff>134463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144640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129076</xdr:rowOff>
    </xdr:from>
    <xdr:to>
      <xdr:col>11</xdr:col>
      <xdr:colOff>82550</xdr:colOff>
      <xdr:row>82</xdr:row>
      <xdr:rowOff>59226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69403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8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63481</xdr:rowOff>
    </xdr:from>
    <xdr:to>
      <xdr:col>7</xdr:col>
      <xdr:colOff>31750</xdr:colOff>
      <xdr:row>81</xdr:row>
      <xdr:rowOff>165081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国の給与制度に準拠した給与体系を採用しているが、組織内の一部の学歴区分において年齢構成に偏りがあるため、数値が一時的に上昇する可能性がある。今後も引き続き、国の制度に準拠した給与制度の運用を図ることで、適正な給与水準の維持を図る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88</xdr:row>
      <xdr:rowOff>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65866"/>
          <a:ext cx="8382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88</xdr:row>
      <xdr:rowOff>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8651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141816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121709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463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第６次定員適正化計画（令和３年度から令和８度までの５年間）に基づき、人口増加に伴う業務量の増加に加え、業務の専門化や、高度化・多様化する市民ニーズに対応するため、各年度の定年退職予定者等を鑑みながら職員の増員を行ってきた。</a:t>
          </a:r>
          <a:endParaRPr lang="ja-JP" altLang="ja-JP" sz="1400">
            <a:effectLst/>
          </a:endParaRPr>
        </a:p>
        <a:p>
          <a:r>
            <a:rPr kumimoji="1" lang="ja-JP" altLang="ja-JP" sz="1100">
              <a:solidFill>
                <a:schemeClr val="dk1"/>
              </a:solidFill>
              <a:effectLst/>
              <a:latin typeface="+mn-lt"/>
              <a:ea typeface="+mn-ea"/>
              <a:cs typeface="+mn-cs"/>
            </a:rPr>
            <a:t>　今後については、ＩＣＴ化の推進等により業務の効率を図るとともに、定年延長等の状況を踏まえて適正な職員数の確保に取り組んでいく。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66146</xdr:rowOff>
    </xdr:from>
    <xdr:to>
      <xdr:col>81</xdr:col>
      <xdr:colOff>44450</xdr:colOff>
      <xdr:row>59</xdr:row>
      <xdr:rowOff>74189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8169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66146</xdr:rowOff>
    </xdr:from>
    <xdr:to>
      <xdr:col>77</xdr:col>
      <xdr:colOff>44450</xdr:colOff>
      <xdr:row>59</xdr:row>
      <xdr:rowOff>80221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81696"/>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80221</xdr:rowOff>
    </xdr:from>
    <xdr:to>
      <xdr:col>72</xdr:col>
      <xdr:colOff>203200</xdr:colOff>
      <xdr:row>59</xdr:row>
      <xdr:rowOff>86254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9577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82232</xdr:rowOff>
    </xdr:from>
    <xdr:to>
      <xdr:col>68</xdr:col>
      <xdr:colOff>152400</xdr:colOff>
      <xdr:row>59</xdr:row>
      <xdr:rowOff>86254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9778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23389</xdr:rowOff>
    </xdr:from>
    <xdr:to>
      <xdr:col>81</xdr:col>
      <xdr:colOff>95250</xdr:colOff>
      <xdr:row>59</xdr:row>
      <xdr:rowOff>124989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39916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8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15346</xdr:rowOff>
    </xdr:from>
    <xdr:to>
      <xdr:col>77</xdr:col>
      <xdr:colOff>95250</xdr:colOff>
      <xdr:row>59</xdr:row>
      <xdr:rowOff>116946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127123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9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29421</xdr:rowOff>
    </xdr:from>
    <xdr:to>
      <xdr:col>73</xdr:col>
      <xdr:colOff>44450</xdr:colOff>
      <xdr:row>59</xdr:row>
      <xdr:rowOff>131021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141198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35454</xdr:rowOff>
    </xdr:from>
    <xdr:to>
      <xdr:col>68</xdr:col>
      <xdr:colOff>203200</xdr:colOff>
      <xdr:row>59</xdr:row>
      <xdr:rowOff>137054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147231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1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31432</xdr:rowOff>
    </xdr:from>
    <xdr:to>
      <xdr:col>64</xdr:col>
      <xdr:colOff>152400</xdr:colOff>
      <xdr:row>59</xdr:row>
      <xdr:rowOff>133032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143209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分子の普通会計における元利償還金が減少した</a:t>
          </a:r>
          <a:r>
            <a:rPr kumimoji="1" lang="ja-JP" altLang="en-US" sz="1100">
              <a:solidFill>
                <a:sysClr val="windowText" lastClr="000000"/>
              </a:solidFill>
              <a:effectLst/>
              <a:latin typeface="+mn-lt"/>
              <a:ea typeface="+mn-ea"/>
              <a:cs typeface="+mn-cs"/>
            </a:rPr>
            <a:t>ことに加え</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分母</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標準税収入額等</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により、全体としては</a:t>
          </a:r>
          <a:r>
            <a:rPr kumimoji="1" lang="ja-JP" altLang="en-US" sz="1100">
              <a:solidFill>
                <a:sysClr val="windowText" lastClr="000000"/>
              </a:solidFill>
              <a:effectLst/>
              <a:latin typeface="+mn-lt"/>
              <a:ea typeface="+mn-ea"/>
              <a:cs typeface="+mn-cs"/>
            </a:rPr>
            <a:t>０．４</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類似団体平均より低い水準にはあるが、今後も中期財政計画に基づき、地方債の発行管理を適性に行い、将来負担比率と同様に健全な水準の維持に努める。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124037</xdr:rowOff>
    </xdr:from>
    <xdr:to>
      <xdr:col>81</xdr:col>
      <xdr:colOff>44450</xdr:colOff>
      <xdr:row>38</xdr:row>
      <xdr:rowOff>156210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63913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38</xdr:row>
      <xdr:rowOff>156210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6632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38</xdr:row>
      <xdr:rowOff>148167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164254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6632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73237</xdr:rowOff>
    </xdr:from>
    <xdr:to>
      <xdr:col>81</xdr:col>
      <xdr:colOff>95250</xdr:colOff>
      <xdr:row>39</xdr:row>
      <xdr:rowOff>3387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89764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113454</xdr:rowOff>
    </xdr:from>
    <xdr:to>
      <xdr:col>64</xdr:col>
      <xdr:colOff>152400</xdr:colOff>
      <xdr:row>39</xdr:row>
      <xdr:rowOff>43604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53780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将来負担額に対し、充当可能財源等が上回るため、引き続き将来負担比率の表示はない。</a:t>
          </a:r>
          <a:endParaRPr lang="ja-JP" altLang="ja-JP" sz="1400">
            <a:effectLst/>
          </a:endParaRPr>
        </a:p>
        <a:p>
          <a:r>
            <a:rPr kumimoji="1" lang="ja-JP" altLang="ja-JP" sz="1100">
              <a:solidFill>
                <a:schemeClr val="dk1"/>
              </a:solidFill>
              <a:effectLst/>
              <a:latin typeface="+mn-lt"/>
              <a:ea typeface="+mn-ea"/>
              <a:cs typeface="+mn-cs"/>
            </a:rPr>
            <a:t>　しかしながら、今後も人口増加に伴う子育て施策の拡充や公共施設の老朽化対応、下水道整備事業等が見込まれるため、世代間の公平性を勘案して地方債の発行管理を適正に行い、中期財政計画に基づき引き続き健全な水準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94,033
91,998
34.91
32,941,082
31,008,633
1,561,318
19,086,910
6,567,896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全体の経常一般財源が増加したものの、会計年度任用職員の人数の増加（４８５人→４９６人）などにより人件費に充当する経常経費充当一般財源が増加したことから、０．</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ポイント増加した。類似団体の平均を引き続き下回っているものの、今後も引き続き、国の制度に準拠した給与制度の運用を図ることで、適正な給与水準の維持を図る必要がある。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19231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3918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118836</xdr:rowOff>
    </xdr:from>
    <xdr:to>
      <xdr:col>19</xdr:col>
      <xdr:colOff>187325</xdr:colOff>
      <xdr:row>35</xdr:row>
      <xdr:rowOff>138430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195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118836</xdr:rowOff>
    </xdr:from>
    <xdr:to>
      <xdr:col>15</xdr:col>
      <xdr:colOff>98425</xdr:colOff>
      <xdr:row>35</xdr:row>
      <xdr:rowOff>144961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1958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166189</xdr:rowOff>
    </xdr:from>
    <xdr:to>
      <xdr:col>11</xdr:col>
      <xdr:colOff>9525</xdr:colOff>
      <xdr:row>35</xdr:row>
      <xdr:rowOff>144961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95489"/>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156408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8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68036</xdr:rowOff>
    </xdr:from>
    <xdr:to>
      <xdr:col>15</xdr:col>
      <xdr:colOff>149225</xdr:colOff>
      <xdr:row>35</xdr:row>
      <xdr:rowOff>169636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94161</xdr:rowOff>
    </xdr:from>
    <xdr:to>
      <xdr:col>11</xdr:col>
      <xdr:colOff>60325</xdr:colOff>
      <xdr:row>36</xdr:row>
      <xdr:rowOff>24311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34488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115389</xdr:rowOff>
    </xdr:from>
    <xdr:to>
      <xdr:col>6</xdr:col>
      <xdr:colOff>171450</xdr:colOff>
      <xdr:row>35</xdr:row>
      <xdr:rowOff>45539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55716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1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物件費総額が微増したものの、全体の経常一般財源も増加したことから、物件費の経常収支比率は微減した。</a:t>
          </a:r>
          <a:endParaRPr lang="ja-JP" altLang="ja-JP" sz="1400">
            <a:effectLst/>
          </a:endParaRPr>
        </a:p>
        <a:p>
          <a:r>
            <a:rPr kumimoji="1" lang="ja-JP" altLang="ja-JP" sz="1100">
              <a:solidFill>
                <a:schemeClr val="dk1"/>
              </a:solidFill>
              <a:effectLst/>
              <a:latin typeface="+mn-lt"/>
              <a:ea typeface="+mn-ea"/>
              <a:cs typeface="+mn-cs"/>
            </a:rPr>
            <a:t>　類似団体の平均を上回っている理由は、アウトソーシングを積極的に進めていることや公債費の比率が全国と比較して低いため相対的に高い水準となっていることがあげられる。今後も、人件費と併せた経常収支比率の健全な水準の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42418</xdr:rowOff>
    </xdr:from>
    <xdr:to>
      <xdr:col>82</xdr:col>
      <xdr:colOff>107950</xdr:colOff>
      <xdr:row>21</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6428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76708</xdr:rowOff>
    </xdr:from>
    <xdr:to>
      <xdr:col>78</xdr:col>
      <xdr:colOff>69850</xdr:colOff>
      <xdr:row>21</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5057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76708</xdr:rowOff>
    </xdr:from>
    <xdr:to>
      <xdr:col>73</xdr:col>
      <xdr:colOff>180975</xdr:colOff>
      <xdr:row>20</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5057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149860</xdr:rowOff>
    </xdr:from>
    <xdr:to>
      <xdr:col>69</xdr:col>
      <xdr:colOff>92075</xdr:colOff>
      <xdr:row>20</xdr:row>
      <xdr:rowOff>159004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578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163068</xdr:rowOff>
    </xdr:from>
    <xdr:to>
      <xdr:col>82</xdr:col>
      <xdr:colOff>158750</xdr:colOff>
      <xdr:row>21</xdr:row>
      <xdr:rowOff>93218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71645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0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19050</xdr:rowOff>
    </xdr:from>
    <xdr:to>
      <xdr:col>78</xdr:col>
      <xdr:colOff>120650</xdr:colOff>
      <xdr:row>21</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105427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70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25908</xdr:rowOff>
    </xdr:from>
    <xdr:to>
      <xdr:col>74</xdr:col>
      <xdr:colOff>31750</xdr:colOff>
      <xdr:row>20</xdr:row>
      <xdr:rowOff>127508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112285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4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99060</xdr:rowOff>
    </xdr:from>
    <xdr:to>
      <xdr:col>69</xdr:col>
      <xdr:colOff>142875</xdr:colOff>
      <xdr:row>21</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1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108204</xdr:rowOff>
    </xdr:from>
    <xdr:to>
      <xdr:col>65</xdr:col>
      <xdr:colOff>53975</xdr:colOff>
      <xdr:row>21</xdr:row>
      <xdr:rowOff>38354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23131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2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全体の経常一般財源が増加した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物価高騰対応臨時交付金の皆増などにより</a:t>
          </a:r>
          <a:r>
            <a:rPr kumimoji="1" lang="ja-JP" altLang="ja-JP" sz="1100">
              <a:solidFill>
                <a:schemeClr val="dk1"/>
              </a:solidFill>
              <a:effectLst/>
              <a:latin typeface="+mn-lt"/>
              <a:ea typeface="+mn-ea"/>
              <a:cs typeface="+mn-cs"/>
            </a:rPr>
            <a:t>扶助費に充当する経常経費充当一般財源が</a:t>
          </a:r>
          <a:r>
            <a:rPr kumimoji="1" lang="ja-JP" altLang="en-US" sz="1100">
              <a:solidFill>
                <a:schemeClr val="dk1"/>
              </a:solidFill>
              <a:effectLst/>
              <a:latin typeface="+mn-lt"/>
              <a:ea typeface="+mn-ea"/>
              <a:cs typeface="+mn-cs"/>
            </a:rPr>
            <a:t>増加したため</a:t>
          </a:r>
          <a:r>
            <a:rPr kumimoji="1" lang="ja-JP" altLang="ja-JP" sz="1100">
              <a:solidFill>
                <a:schemeClr val="dk1"/>
              </a:solidFill>
              <a:effectLst/>
              <a:latin typeface="+mn-lt"/>
              <a:ea typeface="+mn-ea"/>
              <a:cs typeface="+mn-cs"/>
            </a:rPr>
            <a:t>、扶助費の経常収支比率は０．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今後も、ニーズの増加により子育て支援、障害者福祉等にかかる費用が増加する傾向であり、比率の推移を注視する。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161290</xdr:rowOff>
    </xdr:from>
    <xdr:to>
      <xdr:col>24</xdr:col>
      <xdr:colOff>25400</xdr:colOff>
      <xdr:row>56</xdr:row>
      <xdr:rowOff>20320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91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130810</xdr:rowOff>
    </xdr:from>
    <xdr:to>
      <xdr:col>11</xdr:col>
      <xdr:colOff>9525</xdr:colOff>
      <xdr:row>55</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60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140970</xdr:rowOff>
    </xdr:from>
    <xdr:to>
      <xdr:col>24</xdr:col>
      <xdr:colOff>76200</xdr:colOff>
      <xdr:row>56</xdr:row>
      <xdr:rowOff>71120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157497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110490</xdr:rowOff>
    </xdr:from>
    <xdr:to>
      <xdr:col>20</xdr:col>
      <xdr:colOff>38100</xdr:colOff>
      <xdr:row>56</xdr:row>
      <xdr:rowOff>40640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50817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80010</xdr:rowOff>
    </xdr:from>
    <xdr:to>
      <xdr:col>6</xdr:col>
      <xdr:colOff>171450</xdr:colOff>
      <xdr:row>56</xdr:row>
      <xdr:rowOff>10160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20337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引き続き類似団体平均を下回っているものの、今後は、施設の老朽化による維持補修費の増加、高齢化や医療費の増加による介護保険特別会計、後期高齢者医療特別会計への繰出金の増加が見込まれる。</a:t>
          </a:r>
          <a:endParaRPr lang="ja-JP" altLang="ja-JP" sz="1400">
            <a:effectLst/>
          </a:endParaRPr>
        </a:p>
        <a:p>
          <a:r>
            <a:rPr kumimoji="1" lang="ja-JP" altLang="ja-JP" sz="1100">
              <a:solidFill>
                <a:schemeClr val="dk1"/>
              </a:solidFill>
              <a:effectLst/>
              <a:latin typeface="+mn-lt"/>
              <a:ea typeface="+mn-ea"/>
              <a:cs typeface="+mn-cs"/>
            </a:rPr>
            <a:t>　今後も計画的な修繕の遂行、基金の活用等による繰出金の適正な水準の維持により指標の上昇抑制に努める。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80735</xdr:rowOff>
    </xdr:from>
    <xdr:to>
      <xdr:col>82</xdr:col>
      <xdr:colOff>107950</xdr:colOff>
      <xdr:row>53</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67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26307</xdr:rowOff>
    </xdr:from>
    <xdr:to>
      <xdr:col>78</xdr:col>
      <xdr:colOff>69850</xdr:colOff>
      <xdr:row>53</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13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26307</xdr:rowOff>
    </xdr:from>
    <xdr:to>
      <xdr:col>73</xdr:col>
      <xdr:colOff>180975</xdr:colOff>
      <xdr:row>53</xdr:row>
      <xdr:rowOff>91622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113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69850</xdr:rowOff>
    </xdr:from>
    <xdr:to>
      <xdr:col>69</xdr:col>
      <xdr:colOff>92075</xdr:colOff>
      <xdr:row>53</xdr:row>
      <xdr:rowOff>91622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156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62593</xdr:rowOff>
    </xdr:from>
    <xdr:to>
      <xdr:col>82</xdr:col>
      <xdr:colOff>158750</xdr:colOff>
      <xdr:row>53</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142620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5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29935</xdr:rowOff>
    </xdr:from>
    <xdr:to>
      <xdr:col>78</xdr:col>
      <xdr:colOff>120650</xdr:colOff>
      <xdr:row>53</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141712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8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146957</xdr:rowOff>
    </xdr:from>
    <xdr:to>
      <xdr:col>74</xdr:col>
      <xdr:colOff>31750</xdr:colOff>
      <xdr:row>53</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87284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40822</xdr:rowOff>
    </xdr:from>
    <xdr:to>
      <xdr:col>69</xdr:col>
      <xdr:colOff>142875</xdr:colOff>
      <xdr:row>53</xdr:row>
      <xdr:rowOff>142422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152599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全体の経常一般財源も増加した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尾三衛生組合</a:t>
          </a:r>
          <a:r>
            <a:rPr kumimoji="1" lang="ja-JP" altLang="ja-JP" sz="1100">
              <a:solidFill>
                <a:schemeClr val="dk1"/>
              </a:solidFill>
              <a:effectLst/>
              <a:latin typeface="+mn-lt"/>
              <a:ea typeface="+mn-ea"/>
              <a:cs typeface="+mn-cs"/>
            </a:rPr>
            <a:t>負担金の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補助費等に充当する</a:t>
          </a:r>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増加したことから</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今後は、一部事務組合の施設の老朽化対策が必要となることから、負担金の増加が予測されるため、補助費等の比率が急増することのないよう努める。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130810</xdr:rowOff>
    </xdr:from>
    <xdr:to>
      <xdr:col>82</xdr:col>
      <xdr:colOff>107950</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74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130810</xdr:rowOff>
    </xdr:from>
    <xdr:to>
      <xdr:col>78</xdr:col>
      <xdr:colOff>69850</xdr:colOff>
      <xdr:row>37</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74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37</xdr:row>
      <xdr:rowOff>153670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82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37</xdr:row>
      <xdr:rowOff>153670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82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149877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80010</xdr:rowOff>
    </xdr:from>
    <xdr:to>
      <xdr:col>78</xdr:col>
      <xdr:colOff>120650</xdr:colOff>
      <xdr:row>38</xdr:row>
      <xdr:rowOff>10160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20337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9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27957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102870</xdr:rowOff>
    </xdr:from>
    <xdr:to>
      <xdr:col>69</xdr:col>
      <xdr:colOff>142875</xdr:colOff>
      <xdr:row>38</xdr:row>
      <xdr:rowOff>33020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43197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年度は、平成１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年度に借入れた義務教育施設整備事業債の償還が終わったことなどにより、０．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ポイント減少した。今後は公共施設の大規模改修等に伴う地方債の発行を予定しているため、適正な発行管理により、公債費負担の健全な水準の維持に努める。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xdr:rowOff>
    </xdr:from>
    <xdr:to>
      <xdr:col>24</xdr:col>
      <xdr:colOff>25400</xdr:colOff>
      <xdr:row>73</xdr:row>
      <xdr:rowOff>16510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517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16510</xdr:rowOff>
    </xdr:from>
    <xdr:to>
      <xdr:col>19</xdr:col>
      <xdr:colOff>187325</xdr:colOff>
      <xdr:row>73</xdr:row>
      <xdr:rowOff>77470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532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77470</xdr:rowOff>
    </xdr:from>
    <xdr:to>
      <xdr:col>15</xdr:col>
      <xdr:colOff>98425</xdr:colOff>
      <xdr:row>73</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593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107950</xdr:rowOff>
    </xdr:from>
    <xdr:to>
      <xdr:col>11</xdr:col>
      <xdr:colOff>9525</xdr:colOff>
      <xdr:row>73</xdr:row>
      <xdr:rowOff>115570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623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121920</xdr:rowOff>
    </xdr:from>
    <xdr:to>
      <xdr:col>24</xdr:col>
      <xdr:colOff>76200</xdr:colOff>
      <xdr:row>73</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30497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137160</xdr:rowOff>
    </xdr:from>
    <xdr:to>
      <xdr:col>20</xdr:col>
      <xdr:colOff>38100</xdr:colOff>
      <xdr:row>73</xdr:row>
      <xdr:rowOff>67310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4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77487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25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26670</xdr:rowOff>
    </xdr:from>
    <xdr:to>
      <xdr:col>15</xdr:col>
      <xdr:colOff>149225</xdr:colOff>
      <xdr:row>73</xdr:row>
      <xdr:rowOff>128270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138447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57150</xdr:rowOff>
    </xdr:from>
    <xdr:to>
      <xdr:col>11</xdr:col>
      <xdr:colOff>60325</xdr:colOff>
      <xdr:row>73</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168927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64770</xdr:rowOff>
    </xdr:from>
    <xdr:to>
      <xdr:col>6</xdr:col>
      <xdr:colOff>171450</xdr:colOff>
      <xdr:row>73</xdr:row>
      <xdr:rowOff>166370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5097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年度は類似団体平均より人件費で０．</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ポイント、扶助費で</a:t>
          </a:r>
          <a:r>
            <a:rPr kumimoji="1" lang="ja-JP" altLang="en-US" sz="1000">
              <a:solidFill>
                <a:schemeClr val="dk1"/>
              </a:solidFill>
              <a:effectLst/>
              <a:latin typeface="+mn-lt"/>
              <a:ea typeface="+mn-ea"/>
              <a:cs typeface="+mn-cs"/>
            </a:rPr>
            <a:t>１．１</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補助費等で０．９ポイント、</a:t>
          </a:r>
          <a:r>
            <a:rPr kumimoji="1" lang="ja-JP" altLang="ja-JP" sz="1000">
              <a:solidFill>
                <a:schemeClr val="dk1"/>
              </a:solidFill>
              <a:effectLst/>
              <a:latin typeface="+mn-lt"/>
              <a:ea typeface="+mn-ea"/>
              <a:cs typeface="+mn-cs"/>
            </a:rPr>
            <a:t>その他で５．３ポイント下回ったことなどにより、公債費以外の経常収支比率で、０．</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ポイント下回った。</a:t>
          </a:r>
          <a:r>
            <a:rPr kumimoji="1" lang="ja-JP" altLang="en-US" sz="1000">
              <a:solidFill>
                <a:schemeClr val="dk1"/>
              </a:solidFill>
              <a:effectLst/>
              <a:latin typeface="+mn-lt"/>
              <a:ea typeface="+mn-ea"/>
              <a:cs typeface="+mn-cs"/>
            </a:rPr>
            <a:t>物件費</a:t>
          </a:r>
          <a:r>
            <a:rPr kumimoji="1" lang="ja-JP" altLang="ja-JP" sz="1000">
              <a:solidFill>
                <a:schemeClr val="dk1"/>
              </a:solidFill>
              <a:effectLst/>
              <a:latin typeface="+mn-lt"/>
              <a:ea typeface="+mn-ea"/>
              <a:cs typeface="+mn-cs"/>
            </a:rPr>
            <a:t>の経常収支比率が減少したものの、人件費、</a:t>
          </a:r>
          <a:r>
            <a:rPr kumimoji="1" lang="ja-JP" altLang="en-US" sz="1000">
              <a:solidFill>
                <a:schemeClr val="dk1"/>
              </a:solidFill>
              <a:effectLst/>
              <a:latin typeface="+mn-lt"/>
              <a:ea typeface="+mn-ea"/>
              <a:cs typeface="+mn-cs"/>
            </a:rPr>
            <a:t>扶助</a:t>
          </a:r>
          <a:r>
            <a:rPr kumimoji="1" lang="ja-JP" altLang="ja-JP" sz="1000">
              <a:solidFill>
                <a:schemeClr val="dk1"/>
              </a:solidFill>
              <a:effectLst/>
              <a:latin typeface="+mn-lt"/>
              <a:ea typeface="+mn-ea"/>
              <a:cs typeface="+mn-cs"/>
            </a:rPr>
            <a:t>費、</a:t>
          </a:r>
          <a:r>
            <a:rPr kumimoji="1" lang="ja-JP" altLang="en-US" sz="1000">
              <a:solidFill>
                <a:schemeClr val="dk1"/>
              </a:solidFill>
              <a:effectLst/>
              <a:latin typeface="+mn-lt"/>
              <a:ea typeface="+mn-ea"/>
              <a:cs typeface="+mn-cs"/>
            </a:rPr>
            <a:t>補助費等、</a:t>
          </a:r>
          <a:r>
            <a:rPr kumimoji="1" lang="ja-JP" altLang="ja-JP" sz="1000">
              <a:solidFill>
                <a:schemeClr val="dk1"/>
              </a:solidFill>
              <a:effectLst/>
              <a:latin typeface="+mn-lt"/>
              <a:ea typeface="+mn-ea"/>
              <a:cs typeface="+mn-cs"/>
            </a:rPr>
            <a:t>その他の経常収支比率が増加したため、公債費以外の経常収支比率は増加した。</a:t>
          </a:r>
          <a:endParaRPr lang="ja-JP" altLang="ja-JP" sz="1000">
            <a:effectLst/>
          </a:endParaRPr>
        </a:p>
        <a:p>
          <a:r>
            <a:rPr kumimoji="1" lang="ja-JP" altLang="ja-JP" sz="1000">
              <a:solidFill>
                <a:schemeClr val="dk1"/>
              </a:solidFill>
              <a:effectLst/>
              <a:latin typeface="+mn-lt"/>
              <a:ea typeface="+mn-ea"/>
              <a:cs typeface="+mn-cs"/>
            </a:rPr>
            <a:t>　今後も、扶助費の増加が見込まれるため、定員適正化計画や中期財政計画等により、適正な水準の維持に努める。</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132714</xdr:rowOff>
    </xdr:from>
    <xdr:to>
      <xdr:col>82</xdr:col>
      <xdr:colOff>107950</xdr:colOff>
      <xdr:row>77</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62914"/>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6986</xdr:rowOff>
    </xdr:from>
    <xdr:to>
      <xdr:col>78</xdr:col>
      <xdr:colOff>69850</xdr:colOff>
      <xdr:row>76</xdr:row>
      <xdr:rowOff>132714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37186"/>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6986</xdr:rowOff>
    </xdr:from>
    <xdr:to>
      <xdr:col>73</xdr:col>
      <xdr:colOff>180975</xdr:colOff>
      <xdr:row>76</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3718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104140</xdr:rowOff>
    </xdr:from>
    <xdr:to>
      <xdr:col>69</xdr:col>
      <xdr:colOff>92075</xdr:colOff>
      <xdr:row>76</xdr:row>
      <xdr:rowOff>92711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962890"/>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81914</xdr:rowOff>
    </xdr:from>
    <xdr:to>
      <xdr:col>78</xdr:col>
      <xdr:colOff>120650</xdr:colOff>
      <xdr:row>77</xdr:row>
      <xdr:rowOff>12064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168291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98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127635</xdr:rowOff>
    </xdr:from>
    <xdr:to>
      <xdr:col>74</xdr:col>
      <xdr:colOff>31750</xdr:colOff>
      <xdr:row>76</xdr:row>
      <xdr:rowOff>57786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42563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7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41911</xdr:rowOff>
    </xdr:from>
    <xdr:to>
      <xdr:col>69</xdr:col>
      <xdr:colOff>142875</xdr:colOff>
      <xdr:row>76</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153687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5156</xdr:rowOff>
    </xdr:from>
    <xdr:to>
      <xdr:col>29</xdr:col>
      <xdr:colOff>127000</xdr:colOff>
      <xdr:row>18</xdr:row>
      <xdr:rowOff>39167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8881"/>
          <a:ext cx="647700" cy="34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39167</xdr:rowOff>
    </xdr:from>
    <xdr:to>
      <xdr:col>26</xdr:col>
      <xdr:colOff>50800</xdr:colOff>
      <xdr:row>18</xdr:row>
      <xdr:rowOff>41758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2892"/>
          <a:ext cx="698500" cy="2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41758</xdr:rowOff>
    </xdr:from>
    <xdr:to>
      <xdr:col>22</xdr:col>
      <xdr:colOff>114300</xdr:colOff>
      <xdr:row>18</xdr:row>
      <xdr:rowOff>50495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5483"/>
          <a:ext cx="698500" cy="8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50495</xdr:rowOff>
    </xdr:from>
    <xdr:to>
      <xdr:col>18</xdr:col>
      <xdr:colOff>177800</xdr:colOff>
      <xdr:row>18</xdr:row>
      <xdr:rowOff>61290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4220"/>
          <a:ext cx="698500" cy="10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125806</xdr:rowOff>
    </xdr:from>
    <xdr:to>
      <xdr:col>29</xdr:col>
      <xdr:colOff>177800</xdr:colOff>
      <xdr:row>18</xdr:row>
      <xdr:rowOff>55956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8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97883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159817</xdr:rowOff>
    </xdr:from>
    <xdr:to>
      <xdr:col>26</xdr:col>
      <xdr:colOff>101600</xdr:colOff>
      <xdr:row>18</xdr:row>
      <xdr:rowOff>89967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2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74744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8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162408</xdr:rowOff>
    </xdr:from>
    <xdr:to>
      <xdr:col>22</xdr:col>
      <xdr:colOff>165100</xdr:colOff>
      <xdr:row>18</xdr:row>
      <xdr:rowOff>92558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4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77335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1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171145</xdr:rowOff>
    </xdr:from>
    <xdr:to>
      <xdr:col>19</xdr:col>
      <xdr:colOff>38100</xdr:colOff>
      <xdr:row>18</xdr:row>
      <xdr:rowOff>101295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3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86072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10490</xdr:rowOff>
    </xdr:from>
    <xdr:to>
      <xdr:col>15</xdr:col>
      <xdr:colOff>101600</xdr:colOff>
      <xdr:row>18</xdr:row>
      <xdr:rowOff>112090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96867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94735</xdr:rowOff>
    </xdr:from>
    <xdr:to>
      <xdr:col>29</xdr:col>
      <xdr:colOff>127000</xdr:colOff>
      <xdr:row>37</xdr:row>
      <xdr:rowOff>141630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19435"/>
          <a:ext cx="647700" cy="46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94735</xdr:rowOff>
    </xdr:from>
    <xdr:to>
      <xdr:col>26</xdr:col>
      <xdr:colOff>50800</xdr:colOff>
      <xdr:row>37</xdr:row>
      <xdr:rowOff>96727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219435"/>
          <a:ext cx="6985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88040</xdr:rowOff>
    </xdr:from>
    <xdr:to>
      <xdr:col>22</xdr:col>
      <xdr:colOff>114300</xdr:colOff>
      <xdr:row>37</xdr:row>
      <xdr:rowOff>96727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12740"/>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88040</xdr:rowOff>
    </xdr:from>
    <xdr:to>
      <xdr:col>18</xdr:col>
      <xdr:colOff>177800</xdr:colOff>
      <xdr:row>37</xdr:row>
      <xdr:rowOff>107928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12740"/>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90830</xdr:rowOff>
    </xdr:from>
    <xdr:to>
      <xdr:col>29</xdr:col>
      <xdr:colOff>177800</xdr:colOff>
      <xdr:row>37</xdr:row>
      <xdr:rowOff>192430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15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62907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8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43935</xdr:rowOff>
    </xdr:from>
    <xdr:to>
      <xdr:col>26</xdr:col>
      <xdr:colOff>101600</xdr:colOff>
      <xdr:row>37</xdr:row>
      <xdr:rowOff>145535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6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130312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55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45927</xdr:rowOff>
    </xdr:from>
    <xdr:to>
      <xdr:col>22</xdr:col>
      <xdr:colOff>165100</xdr:colOff>
      <xdr:row>37</xdr:row>
      <xdr:rowOff>147527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70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132304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37240</xdr:rowOff>
    </xdr:from>
    <xdr:to>
      <xdr:col>19</xdr:col>
      <xdr:colOff>38100</xdr:colOff>
      <xdr:row>37</xdr:row>
      <xdr:rowOff>138840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6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123617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57128</xdr:rowOff>
    </xdr:from>
    <xdr:to>
      <xdr:col>15</xdr:col>
      <xdr:colOff>101600</xdr:colOff>
      <xdr:row>37</xdr:row>
      <xdr:rowOff>158728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8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143505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94,033
91,998
34.91
32,941,082
31,008,633
1,561,318
19,086,910
6,567,896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127203</xdr:rowOff>
    </xdr:from>
    <xdr:to>
      <xdr:col>24</xdr:col>
      <xdr:colOff>63500</xdr:colOff>
      <xdr:row>38</xdr:row>
      <xdr:rowOff>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70853"/>
          <a:ext cx="8382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170161</xdr:rowOff>
    </xdr:from>
    <xdr:to>
      <xdr:col>19</xdr:col>
      <xdr:colOff>177800</xdr:colOff>
      <xdr:row>38</xdr:row>
      <xdr:rowOff>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1381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170161</xdr:rowOff>
    </xdr:from>
    <xdr:to>
      <xdr:col>15</xdr:col>
      <xdr:colOff>50800</xdr:colOff>
      <xdr:row>38</xdr:row>
      <xdr:rowOff>19228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13811"/>
          <a:ext cx="8890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19228</xdr:rowOff>
    </xdr:from>
    <xdr:to>
      <xdr:col>10</xdr:col>
      <xdr:colOff>114300</xdr:colOff>
      <xdr:row>38</xdr:row>
      <xdr:rowOff>121279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34328"/>
          <a:ext cx="889000" cy="10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76403</xdr:rowOff>
    </xdr:from>
    <xdr:to>
      <xdr:col>24</xdr:col>
      <xdr:colOff>114300</xdr:colOff>
      <xdr:row>38</xdr:row>
      <xdr:rowOff>6553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54830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120733</xdr:rowOff>
    </xdr:from>
    <xdr:to>
      <xdr:col>20</xdr:col>
      <xdr:colOff>38100</xdr:colOff>
      <xdr:row>38</xdr:row>
      <xdr:rowOff>50882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43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42009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119361</xdr:rowOff>
    </xdr:from>
    <xdr:to>
      <xdr:col>15</xdr:col>
      <xdr:colOff>101600</xdr:colOff>
      <xdr:row>38</xdr:row>
      <xdr:rowOff>49511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40638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139878</xdr:rowOff>
    </xdr:from>
    <xdr:to>
      <xdr:col>10</xdr:col>
      <xdr:colOff>165100</xdr:colOff>
      <xdr:row>38</xdr:row>
      <xdr:rowOff>70028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61155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70479</xdr:rowOff>
    </xdr:from>
    <xdr:to>
      <xdr:col>6</xdr:col>
      <xdr:colOff>38100</xdr:colOff>
      <xdr:row>39</xdr:row>
      <xdr:rowOff>629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8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163206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7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37097</xdr:rowOff>
    </xdr:from>
    <xdr:to>
      <xdr:col>24</xdr:col>
      <xdr:colOff>63500</xdr:colOff>
      <xdr:row>55</xdr:row>
      <xdr:rowOff>50673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66847"/>
          <a:ext cx="838200" cy="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50673</xdr:rowOff>
    </xdr:from>
    <xdr:to>
      <xdr:col>19</xdr:col>
      <xdr:colOff>177800</xdr:colOff>
      <xdr:row>55</xdr:row>
      <xdr:rowOff>153606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80423"/>
          <a:ext cx="889000" cy="10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153606</xdr:rowOff>
    </xdr:from>
    <xdr:to>
      <xdr:col>15</xdr:col>
      <xdr:colOff>50800</xdr:colOff>
      <xdr:row>56</xdr:row>
      <xdr:rowOff>70612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3356"/>
          <a:ext cx="889000" cy="8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70612</xdr:rowOff>
    </xdr:from>
    <xdr:to>
      <xdr:col>10</xdr:col>
      <xdr:colOff>114300</xdr:colOff>
      <xdr:row>56</xdr:row>
      <xdr:rowOff>91224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1812"/>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157747</xdr:rowOff>
    </xdr:from>
    <xdr:to>
      <xdr:col>24</xdr:col>
      <xdr:colOff>114300</xdr:colOff>
      <xdr:row>55</xdr:row>
      <xdr:rowOff>87897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1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9174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6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171323</xdr:rowOff>
    </xdr:from>
    <xdr:to>
      <xdr:col>20</xdr:col>
      <xdr:colOff>38100</xdr:colOff>
      <xdr:row>55</xdr:row>
      <xdr:rowOff>101473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2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118000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102806</xdr:rowOff>
    </xdr:from>
    <xdr:to>
      <xdr:col>15</xdr:col>
      <xdr:colOff>101600</xdr:colOff>
      <xdr:row>56</xdr:row>
      <xdr:rowOff>32956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49483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0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19812</xdr:rowOff>
    </xdr:from>
    <xdr:to>
      <xdr:col>10</xdr:col>
      <xdr:colOff>165100</xdr:colOff>
      <xdr:row>56</xdr:row>
      <xdr:rowOff>121412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137939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9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40424</xdr:rowOff>
    </xdr:from>
    <xdr:to>
      <xdr:col>6</xdr:col>
      <xdr:colOff>38100</xdr:colOff>
      <xdr:row>56</xdr:row>
      <xdr:rowOff>142024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4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158551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56642</xdr:rowOff>
    </xdr:from>
    <xdr:to>
      <xdr:col>24</xdr:col>
      <xdr:colOff>63500</xdr:colOff>
      <xdr:row>78</xdr:row>
      <xdr:rowOff>89446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29742"/>
          <a:ext cx="8382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89446</xdr:rowOff>
    </xdr:from>
    <xdr:to>
      <xdr:col>19</xdr:col>
      <xdr:colOff>177800</xdr:colOff>
      <xdr:row>78</xdr:row>
      <xdr:rowOff>113640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2546"/>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106363</xdr:rowOff>
    </xdr:from>
    <xdr:to>
      <xdr:col>15</xdr:col>
      <xdr:colOff>50800</xdr:colOff>
      <xdr:row>78</xdr:row>
      <xdr:rowOff>113640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79463"/>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91312</xdr:rowOff>
    </xdr:from>
    <xdr:to>
      <xdr:col>10</xdr:col>
      <xdr:colOff>114300</xdr:colOff>
      <xdr:row>78</xdr:row>
      <xdr:rowOff>106363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64412"/>
          <a:ext cx="889000" cy="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5842</xdr:rowOff>
    </xdr:from>
    <xdr:to>
      <xdr:col>24</xdr:col>
      <xdr:colOff>114300</xdr:colOff>
      <xdr:row>78</xdr:row>
      <xdr:rowOff>107442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7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155719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38646</xdr:rowOff>
    </xdr:from>
    <xdr:to>
      <xdr:col>20</xdr:col>
      <xdr:colOff>38100</xdr:colOff>
      <xdr:row>78</xdr:row>
      <xdr:rowOff>140246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131373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62840</xdr:rowOff>
    </xdr:from>
    <xdr:to>
      <xdr:col>15</xdr:col>
      <xdr:colOff>101600</xdr:colOff>
      <xdr:row>78</xdr:row>
      <xdr:rowOff>164440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155567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55563</xdr:rowOff>
    </xdr:from>
    <xdr:to>
      <xdr:col>10</xdr:col>
      <xdr:colOff>165100</xdr:colOff>
      <xdr:row>78</xdr:row>
      <xdr:rowOff>157163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148290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40512</xdr:rowOff>
    </xdr:from>
    <xdr:to>
      <xdr:col>6</xdr:col>
      <xdr:colOff>38100</xdr:colOff>
      <xdr:row>78</xdr:row>
      <xdr:rowOff>142112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133239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151426</xdr:rowOff>
    </xdr:from>
    <xdr:to>
      <xdr:col>24</xdr:col>
      <xdr:colOff>62865</xdr:colOff>
      <xdr:row>97</xdr:row>
      <xdr:rowOff>164702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3376"/>
          <a:ext cx="1270" cy="104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168529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9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164702</xdr:rowOff>
    </xdr:from>
    <xdr:to>
      <xdr:col>24</xdr:col>
      <xdr:colOff>152400</xdr:colOff>
      <xdr:row>97</xdr:row>
      <xdr:rowOff>164702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98103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151426</xdr:rowOff>
    </xdr:from>
    <xdr:to>
      <xdr:col>24</xdr:col>
      <xdr:colOff>152400</xdr:colOff>
      <xdr:row>91</xdr:row>
      <xdr:rowOff>151426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151533</xdr:rowOff>
    </xdr:from>
    <xdr:to>
      <xdr:col>24</xdr:col>
      <xdr:colOff>63500</xdr:colOff>
      <xdr:row>97</xdr:row>
      <xdr:rowOff>160426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82183"/>
          <a:ext cx="8382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152209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68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129332</xdr:rowOff>
    </xdr:from>
    <xdr:to>
      <xdr:col>24</xdr:col>
      <xdr:colOff>114300</xdr:colOff>
      <xdr:row>96</xdr:row>
      <xdr:rowOff>59482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87519</xdr:rowOff>
    </xdr:from>
    <xdr:to>
      <xdr:col>19</xdr:col>
      <xdr:colOff>177800</xdr:colOff>
      <xdr:row>97</xdr:row>
      <xdr:rowOff>160426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718169"/>
          <a:ext cx="889000" cy="7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21036</xdr:rowOff>
    </xdr:from>
    <xdr:to>
      <xdr:col>20</xdr:col>
      <xdr:colOff>38100</xdr:colOff>
      <xdr:row>96</xdr:row>
      <xdr:rowOff>122636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139163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87519</xdr:rowOff>
    </xdr:from>
    <xdr:to>
      <xdr:col>15</xdr:col>
      <xdr:colOff>50800</xdr:colOff>
      <xdr:row>98</xdr:row>
      <xdr:rowOff>92015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18169"/>
          <a:ext cx="889000" cy="1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96314</xdr:rowOff>
    </xdr:from>
    <xdr:to>
      <xdr:col>15</xdr:col>
      <xdr:colOff>101600</xdr:colOff>
      <xdr:row>96</xdr:row>
      <xdr:rowOff>26464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42991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92015</xdr:rowOff>
    </xdr:from>
    <xdr:to>
      <xdr:col>10</xdr:col>
      <xdr:colOff>114300</xdr:colOff>
      <xdr:row>98</xdr:row>
      <xdr:rowOff>142238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94115"/>
          <a:ext cx="889000" cy="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122779</xdr:rowOff>
    </xdr:from>
    <xdr:to>
      <xdr:col>10</xdr:col>
      <xdr:colOff>165100</xdr:colOff>
      <xdr:row>97</xdr:row>
      <xdr:rowOff>52929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69456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158341</xdr:rowOff>
    </xdr:from>
    <xdr:to>
      <xdr:col>6</xdr:col>
      <xdr:colOff>38100</xdr:colOff>
      <xdr:row>97</xdr:row>
      <xdr:rowOff>88491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105018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100733</xdr:rowOff>
    </xdr:from>
    <xdr:to>
      <xdr:col>24</xdr:col>
      <xdr:colOff>114300</xdr:colOff>
      <xdr:row>98</xdr:row>
      <xdr:rowOff>30883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15660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4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109626</xdr:rowOff>
    </xdr:from>
    <xdr:to>
      <xdr:col>20</xdr:col>
      <xdr:colOff>38100</xdr:colOff>
      <xdr:row>98</xdr:row>
      <xdr:rowOff>39776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30903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36719</xdr:rowOff>
    </xdr:from>
    <xdr:to>
      <xdr:col>15</xdr:col>
      <xdr:colOff>101600</xdr:colOff>
      <xdr:row>97</xdr:row>
      <xdr:rowOff>138319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6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129446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41215</xdr:rowOff>
    </xdr:from>
    <xdr:to>
      <xdr:col>10</xdr:col>
      <xdr:colOff>165100</xdr:colOff>
      <xdr:row>98</xdr:row>
      <xdr:rowOff>142815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4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133942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3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91438</xdr:rowOff>
    </xdr:from>
    <xdr:to>
      <xdr:col>6</xdr:col>
      <xdr:colOff>38100</xdr:colOff>
      <xdr:row>99</xdr:row>
      <xdr:rowOff>21588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9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12715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8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75166</xdr:rowOff>
    </xdr:from>
    <xdr:to>
      <xdr:col>55</xdr:col>
      <xdr:colOff>0</xdr:colOff>
      <xdr:row>37</xdr:row>
      <xdr:rowOff>95039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18816"/>
          <a:ext cx="838200" cy="1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95039</xdr:rowOff>
    </xdr:from>
    <xdr:to>
      <xdr:col>50</xdr:col>
      <xdr:colOff>114300</xdr:colOff>
      <xdr:row>37</xdr:row>
      <xdr:rowOff>122494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38689"/>
          <a:ext cx="889000" cy="2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39215</xdr:rowOff>
    </xdr:from>
    <xdr:to>
      <xdr:col>45</xdr:col>
      <xdr:colOff>177800</xdr:colOff>
      <xdr:row>37</xdr:row>
      <xdr:rowOff>122494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697065"/>
          <a:ext cx="889000" cy="76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39215</xdr:rowOff>
    </xdr:from>
    <xdr:to>
      <xdr:col>41</xdr:col>
      <xdr:colOff>50800</xdr:colOff>
      <xdr:row>38</xdr:row>
      <xdr:rowOff>23640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697065"/>
          <a:ext cx="889000" cy="84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24366</xdr:rowOff>
    </xdr:from>
    <xdr:to>
      <xdr:col>55</xdr:col>
      <xdr:colOff>50800</xdr:colOff>
      <xdr:row>37</xdr:row>
      <xdr:rowOff>125966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110743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8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44239</xdr:rowOff>
    </xdr:from>
    <xdr:to>
      <xdr:col>50</xdr:col>
      <xdr:colOff>165100</xdr:colOff>
      <xdr:row>37</xdr:row>
      <xdr:rowOff>145839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8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136966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8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71694</xdr:rowOff>
    </xdr:from>
    <xdr:to>
      <xdr:col>46</xdr:col>
      <xdr:colOff>38100</xdr:colOff>
      <xdr:row>38</xdr:row>
      <xdr:rowOff>1844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164421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159865</xdr:rowOff>
    </xdr:from>
    <xdr:to>
      <xdr:col>41</xdr:col>
      <xdr:colOff>101600</xdr:colOff>
      <xdr:row>33</xdr:row>
      <xdr:rowOff>90015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6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81142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73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144290</xdr:rowOff>
    </xdr:from>
    <xdr:to>
      <xdr:col>36</xdr:col>
      <xdr:colOff>165100</xdr:colOff>
      <xdr:row>38</xdr:row>
      <xdr:rowOff>74440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65567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8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61430</xdr:rowOff>
    </xdr:from>
    <xdr:to>
      <xdr:col>55</xdr:col>
      <xdr:colOff>0</xdr:colOff>
      <xdr:row>57</xdr:row>
      <xdr:rowOff>148958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34080"/>
          <a:ext cx="838200" cy="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61430</xdr:rowOff>
    </xdr:from>
    <xdr:to>
      <xdr:col>50</xdr:col>
      <xdr:colOff>114300</xdr:colOff>
      <xdr:row>58</xdr:row>
      <xdr:rowOff>18262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34080"/>
          <a:ext cx="889000" cy="1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1727</xdr:rowOff>
    </xdr:from>
    <xdr:to>
      <xdr:col>45</xdr:col>
      <xdr:colOff>177800</xdr:colOff>
      <xdr:row>58</xdr:row>
      <xdr:rowOff>18262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45827"/>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52921</xdr:rowOff>
    </xdr:from>
    <xdr:to>
      <xdr:col>41</xdr:col>
      <xdr:colOff>50800</xdr:colOff>
      <xdr:row>58</xdr:row>
      <xdr:rowOff>1727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25571"/>
          <a:ext cx="889000" cy="1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98158</xdr:rowOff>
    </xdr:from>
    <xdr:to>
      <xdr:col>55</xdr:col>
      <xdr:colOff>50800</xdr:colOff>
      <xdr:row>58</xdr:row>
      <xdr:rowOff>28308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76585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10630</xdr:rowOff>
    </xdr:from>
    <xdr:to>
      <xdr:col>50</xdr:col>
      <xdr:colOff>165100</xdr:colOff>
      <xdr:row>57</xdr:row>
      <xdr:rowOff>112230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103357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7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138912</xdr:rowOff>
    </xdr:from>
    <xdr:to>
      <xdr:col>46</xdr:col>
      <xdr:colOff>38100</xdr:colOff>
      <xdr:row>58</xdr:row>
      <xdr:rowOff>69062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1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60189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0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122377</xdr:rowOff>
    </xdr:from>
    <xdr:to>
      <xdr:col>41</xdr:col>
      <xdr:colOff>101600</xdr:colOff>
      <xdr:row>58</xdr:row>
      <xdr:rowOff>52527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43654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8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2121</xdr:rowOff>
    </xdr:from>
    <xdr:to>
      <xdr:col>36</xdr:col>
      <xdr:colOff>165100</xdr:colOff>
      <xdr:row>57</xdr:row>
      <xdr:rowOff>103721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7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94848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6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94666</xdr:rowOff>
    </xdr:from>
    <xdr:to>
      <xdr:col>55</xdr:col>
      <xdr:colOff>0</xdr:colOff>
      <xdr:row>78</xdr:row>
      <xdr:rowOff>138004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67766"/>
          <a:ext cx="838200" cy="4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138004</xdr:rowOff>
    </xdr:from>
    <xdr:to>
      <xdr:col>50</xdr:col>
      <xdr:colOff>114300</xdr:colOff>
      <xdr:row>79</xdr:row>
      <xdr:rowOff>3054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11104"/>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3054</xdr:rowOff>
    </xdr:from>
    <xdr:to>
      <xdr:col>45</xdr:col>
      <xdr:colOff>177800</xdr:colOff>
      <xdr:row>79</xdr:row>
      <xdr:rowOff>6445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47604"/>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127279</xdr:rowOff>
    </xdr:from>
    <xdr:to>
      <xdr:col>41</xdr:col>
      <xdr:colOff>50800</xdr:colOff>
      <xdr:row>79</xdr:row>
      <xdr:rowOff>6445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00379"/>
          <a:ext cx="889000" cy="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43866</xdr:rowOff>
    </xdr:from>
    <xdr:to>
      <xdr:col>55</xdr:col>
      <xdr:colOff>50800</xdr:colOff>
      <xdr:row>78</xdr:row>
      <xdr:rowOff>145466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1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130243</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87204</xdr:rowOff>
    </xdr:from>
    <xdr:to>
      <xdr:col>50</xdr:col>
      <xdr:colOff>165100</xdr:colOff>
      <xdr:row>79</xdr:row>
      <xdr:rowOff>17354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6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8481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5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123704</xdr:rowOff>
    </xdr:from>
    <xdr:to>
      <xdr:col>46</xdr:col>
      <xdr:colOff>38100</xdr:colOff>
      <xdr:row>79</xdr:row>
      <xdr:rowOff>53854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44981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127095</xdr:rowOff>
    </xdr:from>
    <xdr:to>
      <xdr:col>41</xdr:col>
      <xdr:colOff>101600</xdr:colOff>
      <xdr:row>79</xdr:row>
      <xdr:rowOff>57245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48372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9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76479</xdr:rowOff>
    </xdr:from>
    <xdr:to>
      <xdr:col>36</xdr:col>
      <xdr:colOff>165100</xdr:colOff>
      <xdr:row>79</xdr:row>
      <xdr:rowOff>6629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169206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98372</xdr:rowOff>
    </xdr:from>
    <xdr:to>
      <xdr:col>55</xdr:col>
      <xdr:colOff>0</xdr:colOff>
      <xdr:row>98</xdr:row>
      <xdr:rowOff>100969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900472"/>
          <a:ext cx="8382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100969</xdr:rowOff>
    </xdr:from>
    <xdr:to>
      <xdr:col>50</xdr:col>
      <xdr:colOff>114300</xdr:colOff>
      <xdr:row>98</xdr:row>
      <xdr:rowOff>115567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903069"/>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115567</xdr:rowOff>
    </xdr:from>
    <xdr:to>
      <xdr:col>45</xdr:col>
      <xdr:colOff>177800</xdr:colOff>
      <xdr:row>98</xdr:row>
      <xdr:rowOff>140762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917667"/>
          <a:ext cx="889000" cy="2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101214</xdr:rowOff>
    </xdr:from>
    <xdr:to>
      <xdr:col>41</xdr:col>
      <xdr:colOff>50800</xdr:colOff>
      <xdr:row>98</xdr:row>
      <xdr:rowOff>140762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903314"/>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47572</xdr:rowOff>
    </xdr:from>
    <xdr:to>
      <xdr:col>55</xdr:col>
      <xdr:colOff>50800</xdr:colOff>
      <xdr:row>98</xdr:row>
      <xdr:rowOff>149172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4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133949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6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50169</xdr:rowOff>
    </xdr:from>
    <xdr:to>
      <xdr:col>50</xdr:col>
      <xdr:colOff>165100</xdr:colOff>
      <xdr:row>98</xdr:row>
      <xdr:rowOff>151769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5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142896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4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64767</xdr:rowOff>
    </xdr:from>
    <xdr:to>
      <xdr:col>46</xdr:col>
      <xdr:colOff>38100</xdr:colOff>
      <xdr:row>98</xdr:row>
      <xdr:rowOff>166367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6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157494</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6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89962</xdr:rowOff>
    </xdr:from>
    <xdr:to>
      <xdr:col>41</xdr:col>
      <xdr:colOff>101600</xdr:colOff>
      <xdr:row>99</xdr:row>
      <xdr:rowOff>20112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9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11239</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698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50414</xdr:rowOff>
    </xdr:from>
    <xdr:to>
      <xdr:col>36</xdr:col>
      <xdr:colOff>165100</xdr:colOff>
      <xdr:row>98</xdr:row>
      <xdr:rowOff>152014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143141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4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78499</xdr:rowOff>
    </xdr:from>
    <xdr:to>
      <xdr:col>85</xdr:col>
      <xdr:colOff>127000</xdr:colOff>
      <xdr:row>78</xdr:row>
      <xdr:rowOff>83198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451599"/>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60325</xdr:rowOff>
    </xdr:from>
    <xdr:to>
      <xdr:col>81</xdr:col>
      <xdr:colOff>50800</xdr:colOff>
      <xdr:row>78</xdr:row>
      <xdr:rowOff>78499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433425"/>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55411</xdr:rowOff>
    </xdr:from>
    <xdr:to>
      <xdr:col>76</xdr:col>
      <xdr:colOff>114300</xdr:colOff>
      <xdr:row>78</xdr:row>
      <xdr:rowOff>60325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428511"/>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50445</xdr:rowOff>
    </xdr:from>
    <xdr:to>
      <xdr:col>71</xdr:col>
      <xdr:colOff>177800</xdr:colOff>
      <xdr:row>78</xdr:row>
      <xdr:rowOff>55411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423545"/>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32398</xdr:rowOff>
    </xdr:from>
    <xdr:to>
      <xdr:col>85</xdr:col>
      <xdr:colOff>177800</xdr:colOff>
      <xdr:row>78</xdr:row>
      <xdr:rowOff>133998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4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118775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32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27699</xdr:rowOff>
    </xdr:from>
    <xdr:to>
      <xdr:col>81</xdr:col>
      <xdr:colOff>101600</xdr:colOff>
      <xdr:row>78</xdr:row>
      <xdr:rowOff>129299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4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120426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49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9525</xdr:rowOff>
    </xdr:from>
    <xdr:to>
      <xdr:col>76</xdr:col>
      <xdr:colOff>165100</xdr:colOff>
      <xdr:row>78</xdr:row>
      <xdr:rowOff>111125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102252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4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4611</xdr:rowOff>
    </xdr:from>
    <xdr:to>
      <xdr:col>72</xdr:col>
      <xdr:colOff>38100</xdr:colOff>
      <xdr:row>78</xdr:row>
      <xdr:rowOff>106211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3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97338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7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171095</xdr:rowOff>
    </xdr:from>
    <xdr:to>
      <xdr:col>67</xdr:col>
      <xdr:colOff>101600</xdr:colOff>
      <xdr:row>78</xdr:row>
      <xdr:rowOff>101245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3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92372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50245</xdr:rowOff>
    </xdr:from>
    <xdr:to>
      <xdr:col>85</xdr:col>
      <xdr:colOff>127000</xdr:colOff>
      <xdr:row>98</xdr:row>
      <xdr:rowOff>59096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52345"/>
          <a:ext cx="8382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27338</xdr:rowOff>
    </xdr:from>
    <xdr:to>
      <xdr:col>81</xdr:col>
      <xdr:colOff>50800</xdr:colOff>
      <xdr:row>98</xdr:row>
      <xdr:rowOff>59096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29438"/>
          <a:ext cx="889000" cy="3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27338</xdr:rowOff>
    </xdr:from>
    <xdr:to>
      <xdr:col>76</xdr:col>
      <xdr:colOff>114300</xdr:colOff>
      <xdr:row>98</xdr:row>
      <xdr:rowOff>77467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29438"/>
          <a:ext cx="889000" cy="5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355</xdr:rowOff>
    </xdr:from>
    <xdr:to>
      <xdr:col>71</xdr:col>
      <xdr:colOff>177800</xdr:colOff>
      <xdr:row>98</xdr:row>
      <xdr:rowOff>77467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02455"/>
          <a:ext cx="889000" cy="7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170895</xdr:rowOff>
    </xdr:from>
    <xdr:to>
      <xdr:col>85</xdr:col>
      <xdr:colOff>177800</xdr:colOff>
      <xdr:row>98</xdr:row>
      <xdr:rowOff>101045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85822</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1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8296</xdr:rowOff>
    </xdr:from>
    <xdr:to>
      <xdr:col>81</xdr:col>
      <xdr:colOff>101600</xdr:colOff>
      <xdr:row>98</xdr:row>
      <xdr:rowOff>109896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1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101023</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0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147988</xdr:rowOff>
    </xdr:from>
    <xdr:to>
      <xdr:col>76</xdr:col>
      <xdr:colOff>165100</xdr:colOff>
      <xdr:row>98</xdr:row>
      <xdr:rowOff>78138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69265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7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26667</xdr:rowOff>
    </xdr:from>
    <xdr:to>
      <xdr:col>72</xdr:col>
      <xdr:colOff>38100</xdr:colOff>
      <xdr:row>98</xdr:row>
      <xdr:rowOff>128267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2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119394</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2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121005</xdr:rowOff>
    </xdr:from>
    <xdr:to>
      <xdr:col>67</xdr:col>
      <xdr:colOff>101600</xdr:colOff>
      <xdr:row>98</xdr:row>
      <xdr:rowOff>51155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5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67682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167132</xdr:rowOff>
    </xdr:from>
    <xdr:to>
      <xdr:col>116</xdr:col>
      <xdr:colOff>63500</xdr:colOff>
      <xdr:row>58</xdr:row>
      <xdr:rowOff>167284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11232"/>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166751</xdr:rowOff>
    </xdr:from>
    <xdr:to>
      <xdr:col>111</xdr:col>
      <xdr:colOff>177800</xdr:colOff>
      <xdr:row>58</xdr:row>
      <xdr:rowOff>167132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108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166408</xdr:rowOff>
    </xdr:from>
    <xdr:to>
      <xdr:col>107</xdr:col>
      <xdr:colOff>50800</xdr:colOff>
      <xdr:row>58</xdr:row>
      <xdr:rowOff>166751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10508"/>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165951</xdr:rowOff>
    </xdr:from>
    <xdr:to>
      <xdr:col>102</xdr:col>
      <xdr:colOff>114300</xdr:colOff>
      <xdr:row>58</xdr:row>
      <xdr:rowOff>166408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100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116484</xdr:rowOff>
    </xdr:from>
    <xdr:to>
      <xdr:col>116</xdr:col>
      <xdr:colOff>114300</xdr:colOff>
      <xdr:row>59</xdr:row>
      <xdr:rowOff>46634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6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116332</xdr:rowOff>
    </xdr:from>
    <xdr:to>
      <xdr:col>112</xdr:col>
      <xdr:colOff>38100</xdr:colOff>
      <xdr:row>59</xdr:row>
      <xdr:rowOff>46482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37609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115951</xdr:rowOff>
    </xdr:from>
    <xdr:to>
      <xdr:col>107</xdr:col>
      <xdr:colOff>101600</xdr:colOff>
      <xdr:row>59</xdr:row>
      <xdr:rowOff>46101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37228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5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115608</xdr:rowOff>
    </xdr:from>
    <xdr:to>
      <xdr:col>102</xdr:col>
      <xdr:colOff>165100</xdr:colOff>
      <xdr:row>59</xdr:row>
      <xdr:rowOff>45758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36885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115151</xdr:rowOff>
    </xdr:from>
    <xdr:to>
      <xdr:col>98</xdr:col>
      <xdr:colOff>38100</xdr:colOff>
      <xdr:row>59</xdr:row>
      <xdr:rowOff>45301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5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36428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5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102014</xdr:rowOff>
    </xdr:from>
    <xdr:to>
      <xdr:col>116</xdr:col>
      <xdr:colOff>63500</xdr:colOff>
      <xdr:row>78</xdr:row>
      <xdr:rowOff>128727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75114"/>
          <a:ext cx="8382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113999</xdr:rowOff>
    </xdr:from>
    <xdr:to>
      <xdr:col>111</xdr:col>
      <xdr:colOff>177800</xdr:colOff>
      <xdr:row>78</xdr:row>
      <xdr:rowOff>128727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487099"/>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7276</xdr:rowOff>
    </xdr:from>
    <xdr:to>
      <xdr:col>107</xdr:col>
      <xdr:colOff>50800</xdr:colOff>
      <xdr:row>78</xdr:row>
      <xdr:rowOff>113999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380376"/>
          <a:ext cx="889000" cy="10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137578</xdr:rowOff>
    </xdr:from>
    <xdr:to>
      <xdr:col>102</xdr:col>
      <xdr:colOff>114300</xdr:colOff>
      <xdr:row>78</xdr:row>
      <xdr:rowOff>7276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67778"/>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51214</xdr:rowOff>
    </xdr:from>
    <xdr:to>
      <xdr:col>116</xdr:col>
      <xdr:colOff>114300</xdr:colOff>
      <xdr:row>78</xdr:row>
      <xdr:rowOff>152814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42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29641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40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77927</xdr:rowOff>
    </xdr:from>
    <xdr:to>
      <xdr:col>112</xdr:col>
      <xdr:colOff>38100</xdr:colOff>
      <xdr:row>79</xdr:row>
      <xdr:rowOff>8077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170654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5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63199</xdr:rowOff>
    </xdr:from>
    <xdr:to>
      <xdr:col>107</xdr:col>
      <xdr:colOff>101600</xdr:colOff>
      <xdr:row>78</xdr:row>
      <xdr:rowOff>164799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155926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52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127926</xdr:rowOff>
    </xdr:from>
    <xdr:to>
      <xdr:col>102</xdr:col>
      <xdr:colOff>165100</xdr:colOff>
      <xdr:row>78</xdr:row>
      <xdr:rowOff>58076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2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49203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2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86778</xdr:rowOff>
    </xdr:from>
    <xdr:to>
      <xdr:col>98</xdr:col>
      <xdr:colOff>38100</xdr:colOff>
      <xdr:row>77</xdr:row>
      <xdr:rowOff>16928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8055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0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329,763</a:t>
          </a:r>
          <a:r>
            <a:rPr kumimoji="1" lang="ja-JP" altLang="ja-JP" sz="1100">
              <a:solidFill>
                <a:schemeClr val="dk1"/>
              </a:solidFill>
              <a:effectLst/>
              <a:latin typeface="+mn-lt"/>
              <a:ea typeface="+mn-ea"/>
              <a:cs typeface="+mn-cs"/>
            </a:rPr>
            <a:t>円となっている。全国類似団体を上回った物件費については、</a:t>
          </a:r>
          <a:r>
            <a:rPr kumimoji="1" lang="ja-JP" altLang="en-US" sz="1100">
              <a:solidFill>
                <a:sysClr val="windowText" lastClr="000000"/>
              </a:solidFill>
              <a:effectLst/>
              <a:latin typeface="+mn-lt"/>
              <a:ea typeface="+mn-ea"/>
              <a:cs typeface="+mn-cs"/>
            </a:rPr>
            <a:t>日進美化センター解体撤去工事</a:t>
          </a:r>
          <a:r>
            <a:rPr kumimoji="1" lang="ja-JP" altLang="ja-JP" sz="1100">
              <a:solidFill>
                <a:sysClr val="windowText" lastClr="000000"/>
              </a:solidFill>
              <a:effectLst/>
              <a:latin typeface="+mn-lt"/>
              <a:ea typeface="+mn-ea"/>
              <a:cs typeface="+mn-cs"/>
            </a:rPr>
            <a:t>の皆増などにより</a:t>
          </a:r>
          <a:r>
            <a:rPr kumimoji="1" lang="ja-JP" altLang="ja-JP" sz="1100">
              <a:solidFill>
                <a:schemeClr val="dk1"/>
              </a:solidFill>
              <a:effectLst/>
              <a:latin typeface="+mn-lt"/>
              <a:ea typeface="+mn-ea"/>
              <a:cs typeface="+mn-cs"/>
            </a:rPr>
            <a:t>、一人当たり物件費は増加しており、依然として類似団体平均と比べてかなり高い水準となった。</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80,947</a:t>
          </a:r>
          <a:r>
            <a:rPr kumimoji="1" lang="ja-JP" altLang="ja-JP" sz="1100">
              <a:solidFill>
                <a:schemeClr val="dk1"/>
              </a:solidFill>
              <a:effectLst/>
              <a:latin typeface="+mn-lt"/>
              <a:ea typeface="+mn-ea"/>
              <a:cs typeface="+mn-cs"/>
            </a:rPr>
            <a:t>円となっている。物価高騰対応臨時交付金の皆増などにより、前年度から</a:t>
          </a:r>
          <a:r>
            <a:rPr kumimoji="1" lang="en-US" altLang="ja-JP" sz="1100">
              <a:solidFill>
                <a:schemeClr val="dk1"/>
              </a:solidFill>
              <a:effectLst/>
              <a:latin typeface="+mn-lt"/>
              <a:ea typeface="+mn-ea"/>
              <a:cs typeface="+mn-cs"/>
            </a:rPr>
            <a:t>1,167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18,771</a:t>
          </a:r>
          <a:r>
            <a:rPr kumimoji="1" lang="ja-JP" altLang="ja-JP" sz="1100">
              <a:solidFill>
                <a:schemeClr val="dk1"/>
              </a:solidFill>
              <a:effectLst/>
              <a:latin typeface="+mn-lt"/>
              <a:ea typeface="+mn-ea"/>
              <a:cs typeface="+mn-cs"/>
            </a:rPr>
            <a:t>円となっており、認可保育所等整備費補助金の</a:t>
          </a:r>
          <a:r>
            <a:rPr kumimoji="1" lang="ja-JP" altLang="en-US" sz="1100">
              <a:solidFill>
                <a:schemeClr val="dk1"/>
              </a:solidFill>
              <a:effectLst/>
              <a:latin typeface="+mn-lt"/>
              <a:ea typeface="+mn-ea"/>
              <a:cs typeface="+mn-cs"/>
            </a:rPr>
            <a:t>減少など</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6,892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公債費は、平成１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年度に借入れた義務教育施設整備事業債の償還が終わったことなどにより、前年度から</a:t>
          </a:r>
          <a:r>
            <a:rPr kumimoji="1" lang="en-US" altLang="ja-JP" sz="1100">
              <a:solidFill>
                <a:schemeClr val="dk1"/>
              </a:solidFill>
              <a:effectLst/>
              <a:latin typeface="+mn-lt"/>
              <a:ea typeface="+mn-ea"/>
              <a:cs typeface="+mn-cs"/>
            </a:rPr>
            <a:t>370</a:t>
          </a:r>
          <a:r>
            <a:rPr kumimoji="1" lang="ja-JP" altLang="ja-JP" sz="1100">
              <a:solidFill>
                <a:schemeClr val="dk1"/>
              </a:solidFill>
              <a:effectLst/>
              <a:latin typeface="+mn-lt"/>
              <a:ea typeface="+mn-ea"/>
              <a:cs typeface="+mn-cs"/>
            </a:rPr>
            <a:t>円減少した。</a:t>
          </a:r>
          <a:endParaRPr lang="ja-JP" altLang="ja-JP" sz="1400">
            <a:effectLst/>
          </a:endParaRPr>
        </a:p>
        <a:p>
          <a:r>
            <a:rPr kumimoji="1" lang="ja-JP" altLang="ja-JP" sz="1100">
              <a:solidFill>
                <a:schemeClr val="dk1"/>
              </a:solidFill>
              <a:effectLst/>
              <a:latin typeface="+mn-lt"/>
              <a:ea typeface="+mn-ea"/>
              <a:cs typeface="+mn-cs"/>
            </a:rPr>
            <a:t>積立金は、財政調整基金元金積立金や</a:t>
          </a:r>
          <a:r>
            <a:rPr kumimoji="1" lang="ja-JP" altLang="en-US" sz="1100">
              <a:solidFill>
                <a:schemeClr val="dk1"/>
              </a:solidFill>
              <a:effectLst/>
              <a:latin typeface="+mn-lt"/>
              <a:ea typeface="+mn-ea"/>
              <a:cs typeface="+mn-cs"/>
            </a:rPr>
            <a:t>ふるさと応援</a:t>
          </a:r>
          <a:r>
            <a:rPr kumimoji="1" lang="ja-JP" altLang="ja-JP" sz="1100">
              <a:solidFill>
                <a:schemeClr val="dk1"/>
              </a:solidFill>
              <a:effectLst/>
              <a:latin typeface="+mn-lt"/>
              <a:ea typeface="+mn-ea"/>
              <a:cs typeface="+mn-cs"/>
            </a:rPr>
            <a:t>基金元金積立金の減少により、前年度から</a:t>
          </a:r>
          <a:r>
            <a:rPr kumimoji="1" lang="en-US" altLang="ja-JP" sz="1100">
              <a:solidFill>
                <a:schemeClr val="dk1"/>
              </a:solidFill>
              <a:effectLst/>
              <a:latin typeface="+mn-lt"/>
              <a:ea typeface="+mn-ea"/>
              <a:cs typeface="+mn-cs"/>
            </a:rPr>
            <a:t>968</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ja-JP" sz="1100">
              <a:solidFill>
                <a:schemeClr val="dk1"/>
              </a:solidFill>
              <a:effectLst/>
              <a:latin typeface="+mn-lt"/>
              <a:ea typeface="+mn-ea"/>
              <a:cs typeface="+mn-cs"/>
            </a:rPr>
            <a:t>今後は、歳出についてより一層の選択と集中を行うことにより、老朽化を迎えるインフラ・公共施設等の大規模修繕や新規の大規模事業等を計画的に行う。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94,033
91,998
34.91
32,941,082
31,008,633
1,561,318
19,086,910
6,567,896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141072</xdr:rowOff>
    </xdr:from>
    <xdr:to>
      <xdr:col>24</xdr:col>
      <xdr:colOff>63500</xdr:colOff>
      <xdr:row>37</xdr:row>
      <xdr:rowOff>16713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13272"/>
          <a:ext cx="8382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141072</xdr:rowOff>
    </xdr:from>
    <xdr:to>
      <xdr:col>19</xdr:col>
      <xdr:colOff>177800</xdr:colOff>
      <xdr:row>36</xdr:row>
      <xdr:rowOff>150216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132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150216</xdr:rowOff>
    </xdr:from>
    <xdr:to>
      <xdr:col>15</xdr:col>
      <xdr:colOff>50800</xdr:colOff>
      <xdr:row>37</xdr:row>
      <xdr:rowOff>5283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22416"/>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5283</xdr:rowOff>
    </xdr:from>
    <xdr:to>
      <xdr:col>10</xdr:col>
      <xdr:colOff>114300</xdr:colOff>
      <xdr:row>37</xdr:row>
      <xdr:rowOff>5283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489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137363</xdr:rowOff>
    </xdr:from>
    <xdr:to>
      <xdr:col>24</xdr:col>
      <xdr:colOff>114300</xdr:colOff>
      <xdr:row>37</xdr:row>
      <xdr:rowOff>67513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0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115790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8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90272</xdr:rowOff>
    </xdr:from>
    <xdr:to>
      <xdr:col>20</xdr:col>
      <xdr:colOff>38100</xdr:colOff>
      <xdr:row>37</xdr:row>
      <xdr:rowOff>20422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11549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99416</xdr:rowOff>
    </xdr:from>
    <xdr:to>
      <xdr:col>15</xdr:col>
      <xdr:colOff>101600</xdr:colOff>
      <xdr:row>37</xdr:row>
      <xdr:rowOff>29566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20693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6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125933</xdr:rowOff>
    </xdr:from>
    <xdr:to>
      <xdr:col>10</xdr:col>
      <xdr:colOff>165100</xdr:colOff>
      <xdr:row>37</xdr:row>
      <xdr:rowOff>56083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47210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125933</xdr:rowOff>
    </xdr:from>
    <xdr:to>
      <xdr:col>6</xdr:col>
      <xdr:colOff>38100</xdr:colOff>
      <xdr:row>37</xdr:row>
      <xdr:rowOff>56083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47210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66053</xdr:rowOff>
    </xdr:from>
    <xdr:to>
      <xdr:col>24</xdr:col>
      <xdr:colOff>63500</xdr:colOff>
      <xdr:row>57</xdr:row>
      <xdr:rowOff>102720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38703"/>
          <a:ext cx="838200" cy="3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79250</xdr:rowOff>
    </xdr:from>
    <xdr:to>
      <xdr:col>19</xdr:col>
      <xdr:colOff>177800</xdr:colOff>
      <xdr:row>57</xdr:row>
      <xdr:rowOff>102720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1900"/>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57176</xdr:rowOff>
    </xdr:from>
    <xdr:to>
      <xdr:col>15</xdr:col>
      <xdr:colOff>50800</xdr:colOff>
      <xdr:row>57</xdr:row>
      <xdr:rowOff>79250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44026"/>
          <a:ext cx="889000" cy="70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57176</xdr:rowOff>
    </xdr:from>
    <xdr:to>
      <xdr:col>10</xdr:col>
      <xdr:colOff>114300</xdr:colOff>
      <xdr:row>57</xdr:row>
      <xdr:rowOff>98270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44026"/>
          <a:ext cx="889000" cy="72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15253</xdr:rowOff>
    </xdr:from>
    <xdr:to>
      <xdr:col>24</xdr:col>
      <xdr:colOff>114300</xdr:colOff>
      <xdr:row>57</xdr:row>
      <xdr:rowOff>116853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101630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51920</xdr:rowOff>
    </xdr:from>
    <xdr:to>
      <xdr:col>20</xdr:col>
      <xdr:colOff>38100</xdr:colOff>
      <xdr:row>57</xdr:row>
      <xdr:rowOff>153520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2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144647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1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28450</xdr:rowOff>
    </xdr:from>
    <xdr:to>
      <xdr:col>15</xdr:col>
      <xdr:colOff>101600</xdr:colOff>
      <xdr:row>57</xdr:row>
      <xdr:rowOff>130050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121177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6376</xdr:rowOff>
    </xdr:from>
    <xdr:to>
      <xdr:col>10</xdr:col>
      <xdr:colOff>165100</xdr:colOff>
      <xdr:row>53</xdr:row>
      <xdr:rowOff>107976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9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99103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47470</xdr:rowOff>
    </xdr:from>
    <xdr:to>
      <xdr:col>6</xdr:col>
      <xdr:colOff>38100</xdr:colOff>
      <xdr:row>57</xdr:row>
      <xdr:rowOff>149070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140197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25797</xdr:rowOff>
    </xdr:from>
    <xdr:to>
      <xdr:col>24</xdr:col>
      <xdr:colOff>63500</xdr:colOff>
      <xdr:row>77</xdr:row>
      <xdr:rowOff>37554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227447"/>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164945</xdr:rowOff>
    </xdr:from>
    <xdr:to>
      <xdr:col>19</xdr:col>
      <xdr:colOff>177800</xdr:colOff>
      <xdr:row>77</xdr:row>
      <xdr:rowOff>25797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95145"/>
          <a:ext cx="8890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164945</xdr:rowOff>
    </xdr:from>
    <xdr:to>
      <xdr:col>15</xdr:col>
      <xdr:colOff>50800</xdr:colOff>
      <xdr:row>77</xdr:row>
      <xdr:rowOff>152806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95145"/>
          <a:ext cx="889000" cy="15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152806</xdr:rowOff>
    </xdr:from>
    <xdr:to>
      <xdr:col>10</xdr:col>
      <xdr:colOff>114300</xdr:colOff>
      <xdr:row>77</xdr:row>
      <xdr:rowOff>156701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4456"/>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46921</xdr:rowOff>
    </xdr:from>
    <xdr:to>
      <xdr:col>10</xdr:col>
      <xdr:colOff>165100</xdr:colOff>
      <xdr:row>76</xdr:row>
      <xdr:rowOff>148521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104026</xdr:rowOff>
    </xdr:from>
    <xdr:to>
      <xdr:col>6</xdr:col>
      <xdr:colOff>38100</xdr:colOff>
      <xdr:row>77</xdr:row>
      <xdr:rowOff>34176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50702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158204</xdr:rowOff>
    </xdr:from>
    <xdr:to>
      <xdr:col>24</xdr:col>
      <xdr:colOff>114300</xdr:colOff>
      <xdr:row>77</xdr:row>
      <xdr:rowOff>88354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73131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146447</xdr:rowOff>
    </xdr:from>
    <xdr:to>
      <xdr:col>20</xdr:col>
      <xdr:colOff>38100</xdr:colOff>
      <xdr:row>77</xdr:row>
      <xdr:rowOff>76597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67724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6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114145</xdr:rowOff>
    </xdr:from>
    <xdr:to>
      <xdr:col>15</xdr:col>
      <xdr:colOff>101600</xdr:colOff>
      <xdr:row>77</xdr:row>
      <xdr:rowOff>44295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35422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3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102006</xdr:rowOff>
    </xdr:from>
    <xdr:to>
      <xdr:col>10</xdr:col>
      <xdr:colOff>165100</xdr:colOff>
      <xdr:row>78</xdr:row>
      <xdr:rowOff>32156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23283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105901</xdr:rowOff>
    </xdr:from>
    <xdr:to>
      <xdr:col>6</xdr:col>
      <xdr:colOff>38100</xdr:colOff>
      <xdr:row>78</xdr:row>
      <xdr:rowOff>36051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0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27178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0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19914</xdr:rowOff>
    </xdr:from>
    <xdr:to>
      <xdr:col>24</xdr:col>
      <xdr:colOff>63500</xdr:colOff>
      <xdr:row>99</xdr:row>
      <xdr:rowOff>57393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93464"/>
          <a:ext cx="838200" cy="3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57393</xdr:rowOff>
    </xdr:from>
    <xdr:to>
      <xdr:col>19</xdr:col>
      <xdr:colOff>177800</xdr:colOff>
      <xdr:row>99</xdr:row>
      <xdr:rowOff>58655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7030943"/>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58655</xdr:rowOff>
    </xdr:from>
    <xdr:to>
      <xdr:col>15</xdr:col>
      <xdr:colOff>50800</xdr:colOff>
      <xdr:row>99</xdr:row>
      <xdr:rowOff>152316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32205"/>
          <a:ext cx="889000" cy="9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141007</xdr:rowOff>
    </xdr:from>
    <xdr:to>
      <xdr:col>10</xdr:col>
      <xdr:colOff>114300</xdr:colOff>
      <xdr:row>99</xdr:row>
      <xdr:rowOff>152316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114557"/>
          <a:ext cx="889000" cy="1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140564</xdr:rowOff>
    </xdr:from>
    <xdr:to>
      <xdr:col>24</xdr:col>
      <xdr:colOff>114300</xdr:colOff>
      <xdr:row>99</xdr:row>
      <xdr:rowOff>70714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4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118991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9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6593</xdr:rowOff>
    </xdr:from>
    <xdr:to>
      <xdr:col>20</xdr:col>
      <xdr:colOff>38100</xdr:colOff>
      <xdr:row>99</xdr:row>
      <xdr:rowOff>108193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99320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7855</xdr:rowOff>
    </xdr:from>
    <xdr:to>
      <xdr:col>15</xdr:col>
      <xdr:colOff>101600</xdr:colOff>
      <xdr:row>99</xdr:row>
      <xdr:rowOff>109455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100582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7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101516</xdr:rowOff>
    </xdr:from>
    <xdr:to>
      <xdr:col>10</xdr:col>
      <xdr:colOff>165100</xdr:colOff>
      <xdr:row>100</xdr:row>
      <xdr:rowOff>31666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7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22793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6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90207</xdr:rowOff>
    </xdr:from>
    <xdr:to>
      <xdr:col>6</xdr:col>
      <xdr:colOff>38100</xdr:colOff>
      <xdr:row>100</xdr:row>
      <xdr:rowOff>20357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6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11484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5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2866</xdr:rowOff>
    </xdr:from>
    <xdr:to>
      <xdr:col>55</xdr:col>
      <xdr:colOff>0</xdr:colOff>
      <xdr:row>36</xdr:row>
      <xdr:rowOff>43361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175066"/>
          <a:ext cx="8382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43361</xdr:rowOff>
    </xdr:from>
    <xdr:to>
      <xdr:col>50</xdr:col>
      <xdr:colOff>114300</xdr:colOff>
      <xdr:row>36</xdr:row>
      <xdr:rowOff>132516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215561"/>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111615</xdr:rowOff>
    </xdr:from>
    <xdr:to>
      <xdr:col>45</xdr:col>
      <xdr:colOff>177800</xdr:colOff>
      <xdr:row>36</xdr:row>
      <xdr:rowOff>132516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283815"/>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91367</xdr:rowOff>
    </xdr:from>
    <xdr:to>
      <xdr:col>41</xdr:col>
      <xdr:colOff>50800</xdr:colOff>
      <xdr:row>36</xdr:row>
      <xdr:rowOff>111615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263567"/>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123516</xdr:rowOff>
    </xdr:from>
    <xdr:to>
      <xdr:col>55</xdr:col>
      <xdr:colOff>50800</xdr:colOff>
      <xdr:row>36</xdr:row>
      <xdr:rowOff>53666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2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146393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97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164011</xdr:rowOff>
    </xdr:from>
    <xdr:to>
      <xdr:col>50</xdr:col>
      <xdr:colOff>165100</xdr:colOff>
      <xdr:row>36</xdr:row>
      <xdr:rowOff>94161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1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110688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9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81716</xdr:rowOff>
    </xdr:from>
    <xdr:to>
      <xdr:col>46</xdr:col>
      <xdr:colOff>38100</xdr:colOff>
      <xdr:row>37</xdr:row>
      <xdr:rowOff>11866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5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28393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02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60815</xdr:rowOff>
    </xdr:from>
    <xdr:to>
      <xdr:col>41</xdr:col>
      <xdr:colOff>101600</xdr:colOff>
      <xdr:row>36</xdr:row>
      <xdr:rowOff>162415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7492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0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40567</xdr:rowOff>
    </xdr:from>
    <xdr:to>
      <xdr:col>36</xdr:col>
      <xdr:colOff>165100</xdr:colOff>
      <xdr:row>36</xdr:row>
      <xdr:rowOff>142167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1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158694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8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165760</xdr:rowOff>
    </xdr:from>
    <xdr:to>
      <xdr:col>55</xdr:col>
      <xdr:colOff>0</xdr:colOff>
      <xdr:row>58</xdr:row>
      <xdr:rowOff>166980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109860"/>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165760</xdr:rowOff>
    </xdr:from>
    <xdr:to>
      <xdr:col>50</xdr:col>
      <xdr:colOff>114300</xdr:colOff>
      <xdr:row>58</xdr:row>
      <xdr:rowOff>169608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109860"/>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159703</xdr:rowOff>
    </xdr:from>
    <xdr:to>
      <xdr:col>45</xdr:col>
      <xdr:colOff>177800</xdr:colOff>
      <xdr:row>58</xdr:row>
      <xdr:rowOff>169608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103803"/>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157035</xdr:rowOff>
    </xdr:from>
    <xdr:to>
      <xdr:col>41</xdr:col>
      <xdr:colOff>50800</xdr:colOff>
      <xdr:row>58</xdr:row>
      <xdr:rowOff>159703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101135"/>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116180</xdr:rowOff>
    </xdr:from>
    <xdr:to>
      <xdr:col>55</xdr:col>
      <xdr:colOff>50800</xdr:colOff>
      <xdr:row>59</xdr:row>
      <xdr:rowOff>46330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31107</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114960</xdr:rowOff>
    </xdr:from>
    <xdr:to>
      <xdr:col>50</xdr:col>
      <xdr:colOff>165100</xdr:colOff>
      <xdr:row>59</xdr:row>
      <xdr:rowOff>45110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36237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1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118808</xdr:rowOff>
    </xdr:from>
    <xdr:to>
      <xdr:col>46</xdr:col>
      <xdr:colOff>38100</xdr:colOff>
      <xdr:row>59</xdr:row>
      <xdr:rowOff>48958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6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40085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15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108903</xdr:rowOff>
    </xdr:from>
    <xdr:to>
      <xdr:col>41</xdr:col>
      <xdr:colOff>101600</xdr:colOff>
      <xdr:row>59</xdr:row>
      <xdr:rowOff>39053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5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30180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4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106235</xdr:rowOff>
    </xdr:from>
    <xdr:to>
      <xdr:col>36</xdr:col>
      <xdr:colOff>165100</xdr:colOff>
      <xdr:row>59</xdr:row>
      <xdr:rowOff>36385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5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27512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14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48651</xdr:rowOff>
    </xdr:from>
    <xdr:to>
      <xdr:col>55</xdr:col>
      <xdr:colOff>0</xdr:colOff>
      <xdr:row>78</xdr:row>
      <xdr:rowOff>61682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21751"/>
          <a:ext cx="8382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61682</xdr:rowOff>
    </xdr:from>
    <xdr:to>
      <xdr:col>50</xdr:col>
      <xdr:colOff>114300</xdr:colOff>
      <xdr:row>78</xdr:row>
      <xdr:rowOff>72720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34782"/>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71610</xdr:rowOff>
    </xdr:from>
    <xdr:to>
      <xdr:col>45</xdr:col>
      <xdr:colOff>177800</xdr:colOff>
      <xdr:row>78</xdr:row>
      <xdr:rowOff>72720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44710"/>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71610</xdr:rowOff>
    </xdr:from>
    <xdr:to>
      <xdr:col>41</xdr:col>
      <xdr:colOff>50800</xdr:colOff>
      <xdr:row>78</xdr:row>
      <xdr:rowOff>149498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44710"/>
          <a:ext cx="889000" cy="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169301</xdr:rowOff>
    </xdr:from>
    <xdr:to>
      <xdr:col>55</xdr:col>
      <xdr:colOff>50800</xdr:colOff>
      <xdr:row>78</xdr:row>
      <xdr:rowOff>99451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7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147728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10882</xdr:rowOff>
    </xdr:from>
    <xdr:to>
      <xdr:col>50</xdr:col>
      <xdr:colOff>165100</xdr:colOff>
      <xdr:row>78</xdr:row>
      <xdr:rowOff>112482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8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103609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7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21920</xdr:rowOff>
    </xdr:from>
    <xdr:to>
      <xdr:col>46</xdr:col>
      <xdr:colOff>38100</xdr:colOff>
      <xdr:row>78</xdr:row>
      <xdr:rowOff>123520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114647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8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20810</xdr:rowOff>
    </xdr:from>
    <xdr:to>
      <xdr:col>41</xdr:col>
      <xdr:colOff>101600</xdr:colOff>
      <xdr:row>78</xdr:row>
      <xdr:rowOff>122410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113537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8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98698</xdr:rowOff>
    </xdr:from>
    <xdr:to>
      <xdr:col>36</xdr:col>
      <xdr:colOff>165100</xdr:colOff>
      <xdr:row>79</xdr:row>
      <xdr:rowOff>28848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7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19975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6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91100</xdr:rowOff>
    </xdr:from>
    <xdr:to>
      <xdr:col>55</xdr:col>
      <xdr:colOff>0</xdr:colOff>
      <xdr:row>98</xdr:row>
      <xdr:rowOff>22543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21750"/>
          <a:ext cx="838200" cy="10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91100</xdr:rowOff>
    </xdr:from>
    <xdr:to>
      <xdr:col>50</xdr:col>
      <xdr:colOff>114300</xdr:colOff>
      <xdr:row>98</xdr:row>
      <xdr:rowOff>93476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21750"/>
          <a:ext cx="889000" cy="17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51735</xdr:rowOff>
    </xdr:from>
    <xdr:to>
      <xdr:col>45</xdr:col>
      <xdr:colOff>177800</xdr:colOff>
      <xdr:row>98</xdr:row>
      <xdr:rowOff>93476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53835"/>
          <a:ext cx="889000" cy="4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136705</xdr:rowOff>
    </xdr:from>
    <xdr:to>
      <xdr:col>41</xdr:col>
      <xdr:colOff>50800</xdr:colOff>
      <xdr:row>98</xdr:row>
      <xdr:rowOff>51735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67355"/>
          <a:ext cx="889000" cy="8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143193</xdr:rowOff>
    </xdr:from>
    <xdr:to>
      <xdr:col>55</xdr:col>
      <xdr:colOff>50800</xdr:colOff>
      <xdr:row>98</xdr:row>
      <xdr:rowOff>73343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121620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40300</xdr:rowOff>
    </xdr:from>
    <xdr:to>
      <xdr:col>50</xdr:col>
      <xdr:colOff>165100</xdr:colOff>
      <xdr:row>97</xdr:row>
      <xdr:rowOff>141900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7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6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42676</xdr:rowOff>
    </xdr:from>
    <xdr:to>
      <xdr:col>46</xdr:col>
      <xdr:colOff>38100</xdr:colOff>
      <xdr:row>98</xdr:row>
      <xdr:rowOff>144276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4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135403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3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935</xdr:rowOff>
    </xdr:from>
    <xdr:to>
      <xdr:col>41</xdr:col>
      <xdr:colOff>101600</xdr:colOff>
      <xdr:row>98</xdr:row>
      <xdr:rowOff>102535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93662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9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85905</xdr:rowOff>
    </xdr:from>
    <xdr:to>
      <xdr:col>36</xdr:col>
      <xdr:colOff>165100</xdr:colOff>
      <xdr:row>98</xdr:row>
      <xdr:rowOff>16055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7182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0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1474</xdr:rowOff>
    </xdr:from>
    <xdr:to>
      <xdr:col>85</xdr:col>
      <xdr:colOff>127000</xdr:colOff>
      <xdr:row>39</xdr:row>
      <xdr:rowOff>19951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688024"/>
          <a:ext cx="838200" cy="1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1474</xdr:rowOff>
    </xdr:from>
    <xdr:to>
      <xdr:col>81</xdr:col>
      <xdr:colOff>50800</xdr:colOff>
      <xdr:row>39</xdr:row>
      <xdr:rowOff>46012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88024"/>
          <a:ext cx="889000" cy="4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46012</xdr:rowOff>
    </xdr:from>
    <xdr:to>
      <xdr:col>76</xdr:col>
      <xdr:colOff>114300</xdr:colOff>
      <xdr:row>39</xdr:row>
      <xdr:rowOff>51651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732562"/>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49479</xdr:rowOff>
    </xdr:from>
    <xdr:to>
      <xdr:col>71</xdr:col>
      <xdr:colOff>177800</xdr:colOff>
      <xdr:row>39</xdr:row>
      <xdr:rowOff>51651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73602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140601</xdr:rowOff>
    </xdr:from>
    <xdr:to>
      <xdr:col>85</xdr:col>
      <xdr:colOff>177800</xdr:colOff>
      <xdr:row>39</xdr:row>
      <xdr:rowOff>70751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6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55528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122124</xdr:rowOff>
    </xdr:from>
    <xdr:to>
      <xdr:col>81</xdr:col>
      <xdr:colOff>101600</xdr:colOff>
      <xdr:row>39</xdr:row>
      <xdr:rowOff>52274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6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43401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7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166662</xdr:rowOff>
    </xdr:from>
    <xdr:to>
      <xdr:col>76</xdr:col>
      <xdr:colOff>165100</xdr:colOff>
      <xdr:row>39</xdr:row>
      <xdr:rowOff>96812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68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87939</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57428" y="677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851</xdr:rowOff>
    </xdr:from>
    <xdr:to>
      <xdr:col>72</xdr:col>
      <xdr:colOff>38100</xdr:colOff>
      <xdr:row>39</xdr:row>
      <xdr:rowOff>102451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68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93578</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68428" y="6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170129</xdr:rowOff>
    </xdr:from>
    <xdr:to>
      <xdr:col>67</xdr:col>
      <xdr:colOff>101600</xdr:colOff>
      <xdr:row>39</xdr:row>
      <xdr:rowOff>100279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91406</xdr:rowOff>
    </xdr:from>
    <xdr:ext cx="469744"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79428" y="677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23147</xdr:rowOff>
    </xdr:from>
    <xdr:to>
      <xdr:col>85</xdr:col>
      <xdr:colOff>127000</xdr:colOff>
      <xdr:row>57</xdr:row>
      <xdr:rowOff>36340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95797"/>
          <a:ext cx="8382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36340</xdr:rowOff>
    </xdr:from>
    <xdr:to>
      <xdr:col>81</xdr:col>
      <xdr:colOff>50800</xdr:colOff>
      <xdr:row>57</xdr:row>
      <xdr:rowOff>143570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08990"/>
          <a:ext cx="889000" cy="10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82844</xdr:rowOff>
    </xdr:from>
    <xdr:to>
      <xdr:col>76</xdr:col>
      <xdr:colOff>114300</xdr:colOff>
      <xdr:row>57</xdr:row>
      <xdr:rowOff>143570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55494"/>
          <a:ext cx="889000" cy="6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82844</xdr:rowOff>
    </xdr:from>
    <xdr:to>
      <xdr:col>71</xdr:col>
      <xdr:colOff>177800</xdr:colOff>
      <xdr:row>58</xdr:row>
      <xdr:rowOff>8189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855494"/>
          <a:ext cx="889000" cy="9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143797</xdr:rowOff>
    </xdr:from>
    <xdr:to>
      <xdr:col>85</xdr:col>
      <xdr:colOff>177800</xdr:colOff>
      <xdr:row>57</xdr:row>
      <xdr:rowOff>73947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122224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156990</xdr:rowOff>
    </xdr:from>
    <xdr:to>
      <xdr:col>81</xdr:col>
      <xdr:colOff>101600</xdr:colOff>
      <xdr:row>57</xdr:row>
      <xdr:rowOff>87140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78267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92770</xdr:rowOff>
    </xdr:from>
    <xdr:to>
      <xdr:col>76</xdr:col>
      <xdr:colOff>165100</xdr:colOff>
      <xdr:row>58</xdr:row>
      <xdr:rowOff>22920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14047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5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32044</xdr:rowOff>
    </xdr:from>
    <xdr:to>
      <xdr:col>72</xdr:col>
      <xdr:colOff>38100</xdr:colOff>
      <xdr:row>57</xdr:row>
      <xdr:rowOff>133644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0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124771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128839</xdr:rowOff>
    </xdr:from>
    <xdr:to>
      <xdr:col>67</xdr:col>
      <xdr:colOff>101600</xdr:colOff>
      <xdr:row>58</xdr:row>
      <xdr:rowOff>58989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50116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9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78499</xdr:rowOff>
    </xdr:from>
    <xdr:to>
      <xdr:col>85</xdr:col>
      <xdr:colOff>127000</xdr:colOff>
      <xdr:row>98</xdr:row>
      <xdr:rowOff>83198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880599"/>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60325</xdr:rowOff>
    </xdr:from>
    <xdr:to>
      <xdr:col>81</xdr:col>
      <xdr:colOff>50800</xdr:colOff>
      <xdr:row>98</xdr:row>
      <xdr:rowOff>78499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862425"/>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55411</xdr:rowOff>
    </xdr:from>
    <xdr:to>
      <xdr:col>76</xdr:col>
      <xdr:colOff>114300</xdr:colOff>
      <xdr:row>98</xdr:row>
      <xdr:rowOff>60325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857511"/>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50445</xdr:rowOff>
    </xdr:from>
    <xdr:to>
      <xdr:col>71</xdr:col>
      <xdr:colOff>177800</xdr:colOff>
      <xdr:row>98</xdr:row>
      <xdr:rowOff>55411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852545"/>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32398</xdr:rowOff>
    </xdr:from>
    <xdr:to>
      <xdr:col>85</xdr:col>
      <xdr:colOff>177800</xdr:colOff>
      <xdr:row>98</xdr:row>
      <xdr:rowOff>133998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8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118775</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7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27699</xdr:rowOff>
    </xdr:from>
    <xdr:to>
      <xdr:col>81</xdr:col>
      <xdr:colOff>101600</xdr:colOff>
      <xdr:row>98</xdr:row>
      <xdr:rowOff>129299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8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120426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92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9525</xdr:rowOff>
    </xdr:from>
    <xdr:to>
      <xdr:col>76</xdr:col>
      <xdr:colOff>165100</xdr:colOff>
      <xdr:row>98</xdr:row>
      <xdr:rowOff>111125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102252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9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4611</xdr:rowOff>
    </xdr:from>
    <xdr:to>
      <xdr:col>72</xdr:col>
      <xdr:colOff>38100</xdr:colOff>
      <xdr:row>98</xdr:row>
      <xdr:rowOff>106211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8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97338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171095</xdr:rowOff>
    </xdr:from>
    <xdr:to>
      <xdr:col>67</xdr:col>
      <xdr:colOff>101600</xdr:colOff>
      <xdr:row>98</xdr:row>
      <xdr:rowOff>101245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8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92372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89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a:t>
          </a:r>
          <a:r>
            <a:rPr kumimoji="1" lang="ja-JP" altLang="en-US" sz="1100">
              <a:solidFill>
                <a:schemeClr val="dk1"/>
              </a:solidFill>
              <a:effectLst/>
              <a:latin typeface="+mn-lt"/>
              <a:ea typeface="+mn-ea"/>
              <a:cs typeface="+mn-cs"/>
            </a:rPr>
            <a:t>労働費以外は</a:t>
          </a:r>
          <a:r>
            <a:rPr kumimoji="1" lang="ja-JP" altLang="ja-JP" sz="1100">
              <a:solidFill>
                <a:schemeClr val="dk1"/>
              </a:solidFill>
              <a:effectLst/>
              <a:latin typeface="+mn-lt"/>
              <a:ea typeface="+mn-ea"/>
              <a:cs typeface="+mn-cs"/>
            </a:rPr>
            <a:t>低い水準で推移している。主な構成項目である民生費は、住民一人当たり</a:t>
          </a:r>
          <a:r>
            <a:rPr kumimoji="1" lang="en-US" altLang="ja-JP" sz="1100">
              <a:solidFill>
                <a:schemeClr val="dk1"/>
              </a:solidFill>
              <a:effectLst/>
              <a:latin typeface="+mn-lt"/>
              <a:ea typeface="+mn-ea"/>
              <a:cs typeface="+mn-cs"/>
            </a:rPr>
            <a:t>145,905</a:t>
          </a:r>
          <a:r>
            <a:rPr kumimoji="1" lang="ja-JP" altLang="ja-JP" sz="1100">
              <a:solidFill>
                <a:schemeClr val="dk1"/>
              </a:solidFill>
              <a:effectLst/>
              <a:latin typeface="+mn-lt"/>
              <a:ea typeface="+mn-ea"/>
              <a:cs typeface="+mn-cs"/>
            </a:rPr>
            <a:t>円となっており、類似団体平均を下回っている。構成比を見ると、民生費のうち児童福祉行政に要する経費である児童福祉費が全体の約６０％を占めており、ついで社会福祉費が約２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％を占めている。生活保護費の割合は低く抑えられている。令和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物価高騰対応臨時給付金</a:t>
          </a:r>
          <a:r>
            <a:rPr kumimoji="1" lang="ja-JP" altLang="ja-JP" sz="1100">
              <a:solidFill>
                <a:schemeClr val="dk1"/>
              </a:solidFill>
              <a:effectLst/>
              <a:latin typeface="+mn-lt"/>
              <a:ea typeface="+mn-ea"/>
              <a:cs typeface="+mn-cs"/>
            </a:rPr>
            <a:t>が皆増したものの、</a:t>
          </a:r>
          <a:r>
            <a:rPr kumimoji="1" lang="ja-JP" altLang="en-US" sz="1100">
              <a:solidFill>
                <a:schemeClr val="dk1"/>
              </a:solidFill>
              <a:effectLst/>
              <a:latin typeface="+mn-lt"/>
              <a:ea typeface="+mn-ea"/>
              <a:cs typeface="+mn-cs"/>
            </a:rPr>
            <a:t>新型コロナウイルス感染症対応臨時給付金の皆減や認可保育所等整備費補助金の減少</a:t>
          </a:r>
          <a:r>
            <a:rPr kumimoji="1" lang="ja-JP" altLang="ja-JP" sz="1100">
              <a:solidFill>
                <a:schemeClr val="dk1"/>
              </a:solidFill>
              <a:effectLst/>
              <a:latin typeface="+mn-lt"/>
              <a:ea typeface="+mn-ea"/>
              <a:cs typeface="+mn-cs"/>
            </a:rPr>
            <a:t>などにより、前年度から</a:t>
          </a:r>
          <a:r>
            <a:rPr kumimoji="1" lang="en-US" altLang="ja-JP" sz="1100">
              <a:solidFill>
                <a:schemeClr val="dk1"/>
              </a:solidFill>
              <a:effectLst/>
              <a:latin typeface="+mn-lt"/>
              <a:ea typeface="+mn-ea"/>
              <a:cs typeface="+mn-cs"/>
            </a:rPr>
            <a:t>1,543</a:t>
          </a:r>
          <a:r>
            <a:rPr kumimoji="1" lang="ja-JP" altLang="ja-JP" sz="1100">
              <a:solidFill>
                <a:schemeClr val="dk1"/>
              </a:solidFill>
              <a:effectLst/>
              <a:latin typeface="+mn-lt"/>
              <a:ea typeface="+mn-ea"/>
              <a:cs typeface="+mn-cs"/>
            </a:rPr>
            <a:t>円減少した。</a:t>
          </a:r>
          <a:endParaRPr lang="ja-JP" altLang="ja-JP" sz="1400">
            <a:effectLst/>
          </a:endParaRPr>
        </a:p>
        <a:p>
          <a:r>
            <a:rPr kumimoji="1" lang="ja-JP" altLang="ja-JP" sz="1100">
              <a:solidFill>
                <a:schemeClr val="dk1"/>
              </a:solidFill>
              <a:effectLst/>
              <a:latin typeface="+mn-lt"/>
              <a:ea typeface="+mn-ea"/>
              <a:cs typeface="+mn-cs"/>
            </a:rPr>
            <a:t>　土木費は、道の駅用地購入費の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などにより、前年度から</a:t>
          </a:r>
          <a:r>
            <a:rPr kumimoji="1" lang="en-US" altLang="ja-JP" sz="1100">
              <a:solidFill>
                <a:schemeClr val="dk1"/>
              </a:solidFill>
              <a:effectLst/>
              <a:latin typeface="+mn-lt"/>
              <a:ea typeface="+mn-ea"/>
              <a:cs typeface="+mn-cs"/>
            </a:rPr>
            <a:t>4,501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総務費は、自動運転バス実証実験委託料が増加などにより、前年度から</a:t>
          </a:r>
          <a:r>
            <a:rPr kumimoji="1" lang="en-US" altLang="ja-JP" sz="1100">
              <a:solidFill>
                <a:schemeClr val="dk1"/>
              </a:solidFill>
              <a:effectLst/>
              <a:latin typeface="+mn-lt"/>
              <a:ea typeface="+mn-ea"/>
              <a:cs typeface="+mn-cs"/>
            </a:rPr>
            <a:t>4,812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教育費は、</a:t>
          </a:r>
          <a:r>
            <a:rPr kumimoji="1" lang="ja-JP" altLang="en-US" sz="1100">
              <a:solidFill>
                <a:schemeClr val="dk1"/>
              </a:solidFill>
              <a:effectLst/>
              <a:latin typeface="+mn-lt"/>
              <a:ea typeface="+mn-ea"/>
              <a:cs typeface="+mn-cs"/>
            </a:rPr>
            <a:t>中学校</a:t>
          </a:r>
          <a:r>
            <a:rPr kumimoji="1" lang="ja-JP" altLang="ja-JP" sz="1100">
              <a:solidFill>
                <a:schemeClr val="dk1"/>
              </a:solidFill>
              <a:effectLst/>
              <a:latin typeface="+mn-lt"/>
              <a:ea typeface="+mn-ea"/>
              <a:cs typeface="+mn-cs"/>
            </a:rPr>
            <a:t>特別教室等空調設備設置工事や</a:t>
          </a:r>
          <a:r>
            <a:rPr kumimoji="1" lang="ja-JP" altLang="en-US" sz="1100">
              <a:solidFill>
                <a:schemeClr val="dk1"/>
              </a:solidFill>
              <a:effectLst/>
              <a:latin typeface="+mn-lt"/>
              <a:ea typeface="+mn-ea"/>
              <a:cs typeface="+mn-cs"/>
            </a:rPr>
            <a:t>スポーツセンター空調設備改修工事</a:t>
          </a:r>
          <a:r>
            <a:rPr kumimoji="1" lang="ja-JP" altLang="ja-JP" sz="1100">
              <a:solidFill>
                <a:schemeClr val="dk1"/>
              </a:solidFill>
              <a:effectLst/>
              <a:latin typeface="+mn-lt"/>
              <a:ea typeface="+mn-ea"/>
              <a:cs typeface="+mn-cs"/>
            </a:rPr>
            <a:t>の皆増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により、前年度から</a:t>
          </a:r>
          <a:r>
            <a:rPr kumimoji="1" lang="en-US" altLang="ja-JP" sz="1100">
              <a:solidFill>
                <a:schemeClr val="dk1"/>
              </a:solidFill>
              <a:effectLst/>
              <a:latin typeface="+mn-lt"/>
              <a:ea typeface="+mn-ea"/>
              <a:cs typeface="+mn-cs"/>
            </a:rPr>
            <a:t>808</a:t>
          </a:r>
          <a:r>
            <a:rPr kumimoji="1" lang="ja-JP" altLang="ja-JP" sz="1100">
              <a:solidFill>
                <a:schemeClr val="dk1"/>
              </a:solidFill>
              <a:effectLst/>
              <a:latin typeface="+mn-lt"/>
              <a:ea typeface="+mn-ea"/>
              <a:cs typeface="+mn-cs"/>
            </a:rPr>
            <a:t>円増加した。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財政調整基金は、中期財政計画に基づき目標残高を３０億円としている。令和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年度は、財源確保分及び利子収入分として、約３千万円を積み立てたが、</a:t>
          </a:r>
          <a:r>
            <a:rPr lang="ja-JP" altLang="ja-JP" sz="1100">
              <a:solidFill>
                <a:schemeClr val="dk1"/>
              </a:solidFill>
              <a:effectLst/>
              <a:latin typeface="+mn-lt"/>
              <a:ea typeface="+mn-ea"/>
              <a:cs typeface="+mn-cs"/>
            </a:rPr>
            <a:t>子どもや高齢者の増加によって経常的経費が上昇傾向にあることに加え、</a:t>
          </a:r>
          <a:r>
            <a:rPr lang="ja-JP" altLang="en-US" sz="1100">
              <a:solidFill>
                <a:schemeClr val="dk1"/>
              </a:solidFill>
              <a:effectLst/>
              <a:latin typeface="+mn-lt"/>
              <a:ea typeface="+mn-ea"/>
              <a:cs typeface="+mn-cs"/>
            </a:rPr>
            <a:t>一部事務組合の建設負担金増加など</a:t>
          </a:r>
          <a:r>
            <a:rPr lang="ja-JP" altLang="ja-JP"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令和１０年度まで減少の見込みである。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実質収支額は、翌年度繰越事業の増加などにより、前年度比で減少となった。</a:t>
          </a:r>
          <a:endParaRPr lang="ja-JP" altLang="ja-JP" sz="1400">
            <a:effectLst/>
          </a:endParaRPr>
        </a:p>
        <a:p>
          <a:r>
            <a:rPr kumimoji="1" lang="ja-JP" altLang="ja-JP" sz="1100">
              <a:solidFill>
                <a:schemeClr val="dk1"/>
              </a:solidFill>
              <a:effectLst/>
              <a:latin typeface="+mn-lt"/>
              <a:ea typeface="+mn-ea"/>
              <a:cs typeface="+mn-cs"/>
            </a:rPr>
            <a:t>　実質単年度収支は、単年度収支が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したことなどから、前年度比で</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一般会計は、標準財政規模が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したものの、実質収支も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年度は前年度比０．</a:t>
          </a:r>
          <a:r>
            <a:rPr kumimoji="1" lang="ja-JP" altLang="en-US" sz="1100">
              <a:solidFill>
                <a:schemeClr val="dk1"/>
              </a:solidFill>
              <a:effectLst/>
              <a:latin typeface="+mn-lt"/>
              <a:ea typeface="+mn-ea"/>
              <a:cs typeface="+mn-cs"/>
            </a:rPr>
            <a:t>６６</a:t>
          </a:r>
          <a:r>
            <a:rPr kumimoji="1" lang="ja-JP" altLang="ja-JP" sz="1100">
              <a:solidFill>
                <a:schemeClr val="dk1"/>
              </a:solidFill>
              <a:effectLst/>
              <a:latin typeface="+mn-lt"/>
              <a:ea typeface="+mn-ea"/>
              <a:cs typeface="+mn-cs"/>
            </a:rPr>
            <a:t>ポイント減少した。全体としては、この水準を保っていく。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国民健康保険特別会計については、一般会計からの法定外繰入や基準外繰入を行っているため、黒字を保っている。また、保険料水準を上げることにより法定外繰入を減少させることとしている。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下水道事業特別会計及びその他の会計（農業集落排水処理施設）については、法適化に伴い、令和２年度から公営企業会計に移行した。今後はより一層の財務体質の強化を図っていく。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なお、特別会計については、積極的に基金の活用を行っていくこととしている。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C3" sqref="AC3:AL5"/>
    </sheetView>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A1" s="364"/>
      <c r="B1" s="416" t="s">
        <v>76</v>
      </c>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c r="CU1" s="416"/>
      <c r="CV1" s="416"/>
      <c r="CW1" s="416"/>
      <c r="CX1" s="416"/>
      <c r="CY1" s="416"/>
      <c r="CZ1" s="416"/>
      <c r="DA1" s="416"/>
      <c r="DB1" s="416"/>
      <c r="DC1" s="416"/>
      <c r="DD1" s="416"/>
      <c r="DE1" s="416"/>
      <c r="DF1" s="416"/>
      <c r="DG1" s="416"/>
      <c r="DH1" s="416"/>
      <c r="DI1" s="416"/>
      <c r="DJ1" s="181"/>
      <c r="DK1" s="181"/>
      <c r="DL1" s="181"/>
      <c r="DM1" s="181"/>
      <c r="DN1" s="181"/>
      <c r="DO1" s="181"/>
    </row>
    <row r="2" spans="1:119" ht="24" thickBot="1" x14ac:dyDescent="0.25">
      <c r="B2" s="182" t="s">
        <v>77</v>
      </c>
      <c r="C2" s="182"/>
      <c r="D2" s="183"/>
    </row>
    <row r="3" spans="1:119" ht="18.75" customHeight="1" thickBot="1" x14ac:dyDescent="0.25">
      <c r="A3" s="181"/>
      <c r="B3" s="417" t="s">
        <v>78</v>
      </c>
      <c r="C3" s="418"/>
      <c r="D3" s="418"/>
      <c r="E3" s="419"/>
      <c r="F3" s="419"/>
      <c r="G3" s="419"/>
      <c r="H3" s="419"/>
      <c r="I3" s="419"/>
      <c r="J3" s="419"/>
      <c r="K3" s="419"/>
      <c r="L3" s="419" t="s">
        <v>79</v>
      </c>
      <c r="M3" s="419"/>
      <c r="N3" s="419"/>
      <c r="O3" s="419"/>
      <c r="P3" s="419"/>
      <c r="Q3" s="419"/>
      <c r="R3" s="426"/>
      <c r="S3" s="426"/>
      <c r="T3" s="426"/>
      <c r="U3" s="426"/>
      <c r="V3" s="427"/>
      <c r="W3" s="401" t="s">
        <v>80</v>
      </c>
      <c r="X3" s="402"/>
      <c r="Y3" s="402"/>
      <c r="Z3" s="402"/>
      <c r="AA3" s="402"/>
      <c r="AB3" s="418"/>
      <c r="AC3" s="426" t="s">
        <v>81</v>
      </c>
      <c r="AD3" s="402"/>
      <c r="AE3" s="402"/>
      <c r="AF3" s="402"/>
      <c r="AG3" s="402"/>
      <c r="AH3" s="402"/>
      <c r="AI3" s="402"/>
      <c r="AJ3" s="402"/>
      <c r="AK3" s="402"/>
      <c r="AL3" s="403"/>
      <c r="AM3" s="401" t="s">
        <v>82</v>
      </c>
      <c r="AN3" s="402"/>
      <c r="AO3" s="402"/>
      <c r="AP3" s="402"/>
      <c r="AQ3" s="402"/>
      <c r="AR3" s="402"/>
      <c r="AS3" s="402"/>
      <c r="AT3" s="402"/>
      <c r="AU3" s="402"/>
      <c r="AV3" s="402"/>
      <c r="AW3" s="402"/>
      <c r="AX3" s="403"/>
      <c r="AY3" s="438" t="s">
        <v>1</v>
      </c>
      <c r="AZ3" s="439"/>
      <c r="BA3" s="439"/>
      <c r="BB3" s="439"/>
      <c r="BC3" s="439"/>
      <c r="BD3" s="439"/>
      <c r="BE3" s="439"/>
      <c r="BF3" s="439"/>
      <c r="BG3" s="439"/>
      <c r="BH3" s="439"/>
      <c r="BI3" s="439"/>
      <c r="BJ3" s="439"/>
      <c r="BK3" s="439"/>
      <c r="BL3" s="439"/>
      <c r="BM3" s="440"/>
      <c r="BN3" s="401" t="s">
        <v>83</v>
      </c>
      <c r="BO3" s="402"/>
      <c r="BP3" s="402"/>
      <c r="BQ3" s="402"/>
      <c r="BR3" s="402"/>
      <c r="BS3" s="402"/>
      <c r="BT3" s="402"/>
      <c r="BU3" s="403"/>
      <c r="BV3" s="401" t="s">
        <v>84</v>
      </c>
      <c r="BW3" s="402"/>
      <c r="BX3" s="402"/>
      <c r="BY3" s="402"/>
      <c r="BZ3" s="402"/>
      <c r="CA3" s="402"/>
      <c r="CB3" s="402"/>
      <c r="CC3" s="403"/>
      <c r="CD3" s="438" t="s">
        <v>1</v>
      </c>
      <c r="CE3" s="439"/>
      <c r="CF3" s="439"/>
      <c r="CG3" s="439"/>
      <c r="CH3" s="439"/>
      <c r="CI3" s="439"/>
      <c r="CJ3" s="439"/>
      <c r="CK3" s="439"/>
      <c r="CL3" s="439"/>
      <c r="CM3" s="439"/>
      <c r="CN3" s="439"/>
      <c r="CO3" s="439"/>
      <c r="CP3" s="439"/>
      <c r="CQ3" s="439"/>
      <c r="CR3" s="439"/>
      <c r="CS3" s="440"/>
      <c r="CT3" s="401" t="s">
        <v>85</v>
      </c>
      <c r="CU3" s="402"/>
      <c r="CV3" s="402"/>
      <c r="CW3" s="402"/>
      <c r="CX3" s="402"/>
      <c r="CY3" s="402"/>
      <c r="CZ3" s="402"/>
      <c r="DA3" s="403"/>
      <c r="DB3" s="401" t="s">
        <v>86</v>
      </c>
      <c r="DC3" s="402"/>
      <c r="DD3" s="402"/>
      <c r="DE3" s="402"/>
      <c r="DF3" s="402"/>
      <c r="DG3" s="402"/>
      <c r="DH3" s="402"/>
      <c r="DI3" s="403"/>
    </row>
    <row r="4" spans="1:119" ht="18.75" customHeight="1" x14ac:dyDescent="0.2">
      <c r="A4" s="181"/>
      <c r="B4" s="420"/>
      <c r="C4" s="421"/>
      <c r="D4" s="421"/>
      <c r="E4" s="422"/>
      <c r="F4" s="422"/>
      <c r="G4" s="422"/>
      <c r="H4" s="422"/>
      <c r="I4" s="422"/>
      <c r="J4" s="422"/>
      <c r="K4" s="422"/>
      <c r="L4" s="422"/>
      <c r="M4" s="422"/>
      <c r="N4" s="422"/>
      <c r="O4" s="422"/>
      <c r="P4" s="422"/>
      <c r="Q4" s="422"/>
      <c r="R4" s="428"/>
      <c r="S4" s="428"/>
      <c r="T4" s="428"/>
      <c r="U4" s="428"/>
      <c r="V4" s="429"/>
      <c r="W4" s="432"/>
      <c r="X4" s="433"/>
      <c r="Y4" s="433"/>
      <c r="Z4" s="433"/>
      <c r="AA4" s="433"/>
      <c r="AB4" s="421"/>
      <c r="AC4" s="428"/>
      <c r="AD4" s="433"/>
      <c r="AE4" s="433"/>
      <c r="AF4" s="433"/>
      <c r="AG4" s="433"/>
      <c r="AH4" s="433"/>
      <c r="AI4" s="433"/>
      <c r="AJ4" s="433"/>
      <c r="AK4" s="433"/>
      <c r="AL4" s="436"/>
      <c r="AM4" s="434"/>
      <c r="AN4" s="435"/>
      <c r="AO4" s="435"/>
      <c r="AP4" s="435"/>
      <c r="AQ4" s="435"/>
      <c r="AR4" s="435"/>
      <c r="AS4" s="435"/>
      <c r="AT4" s="435"/>
      <c r="AU4" s="435"/>
      <c r="AV4" s="435"/>
      <c r="AW4" s="435"/>
      <c r="AX4" s="437"/>
      <c r="AY4" s="404" t="s">
        <v>87</v>
      </c>
      <c r="AZ4" s="405"/>
      <c r="BA4" s="405"/>
      <c r="BB4" s="405"/>
      <c r="BC4" s="405"/>
      <c r="BD4" s="405"/>
      <c r="BE4" s="405"/>
      <c r="BF4" s="405"/>
      <c r="BG4" s="405"/>
      <c r="BH4" s="405"/>
      <c r="BI4" s="405"/>
      <c r="BJ4" s="405"/>
      <c r="BK4" s="405"/>
      <c r="BL4" s="405"/>
      <c r="BM4" s="406"/>
      <c r="BN4" s="407">
        <v>32941082</v>
      </c>
      <c r="BO4" s="408"/>
      <c r="BP4" s="408"/>
      <c r="BQ4" s="408"/>
      <c r="BR4" s="408"/>
      <c r="BS4" s="408"/>
      <c r="BT4" s="408"/>
      <c r="BU4" s="409"/>
      <c r="BV4" s="407">
        <v>32911929</v>
      </c>
      <c r="BW4" s="408"/>
      <c r="BX4" s="408"/>
      <c r="BY4" s="408"/>
      <c r="BZ4" s="408"/>
      <c r="CA4" s="408"/>
      <c r="CB4" s="408"/>
      <c r="CC4" s="409"/>
      <c r="CD4" s="410" t="s">
        <v>88</v>
      </c>
      <c r="CE4" s="411"/>
      <c r="CF4" s="411"/>
      <c r="CG4" s="411"/>
      <c r="CH4" s="411"/>
      <c r="CI4" s="411"/>
      <c r="CJ4" s="411"/>
      <c r="CK4" s="411"/>
      <c r="CL4" s="411"/>
      <c r="CM4" s="411"/>
      <c r="CN4" s="411"/>
      <c r="CO4" s="411"/>
      <c r="CP4" s="411"/>
      <c r="CQ4" s="411"/>
      <c r="CR4" s="411"/>
      <c r="CS4" s="412"/>
      <c r="CT4" s="413">
        <v>8.1999999999999993</v>
      </c>
      <c r="CU4" s="414"/>
      <c r="CV4" s="414"/>
      <c r="CW4" s="414"/>
      <c r="CX4" s="414"/>
      <c r="CY4" s="414"/>
      <c r="CZ4" s="414"/>
      <c r="DA4" s="415"/>
      <c r="DB4" s="413">
        <v>8.8000000000000007</v>
      </c>
      <c r="DC4" s="414"/>
      <c r="DD4" s="414"/>
      <c r="DE4" s="414"/>
      <c r="DF4" s="414"/>
      <c r="DG4" s="414"/>
      <c r="DH4" s="414"/>
      <c r="DI4" s="415"/>
    </row>
    <row r="5" spans="1:119" ht="18.75" customHeight="1" x14ac:dyDescent="0.2">
      <c r="A5" s="181"/>
      <c r="B5" s="423"/>
      <c r="C5" s="424"/>
      <c r="D5" s="424"/>
      <c r="E5" s="425"/>
      <c r="F5" s="425"/>
      <c r="G5" s="425"/>
      <c r="H5" s="425"/>
      <c r="I5" s="425"/>
      <c r="J5" s="425"/>
      <c r="K5" s="425"/>
      <c r="L5" s="425"/>
      <c r="M5" s="425"/>
      <c r="N5" s="425"/>
      <c r="O5" s="425"/>
      <c r="P5" s="425"/>
      <c r="Q5" s="425"/>
      <c r="R5" s="430"/>
      <c r="S5" s="430"/>
      <c r="T5" s="430"/>
      <c r="U5" s="430"/>
      <c r="V5" s="431"/>
      <c r="W5" s="434"/>
      <c r="X5" s="435"/>
      <c r="Y5" s="435"/>
      <c r="Z5" s="435"/>
      <c r="AA5" s="435"/>
      <c r="AB5" s="424"/>
      <c r="AC5" s="430"/>
      <c r="AD5" s="435"/>
      <c r="AE5" s="435"/>
      <c r="AF5" s="435"/>
      <c r="AG5" s="435"/>
      <c r="AH5" s="435"/>
      <c r="AI5" s="435"/>
      <c r="AJ5" s="435"/>
      <c r="AK5" s="435"/>
      <c r="AL5" s="437"/>
      <c r="AM5" s="473" t="s">
        <v>89</v>
      </c>
      <c r="AN5" s="474"/>
      <c r="AO5" s="474"/>
      <c r="AP5" s="474"/>
      <c r="AQ5" s="474"/>
      <c r="AR5" s="474"/>
      <c r="AS5" s="474"/>
      <c r="AT5" s="475"/>
      <c r="AU5" s="476" t="s">
        <v>90</v>
      </c>
      <c r="AV5" s="477"/>
      <c r="AW5" s="477"/>
      <c r="AX5" s="477"/>
      <c r="AY5" s="478" t="s">
        <v>91</v>
      </c>
      <c r="AZ5" s="479"/>
      <c r="BA5" s="479"/>
      <c r="BB5" s="479"/>
      <c r="BC5" s="479"/>
      <c r="BD5" s="479"/>
      <c r="BE5" s="479"/>
      <c r="BF5" s="479"/>
      <c r="BG5" s="479"/>
      <c r="BH5" s="479"/>
      <c r="BI5" s="479"/>
      <c r="BJ5" s="479"/>
      <c r="BK5" s="479"/>
      <c r="BL5" s="479"/>
      <c r="BM5" s="480"/>
      <c r="BN5" s="444">
        <v>31008633</v>
      </c>
      <c r="BO5" s="445"/>
      <c r="BP5" s="445"/>
      <c r="BQ5" s="445"/>
      <c r="BR5" s="445"/>
      <c r="BS5" s="445"/>
      <c r="BT5" s="445"/>
      <c r="BU5" s="446"/>
      <c r="BV5" s="444">
        <v>30683923</v>
      </c>
      <c r="BW5" s="445"/>
      <c r="BX5" s="445"/>
      <c r="BY5" s="445"/>
      <c r="BZ5" s="445"/>
      <c r="CA5" s="445"/>
      <c r="CB5" s="445"/>
      <c r="CC5" s="446"/>
      <c r="CD5" s="447" t="s">
        <v>92</v>
      </c>
      <c r="CE5" s="448"/>
      <c r="CF5" s="448"/>
      <c r="CG5" s="448"/>
      <c r="CH5" s="448"/>
      <c r="CI5" s="448"/>
      <c r="CJ5" s="448"/>
      <c r="CK5" s="448"/>
      <c r="CL5" s="448"/>
      <c r="CM5" s="448"/>
      <c r="CN5" s="448"/>
      <c r="CO5" s="448"/>
      <c r="CP5" s="448"/>
      <c r="CQ5" s="448"/>
      <c r="CR5" s="448"/>
      <c r="CS5" s="449"/>
      <c r="CT5" s="441">
        <v>85.1</v>
      </c>
      <c r="CU5" s="442"/>
      <c r="CV5" s="442"/>
      <c r="CW5" s="442"/>
      <c r="CX5" s="442"/>
      <c r="CY5" s="442"/>
      <c r="CZ5" s="442"/>
      <c r="DA5" s="443"/>
      <c r="DB5" s="441">
        <v>83.4</v>
      </c>
      <c r="DC5" s="442"/>
      <c r="DD5" s="442"/>
      <c r="DE5" s="442"/>
      <c r="DF5" s="442"/>
      <c r="DG5" s="442"/>
      <c r="DH5" s="442"/>
      <c r="DI5" s="443"/>
    </row>
    <row r="6" spans="1:119" ht="18.75" customHeight="1" x14ac:dyDescent="0.2">
      <c r="A6" s="181"/>
      <c r="B6" s="450" t="s">
        <v>93</v>
      </c>
      <c r="C6" s="451"/>
      <c r="D6" s="451"/>
      <c r="E6" s="452"/>
      <c r="F6" s="452"/>
      <c r="G6" s="452"/>
      <c r="H6" s="452"/>
      <c r="I6" s="452"/>
      <c r="J6" s="452"/>
      <c r="K6" s="452"/>
      <c r="L6" s="452" t="s">
        <v>94</v>
      </c>
      <c r="M6" s="452"/>
      <c r="N6" s="452"/>
      <c r="O6" s="452"/>
      <c r="P6" s="452"/>
      <c r="Q6" s="452"/>
      <c r="R6" s="456"/>
      <c r="S6" s="456"/>
      <c r="T6" s="456"/>
      <c r="U6" s="456"/>
      <c r="V6" s="457"/>
      <c r="W6" s="460" t="s">
        <v>95</v>
      </c>
      <c r="X6" s="461"/>
      <c r="Y6" s="461"/>
      <c r="Z6" s="461"/>
      <c r="AA6" s="461"/>
      <c r="AB6" s="451"/>
      <c r="AC6" s="464" t="s">
        <v>96</v>
      </c>
      <c r="AD6" s="465"/>
      <c r="AE6" s="465"/>
      <c r="AF6" s="465"/>
      <c r="AG6" s="465"/>
      <c r="AH6" s="465"/>
      <c r="AI6" s="465"/>
      <c r="AJ6" s="465"/>
      <c r="AK6" s="465"/>
      <c r="AL6" s="466"/>
      <c r="AM6" s="473" t="s">
        <v>97</v>
      </c>
      <c r="AN6" s="474"/>
      <c r="AO6" s="474"/>
      <c r="AP6" s="474"/>
      <c r="AQ6" s="474"/>
      <c r="AR6" s="474"/>
      <c r="AS6" s="474"/>
      <c r="AT6" s="475"/>
      <c r="AU6" s="476" t="s">
        <v>110</v>
      </c>
      <c r="AV6" s="477"/>
      <c r="AW6" s="477"/>
      <c r="AX6" s="477"/>
      <c r="AY6" s="478" t="s">
        <v>98</v>
      </c>
      <c r="AZ6" s="479"/>
      <c r="BA6" s="479"/>
      <c r="BB6" s="479"/>
      <c r="BC6" s="479"/>
      <c r="BD6" s="479"/>
      <c r="BE6" s="479"/>
      <c r="BF6" s="479"/>
      <c r="BG6" s="479"/>
      <c r="BH6" s="479"/>
      <c r="BI6" s="479"/>
      <c r="BJ6" s="479"/>
      <c r="BK6" s="479"/>
      <c r="BL6" s="479"/>
      <c r="BM6" s="480"/>
      <c r="BN6" s="444">
        <v>1932449</v>
      </c>
      <c r="BO6" s="445"/>
      <c r="BP6" s="445"/>
      <c r="BQ6" s="445"/>
      <c r="BR6" s="445"/>
      <c r="BS6" s="445"/>
      <c r="BT6" s="445"/>
      <c r="BU6" s="446"/>
      <c r="BV6" s="444">
        <v>2228006</v>
      </c>
      <c r="BW6" s="445"/>
      <c r="BX6" s="445"/>
      <c r="BY6" s="445"/>
      <c r="BZ6" s="445"/>
      <c r="CA6" s="445"/>
      <c r="CB6" s="445"/>
      <c r="CC6" s="446"/>
      <c r="CD6" s="447" t="s">
        <v>99</v>
      </c>
      <c r="CE6" s="448"/>
      <c r="CF6" s="448"/>
      <c r="CG6" s="448"/>
      <c r="CH6" s="448"/>
      <c r="CI6" s="448"/>
      <c r="CJ6" s="448"/>
      <c r="CK6" s="448"/>
      <c r="CL6" s="448"/>
      <c r="CM6" s="448"/>
      <c r="CN6" s="448"/>
      <c r="CO6" s="448"/>
      <c r="CP6" s="448"/>
      <c r="CQ6" s="448"/>
      <c r="CR6" s="448"/>
      <c r="CS6" s="449"/>
      <c r="CT6" s="481">
        <v>85.1</v>
      </c>
      <c r="CU6" s="482"/>
      <c r="CV6" s="482"/>
      <c r="CW6" s="482"/>
      <c r="CX6" s="482"/>
      <c r="CY6" s="482"/>
      <c r="CZ6" s="482"/>
      <c r="DA6" s="483"/>
      <c r="DB6" s="481">
        <v>83.4</v>
      </c>
      <c r="DC6" s="482"/>
      <c r="DD6" s="482"/>
      <c r="DE6" s="482"/>
      <c r="DF6" s="482"/>
      <c r="DG6" s="482"/>
      <c r="DH6" s="482"/>
      <c r="DI6" s="483"/>
    </row>
    <row r="7" spans="1:119" ht="18.75" customHeight="1" x14ac:dyDescent="0.2">
      <c r="A7" s="181"/>
      <c r="B7" s="420"/>
      <c r="C7" s="421"/>
      <c r="D7" s="421"/>
      <c r="E7" s="422"/>
      <c r="F7" s="422"/>
      <c r="G7" s="422"/>
      <c r="H7" s="422"/>
      <c r="I7" s="422"/>
      <c r="J7" s="422"/>
      <c r="K7" s="422"/>
      <c r="L7" s="422"/>
      <c r="M7" s="422"/>
      <c r="N7" s="422"/>
      <c r="O7" s="422"/>
      <c r="P7" s="422"/>
      <c r="Q7" s="422"/>
      <c r="R7" s="428"/>
      <c r="S7" s="428"/>
      <c r="T7" s="428"/>
      <c r="U7" s="428"/>
      <c r="V7" s="429"/>
      <c r="W7" s="432"/>
      <c r="X7" s="433"/>
      <c r="Y7" s="433"/>
      <c r="Z7" s="433"/>
      <c r="AA7" s="433"/>
      <c r="AB7" s="421"/>
      <c r="AC7" s="467"/>
      <c r="AD7" s="468"/>
      <c r="AE7" s="468"/>
      <c r="AF7" s="468"/>
      <c r="AG7" s="468"/>
      <c r="AH7" s="468"/>
      <c r="AI7" s="468"/>
      <c r="AJ7" s="468"/>
      <c r="AK7" s="468"/>
      <c r="AL7" s="469"/>
      <c r="AM7" s="473" t="s">
        <v>100</v>
      </c>
      <c r="AN7" s="474"/>
      <c r="AO7" s="474"/>
      <c r="AP7" s="474"/>
      <c r="AQ7" s="474"/>
      <c r="AR7" s="474"/>
      <c r="AS7" s="474"/>
      <c r="AT7" s="475"/>
      <c r="AU7" s="476" t="s">
        <v>90</v>
      </c>
      <c r="AV7" s="477"/>
      <c r="AW7" s="477"/>
      <c r="AX7" s="477"/>
      <c r="AY7" s="478" t="s">
        <v>101</v>
      </c>
      <c r="AZ7" s="479"/>
      <c r="BA7" s="479"/>
      <c r="BB7" s="479"/>
      <c r="BC7" s="479"/>
      <c r="BD7" s="479"/>
      <c r="BE7" s="479"/>
      <c r="BF7" s="479"/>
      <c r="BG7" s="479"/>
      <c r="BH7" s="479"/>
      <c r="BI7" s="479"/>
      <c r="BJ7" s="479"/>
      <c r="BK7" s="479"/>
      <c r="BL7" s="479"/>
      <c r="BM7" s="480"/>
      <c r="BN7" s="444">
        <v>371131</v>
      </c>
      <c r="BO7" s="445"/>
      <c r="BP7" s="445"/>
      <c r="BQ7" s="445"/>
      <c r="BR7" s="445"/>
      <c r="BS7" s="445"/>
      <c r="BT7" s="445"/>
      <c r="BU7" s="446"/>
      <c r="BV7" s="444">
        <v>603863</v>
      </c>
      <c r="BW7" s="445"/>
      <c r="BX7" s="445"/>
      <c r="BY7" s="445"/>
      <c r="BZ7" s="445"/>
      <c r="CA7" s="445"/>
      <c r="CB7" s="445"/>
      <c r="CC7" s="446"/>
      <c r="CD7" s="447" t="s">
        <v>102</v>
      </c>
      <c r="CE7" s="448"/>
      <c r="CF7" s="448"/>
      <c r="CG7" s="448"/>
      <c r="CH7" s="448"/>
      <c r="CI7" s="448"/>
      <c r="CJ7" s="448"/>
      <c r="CK7" s="448"/>
      <c r="CL7" s="448"/>
      <c r="CM7" s="448"/>
      <c r="CN7" s="448"/>
      <c r="CO7" s="448"/>
      <c r="CP7" s="448"/>
      <c r="CQ7" s="448"/>
      <c r="CR7" s="448"/>
      <c r="CS7" s="449"/>
      <c r="CT7" s="444">
        <v>19086910</v>
      </c>
      <c r="CU7" s="445"/>
      <c r="CV7" s="445"/>
      <c r="CW7" s="445"/>
      <c r="CX7" s="445"/>
      <c r="CY7" s="445"/>
      <c r="CZ7" s="445"/>
      <c r="DA7" s="446"/>
      <c r="DB7" s="444">
        <v>18355469</v>
      </c>
      <c r="DC7" s="445"/>
      <c r="DD7" s="445"/>
      <c r="DE7" s="445"/>
      <c r="DF7" s="445"/>
      <c r="DG7" s="445"/>
      <c r="DH7" s="445"/>
      <c r="DI7" s="446"/>
    </row>
    <row r="8" spans="1:119" ht="18.75" customHeight="1" thickBot="1" x14ac:dyDescent="0.25">
      <c r="A8" s="181"/>
      <c r="B8" s="453"/>
      <c r="C8" s="454"/>
      <c r="D8" s="454"/>
      <c r="E8" s="455"/>
      <c r="F8" s="455"/>
      <c r="G8" s="455"/>
      <c r="H8" s="455"/>
      <c r="I8" s="455"/>
      <c r="J8" s="455"/>
      <c r="K8" s="455"/>
      <c r="L8" s="455"/>
      <c r="M8" s="455"/>
      <c r="N8" s="455"/>
      <c r="O8" s="455"/>
      <c r="P8" s="455"/>
      <c r="Q8" s="455"/>
      <c r="R8" s="458"/>
      <c r="S8" s="458"/>
      <c r="T8" s="458"/>
      <c r="U8" s="458"/>
      <c r="V8" s="459"/>
      <c r="W8" s="462"/>
      <c r="X8" s="463"/>
      <c r="Y8" s="463"/>
      <c r="Z8" s="463"/>
      <c r="AA8" s="463"/>
      <c r="AB8" s="454"/>
      <c r="AC8" s="470"/>
      <c r="AD8" s="471"/>
      <c r="AE8" s="471"/>
      <c r="AF8" s="471"/>
      <c r="AG8" s="471"/>
      <c r="AH8" s="471"/>
      <c r="AI8" s="471"/>
      <c r="AJ8" s="471"/>
      <c r="AK8" s="471"/>
      <c r="AL8" s="472"/>
      <c r="AM8" s="473" t="s">
        <v>103</v>
      </c>
      <c r="AN8" s="474"/>
      <c r="AO8" s="474"/>
      <c r="AP8" s="474"/>
      <c r="AQ8" s="474"/>
      <c r="AR8" s="474"/>
      <c r="AS8" s="474"/>
      <c r="AT8" s="475"/>
      <c r="AU8" s="476" t="s">
        <v>90</v>
      </c>
      <c r="AV8" s="477"/>
      <c r="AW8" s="477"/>
      <c r="AX8" s="477"/>
      <c r="AY8" s="478" t="s">
        <v>104</v>
      </c>
      <c r="AZ8" s="479"/>
      <c r="BA8" s="479"/>
      <c r="BB8" s="479"/>
      <c r="BC8" s="479"/>
      <c r="BD8" s="479"/>
      <c r="BE8" s="479"/>
      <c r="BF8" s="479"/>
      <c r="BG8" s="479"/>
      <c r="BH8" s="479"/>
      <c r="BI8" s="479"/>
      <c r="BJ8" s="479"/>
      <c r="BK8" s="479"/>
      <c r="BL8" s="479"/>
      <c r="BM8" s="480"/>
      <c r="BN8" s="444">
        <v>1561318</v>
      </c>
      <c r="BO8" s="445"/>
      <c r="BP8" s="445"/>
      <c r="BQ8" s="445"/>
      <c r="BR8" s="445"/>
      <c r="BS8" s="445"/>
      <c r="BT8" s="445"/>
      <c r="BU8" s="446"/>
      <c r="BV8" s="444">
        <v>1624143</v>
      </c>
      <c r="BW8" s="445"/>
      <c r="BX8" s="445"/>
      <c r="BY8" s="445"/>
      <c r="BZ8" s="445"/>
      <c r="CA8" s="445"/>
      <c r="CB8" s="445"/>
      <c r="CC8" s="446"/>
      <c r="CD8" s="447" t="s">
        <v>105</v>
      </c>
      <c r="CE8" s="448"/>
      <c r="CF8" s="448"/>
      <c r="CG8" s="448"/>
      <c r="CH8" s="448"/>
      <c r="CI8" s="448"/>
      <c r="CJ8" s="448"/>
      <c r="CK8" s="448"/>
      <c r="CL8" s="448"/>
      <c r="CM8" s="448"/>
      <c r="CN8" s="448"/>
      <c r="CO8" s="448"/>
      <c r="CP8" s="448"/>
      <c r="CQ8" s="448"/>
      <c r="CR8" s="448"/>
      <c r="CS8" s="449"/>
      <c r="CT8" s="484">
        <v>1</v>
      </c>
      <c r="CU8" s="485"/>
      <c r="CV8" s="485"/>
      <c r="CW8" s="485"/>
      <c r="CX8" s="485"/>
      <c r="CY8" s="485"/>
      <c r="CZ8" s="485"/>
      <c r="DA8" s="486"/>
      <c r="DB8" s="484">
        <v>1</v>
      </c>
      <c r="DC8" s="485"/>
      <c r="DD8" s="485"/>
      <c r="DE8" s="485"/>
      <c r="DF8" s="485"/>
      <c r="DG8" s="485"/>
      <c r="DH8" s="485"/>
      <c r="DI8" s="486"/>
    </row>
    <row r="9" spans="1:119" ht="18.75" customHeight="1" thickBot="1" x14ac:dyDescent="0.25">
      <c r="A9" s="181"/>
      <c r="B9" s="438" t="s">
        <v>106</v>
      </c>
      <c r="C9" s="439"/>
      <c r="D9" s="439"/>
      <c r="E9" s="439"/>
      <c r="F9" s="439"/>
      <c r="G9" s="439"/>
      <c r="H9" s="439"/>
      <c r="I9" s="439"/>
      <c r="J9" s="439"/>
      <c r="K9" s="487"/>
      <c r="L9" s="488" t="s">
        <v>107</v>
      </c>
      <c r="M9" s="489"/>
      <c r="N9" s="489"/>
      <c r="O9" s="489"/>
      <c r="P9" s="489"/>
      <c r="Q9" s="490"/>
      <c r="R9" s="491">
        <v>91520</v>
      </c>
      <c r="S9" s="492"/>
      <c r="T9" s="492"/>
      <c r="U9" s="492"/>
      <c r="V9" s="493"/>
      <c r="W9" s="401" t="s">
        <v>108</v>
      </c>
      <c r="X9" s="402"/>
      <c r="Y9" s="402"/>
      <c r="Z9" s="402"/>
      <c r="AA9" s="402"/>
      <c r="AB9" s="402"/>
      <c r="AC9" s="402"/>
      <c r="AD9" s="402"/>
      <c r="AE9" s="402"/>
      <c r="AF9" s="402"/>
      <c r="AG9" s="402"/>
      <c r="AH9" s="402"/>
      <c r="AI9" s="402"/>
      <c r="AJ9" s="402"/>
      <c r="AK9" s="402"/>
      <c r="AL9" s="403"/>
      <c r="AM9" s="473" t="s">
        <v>109</v>
      </c>
      <c r="AN9" s="474"/>
      <c r="AO9" s="474"/>
      <c r="AP9" s="474"/>
      <c r="AQ9" s="474"/>
      <c r="AR9" s="474"/>
      <c r="AS9" s="474"/>
      <c r="AT9" s="475"/>
      <c r="AU9" s="476" t="s">
        <v>110</v>
      </c>
      <c r="AV9" s="477"/>
      <c r="AW9" s="477"/>
      <c r="AX9" s="477"/>
      <c r="AY9" s="478" t="s">
        <v>111</v>
      </c>
      <c r="AZ9" s="479"/>
      <c r="BA9" s="479"/>
      <c r="BB9" s="479"/>
      <c r="BC9" s="479"/>
      <c r="BD9" s="479"/>
      <c r="BE9" s="479"/>
      <c r="BF9" s="479"/>
      <c r="BG9" s="479"/>
      <c r="BH9" s="479"/>
      <c r="BI9" s="479"/>
      <c r="BJ9" s="479"/>
      <c r="BK9" s="479"/>
      <c r="BL9" s="479"/>
      <c r="BM9" s="480"/>
      <c r="BN9" s="444">
        <v>-62825</v>
      </c>
      <c r="BO9" s="445"/>
      <c r="BP9" s="445"/>
      <c r="BQ9" s="445"/>
      <c r="BR9" s="445"/>
      <c r="BS9" s="445"/>
      <c r="BT9" s="445"/>
      <c r="BU9" s="446"/>
      <c r="BV9" s="444">
        <v>-175035</v>
      </c>
      <c r="BW9" s="445"/>
      <c r="BX9" s="445"/>
      <c r="BY9" s="445"/>
      <c r="BZ9" s="445"/>
      <c r="CA9" s="445"/>
      <c r="CB9" s="445"/>
      <c r="CC9" s="446"/>
      <c r="CD9" s="447" t="s">
        <v>112</v>
      </c>
      <c r="CE9" s="448"/>
      <c r="CF9" s="448"/>
      <c r="CG9" s="448"/>
      <c r="CH9" s="448"/>
      <c r="CI9" s="448"/>
      <c r="CJ9" s="448"/>
      <c r="CK9" s="448"/>
      <c r="CL9" s="448"/>
      <c r="CM9" s="448"/>
      <c r="CN9" s="448"/>
      <c r="CO9" s="448"/>
      <c r="CP9" s="448"/>
      <c r="CQ9" s="448"/>
      <c r="CR9" s="448"/>
      <c r="CS9" s="449"/>
      <c r="CT9" s="441">
        <v>4.0999999999999996</v>
      </c>
      <c r="CU9" s="442"/>
      <c r="CV9" s="442"/>
      <c r="CW9" s="442"/>
      <c r="CX9" s="442"/>
      <c r="CY9" s="442"/>
      <c r="CZ9" s="442"/>
      <c r="DA9" s="443"/>
      <c r="DB9" s="441">
        <v>4.4000000000000004</v>
      </c>
      <c r="DC9" s="442"/>
      <c r="DD9" s="442"/>
      <c r="DE9" s="442"/>
      <c r="DF9" s="442"/>
      <c r="DG9" s="442"/>
      <c r="DH9" s="442"/>
      <c r="DI9" s="443"/>
    </row>
    <row r="10" spans="1:119" ht="18.75" customHeight="1" thickBot="1" x14ac:dyDescent="0.25">
      <c r="A10" s="181"/>
      <c r="B10" s="438"/>
      <c r="C10" s="439"/>
      <c r="D10" s="439"/>
      <c r="E10" s="439"/>
      <c r="F10" s="439"/>
      <c r="G10" s="439"/>
      <c r="H10" s="439"/>
      <c r="I10" s="439"/>
      <c r="J10" s="439"/>
      <c r="K10" s="487"/>
      <c r="L10" s="494" t="s">
        <v>113</v>
      </c>
      <c r="M10" s="474"/>
      <c r="N10" s="474"/>
      <c r="O10" s="474"/>
      <c r="P10" s="474"/>
      <c r="Q10" s="475"/>
      <c r="R10" s="495">
        <v>87977</v>
      </c>
      <c r="S10" s="496"/>
      <c r="T10" s="496"/>
      <c r="U10" s="496"/>
      <c r="V10" s="497"/>
      <c r="W10" s="432"/>
      <c r="X10" s="433"/>
      <c r="Y10" s="433"/>
      <c r="Z10" s="433"/>
      <c r="AA10" s="433"/>
      <c r="AB10" s="433"/>
      <c r="AC10" s="433"/>
      <c r="AD10" s="433"/>
      <c r="AE10" s="433"/>
      <c r="AF10" s="433"/>
      <c r="AG10" s="433"/>
      <c r="AH10" s="433"/>
      <c r="AI10" s="433"/>
      <c r="AJ10" s="433"/>
      <c r="AK10" s="433"/>
      <c r="AL10" s="436"/>
      <c r="AM10" s="473" t="s">
        <v>114</v>
      </c>
      <c r="AN10" s="474"/>
      <c r="AO10" s="474"/>
      <c r="AP10" s="474"/>
      <c r="AQ10" s="474"/>
      <c r="AR10" s="474"/>
      <c r="AS10" s="474"/>
      <c r="AT10" s="475"/>
      <c r="AU10" s="476" t="s">
        <v>90</v>
      </c>
      <c r="AV10" s="477"/>
      <c r="AW10" s="477"/>
      <c r="AX10" s="477"/>
      <c r="AY10" s="478" t="s">
        <v>115</v>
      </c>
      <c r="AZ10" s="479"/>
      <c r="BA10" s="479"/>
      <c r="BB10" s="479"/>
      <c r="BC10" s="479"/>
      <c r="BD10" s="479"/>
      <c r="BE10" s="479"/>
      <c r="BF10" s="479"/>
      <c r="BG10" s="479"/>
      <c r="BH10" s="479"/>
      <c r="BI10" s="479"/>
      <c r="BJ10" s="479"/>
      <c r="BK10" s="479"/>
      <c r="BL10" s="479"/>
      <c r="BM10" s="480"/>
      <c r="BN10" s="444">
        <v>125239</v>
      </c>
      <c r="BO10" s="445"/>
      <c r="BP10" s="445"/>
      <c r="BQ10" s="445"/>
      <c r="BR10" s="445"/>
      <c r="BS10" s="445"/>
      <c r="BT10" s="445"/>
      <c r="BU10" s="446"/>
      <c r="BV10" s="444">
        <v>29162</v>
      </c>
      <c r="BW10" s="445"/>
      <c r="BX10" s="445"/>
      <c r="BY10" s="445"/>
      <c r="BZ10" s="445"/>
      <c r="CA10" s="445"/>
      <c r="CB10" s="445"/>
      <c r="CC10" s="446"/>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8"/>
      <c r="C11" s="439"/>
      <c r="D11" s="439"/>
      <c r="E11" s="439"/>
      <c r="F11" s="439"/>
      <c r="G11" s="439"/>
      <c r="H11" s="439"/>
      <c r="I11" s="439"/>
      <c r="J11" s="439"/>
      <c r="K11" s="487"/>
      <c r="L11" s="498" t="s">
        <v>117</v>
      </c>
      <c r="M11" s="499"/>
      <c r="N11" s="499"/>
      <c r="O11" s="499"/>
      <c r="P11" s="499"/>
      <c r="Q11" s="500"/>
      <c r="R11" s="501" t="s">
        <v>118</v>
      </c>
      <c r="S11" s="502"/>
      <c r="T11" s="502"/>
      <c r="U11" s="502"/>
      <c r="V11" s="503"/>
      <c r="W11" s="432"/>
      <c r="X11" s="433"/>
      <c r="Y11" s="433"/>
      <c r="Z11" s="433"/>
      <c r="AA11" s="433"/>
      <c r="AB11" s="433"/>
      <c r="AC11" s="433"/>
      <c r="AD11" s="433"/>
      <c r="AE11" s="433"/>
      <c r="AF11" s="433"/>
      <c r="AG11" s="433"/>
      <c r="AH11" s="433"/>
      <c r="AI11" s="433"/>
      <c r="AJ11" s="433"/>
      <c r="AK11" s="433"/>
      <c r="AL11" s="436"/>
      <c r="AM11" s="473" t="s">
        <v>119</v>
      </c>
      <c r="AN11" s="474"/>
      <c r="AO11" s="474"/>
      <c r="AP11" s="474"/>
      <c r="AQ11" s="474"/>
      <c r="AR11" s="474"/>
      <c r="AS11" s="474"/>
      <c r="AT11" s="475"/>
      <c r="AU11" s="476" t="s">
        <v>90</v>
      </c>
      <c r="AV11" s="477"/>
      <c r="AW11" s="477"/>
      <c r="AX11" s="477"/>
      <c r="AY11" s="478" t="s">
        <v>120</v>
      </c>
      <c r="AZ11" s="479"/>
      <c r="BA11" s="479"/>
      <c r="BB11" s="479"/>
      <c r="BC11" s="479"/>
      <c r="BD11" s="479"/>
      <c r="BE11" s="479"/>
      <c r="BF11" s="479"/>
      <c r="BG11" s="479"/>
      <c r="BH11" s="479"/>
      <c r="BI11" s="479"/>
      <c r="BJ11" s="479"/>
      <c r="BK11" s="479"/>
      <c r="BL11" s="479"/>
      <c r="BM11" s="480"/>
      <c r="BN11" s="444">
        <v>0</v>
      </c>
      <c r="BO11" s="445"/>
      <c r="BP11" s="445"/>
      <c r="BQ11" s="445"/>
      <c r="BR11" s="445"/>
      <c r="BS11" s="445"/>
      <c r="BT11" s="445"/>
      <c r="BU11" s="446"/>
      <c r="BV11" s="444">
        <v>0</v>
      </c>
      <c r="BW11" s="445"/>
      <c r="BX11" s="445"/>
      <c r="BY11" s="445"/>
      <c r="BZ11" s="445"/>
      <c r="CA11" s="445"/>
      <c r="CB11" s="445"/>
      <c r="CC11" s="446"/>
      <c r="CD11" s="447" t="s">
        <v>121</v>
      </c>
      <c r="CE11" s="448"/>
      <c r="CF11" s="448"/>
      <c r="CG11" s="448"/>
      <c r="CH11" s="448"/>
      <c r="CI11" s="448"/>
      <c r="CJ11" s="448"/>
      <c r="CK11" s="448"/>
      <c r="CL11" s="448"/>
      <c r="CM11" s="448"/>
      <c r="CN11" s="448"/>
      <c r="CO11" s="448"/>
      <c r="CP11" s="448"/>
      <c r="CQ11" s="448"/>
      <c r="CR11" s="448"/>
      <c r="CS11" s="449"/>
      <c r="CT11" s="484" t="s">
        <v>122</v>
      </c>
      <c r="CU11" s="485"/>
      <c r="CV11" s="485"/>
      <c r="CW11" s="485"/>
      <c r="CX11" s="485"/>
      <c r="CY11" s="485"/>
      <c r="CZ11" s="485"/>
      <c r="DA11" s="486"/>
      <c r="DB11" s="484" t="s">
        <v>122</v>
      </c>
      <c r="DC11" s="485"/>
      <c r="DD11" s="485"/>
      <c r="DE11" s="485"/>
      <c r="DF11" s="485"/>
      <c r="DG11" s="485"/>
      <c r="DH11" s="485"/>
      <c r="DI11" s="486"/>
    </row>
    <row r="12" spans="1:119" ht="18.75" customHeight="1" x14ac:dyDescent="0.2">
      <c r="A12" s="181"/>
      <c r="B12" s="504" t="s">
        <v>123</v>
      </c>
      <c r="C12" s="505"/>
      <c r="D12" s="505"/>
      <c r="E12" s="505"/>
      <c r="F12" s="505"/>
      <c r="G12" s="505"/>
      <c r="H12" s="505"/>
      <c r="I12" s="505"/>
      <c r="J12" s="505"/>
      <c r="K12" s="506"/>
      <c r="L12" s="513" t="s">
        <v>124</v>
      </c>
      <c r="M12" s="514"/>
      <c r="N12" s="514"/>
      <c r="O12" s="514"/>
      <c r="P12" s="514"/>
      <c r="Q12" s="515"/>
      <c r="R12" s="516">
        <v>94033</v>
      </c>
      <c r="S12" s="517"/>
      <c r="T12" s="517"/>
      <c r="U12" s="517"/>
      <c r="V12" s="518"/>
      <c r="W12" s="519" t="s">
        <v>1</v>
      </c>
      <c r="X12" s="477"/>
      <c r="Y12" s="477"/>
      <c r="Z12" s="477"/>
      <c r="AA12" s="477"/>
      <c r="AB12" s="520"/>
      <c r="AC12" s="521" t="s">
        <v>125</v>
      </c>
      <c r="AD12" s="522"/>
      <c r="AE12" s="522"/>
      <c r="AF12" s="522"/>
      <c r="AG12" s="523"/>
      <c r="AH12" s="521" t="s">
        <v>126</v>
      </c>
      <c r="AI12" s="522"/>
      <c r="AJ12" s="522"/>
      <c r="AK12" s="522"/>
      <c r="AL12" s="524"/>
      <c r="AM12" s="473" t="s">
        <v>127</v>
      </c>
      <c r="AN12" s="474"/>
      <c r="AO12" s="474"/>
      <c r="AP12" s="474"/>
      <c r="AQ12" s="474"/>
      <c r="AR12" s="474"/>
      <c r="AS12" s="474"/>
      <c r="AT12" s="475"/>
      <c r="AU12" s="476" t="s">
        <v>90</v>
      </c>
      <c r="AV12" s="477"/>
      <c r="AW12" s="477"/>
      <c r="AX12" s="477"/>
      <c r="AY12" s="478" t="s">
        <v>128</v>
      </c>
      <c r="AZ12" s="479"/>
      <c r="BA12" s="479"/>
      <c r="BB12" s="479"/>
      <c r="BC12" s="479"/>
      <c r="BD12" s="479"/>
      <c r="BE12" s="479"/>
      <c r="BF12" s="479"/>
      <c r="BG12" s="479"/>
      <c r="BH12" s="479"/>
      <c r="BI12" s="479"/>
      <c r="BJ12" s="479"/>
      <c r="BK12" s="479"/>
      <c r="BL12" s="479"/>
      <c r="BM12" s="480"/>
      <c r="BN12" s="444">
        <v>0</v>
      </c>
      <c r="BO12" s="445"/>
      <c r="BP12" s="445"/>
      <c r="BQ12" s="445"/>
      <c r="BR12" s="445"/>
      <c r="BS12" s="445"/>
      <c r="BT12" s="445"/>
      <c r="BU12" s="446"/>
      <c r="BV12" s="444">
        <v>0</v>
      </c>
      <c r="BW12" s="445"/>
      <c r="BX12" s="445"/>
      <c r="BY12" s="445"/>
      <c r="BZ12" s="445"/>
      <c r="CA12" s="445"/>
      <c r="CB12" s="445"/>
      <c r="CC12" s="446"/>
      <c r="CD12" s="447" t="s">
        <v>129</v>
      </c>
      <c r="CE12" s="448"/>
      <c r="CF12" s="448"/>
      <c r="CG12" s="448"/>
      <c r="CH12" s="448"/>
      <c r="CI12" s="448"/>
      <c r="CJ12" s="448"/>
      <c r="CK12" s="448"/>
      <c r="CL12" s="448"/>
      <c r="CM12" s="448"/>
      <c r="CN12" s="448"/>
      <c r="CO12" s="448"/>
      <c r="CP12" s="448"/>
      <c r="CQ12" s="448"/>
      <c r="CR12" s="448"/>
      <c r="CS12" s="449"/>
      <c r="CT12" s="484" t="s">
        <v>122</v>
      </c>
      <c r="CU12" s="485"/>
      <c r="CV12" s="485"/>
      <c r="CW12" s="485"/>
      <c r="CX12" s="485"/>
      <c r="CY12" s="485"/>
      <c r="CZ12" s="485"/>
      <c r="DA12" s="486"/>
      <c r="DB12" s="484" t="s">
        <v>122</v>
      </c>
      <c r="DC12" s="485"/>
      <c r="DD12" s="485"/>
      <c r="DE12" s="485"/>
      <c r="DF12" s="485"/>
      <c r="DG12" s="485"/>
      <c r="DH12" s="485"/>
      <c r="DI12" s="486"/>
    </row>
    <row r="13" spans="1:119" ht="18.75" customHeight="1" x14ac:dyDescent="0.2">
      <c r="A13" s="181"/>
      <c r="B13" s="507"/>
      <c r="C13" s="508"/>
      <c r="D13" s="508"/>
      <c r="E13" s="508"/>
      <c r="F13" s="508"/>
      <c r="G13" s="508"/>
      <c r="H13" s="508"/>
      <c r="I13" s="508"/>
      <c r="J13" s="508"/>
      <c r="K13" s="509"/>
      <c r="L13" s="190"/>
      <c r="M13" s="535" t="s">
        <v>130</v>
      </c>
      <c r="N13" s="536"/>
      <c r="O13" s="536"/>
      <c r="P13" s="536"/>
      <c r="Q13" s="537"/>
      <c r="R13" s="528">
        <v>91998</v>
      </c>
      <c r="S13" s="529"/>
      <c r="T13" s="529"/>
      <c r="U13" s="529"/>
      <c r="V13" s="530"/>
      <c r="W13" s="460" t="s">
        <v>131</v>
      </c>
      <c r="X13" s="461"/>
      <c r="Y13" s="461"/>
      <c r="Z13" s="461"/>
      <c r="AA13" s="461"/>
      <c r="AB13" s="451"/>
      <c r="AC13" s="495">
        <v>307</v>
      </c>
      <c r="AD13" s="496"/>
      <c r="AE13" s="496"/>
      <c r="AF13" s="496"/>
      <c r="AG13" s="538"/>
      <c r="AH13" s="495">
        <v>320</v>
      </c>
      <c r="AI13" s="496"/>
      <c r="AJ13" s="496"/>
      <c r="AK13" s="496"/>
      <c r="AL13" s="497"/>
      <c r="AM13" s="473" t="s">
        <v>132</v>
      </c>
      <c r="AN13" s="474"/>
      <c r="AO13" s="474"/>
      <c r="AP13" s="474"/>
      <c r="AQ13" s="474"/>
      <c r="AR13" s="474"/>
      <c r="AS13" s="474"/>
      <c r="AT13" s="475"/>
      <c r="AU13" s="476" t="s">
        <v>110</v>
      </c>
      <c r="AV13" s="477"/>
      <c r="AW13" s="477"/>
      <c r="AX13" s="477"/>
      <c r="AY13" s="478" t="s">
        <v>133</v>
      </c>
      <c r="AZ13" s="479"/>
      <c r="BA13" s="479"/>
      <c r="BB13" s="479"/>
      <c r="BC13" s="479"/>
      <c r="BD13" s="479"/>
      <c r="BE13" s="479"/>
      <c r="BF13" s="479"/>
      <c r="BG13" s="479"/>
      <c r="BH13" s="479"/>
      <c r="BI13" s="479"/>
      <c r="BJ13" s="479"/>
      <c r="BK13" s="479"/>
      <c r="BL13" s="479"/>
      <c r="BM13" s="480"/>
      <c r="BN13" s="444">
        <v>62414</v>
      </c>
      <c r="BO13" s="445"/>
      <c r="BP13" s="445"/>
      <c r="BQ13" s="445"/>
      <c r="BR13" s="445"/>
      <c r="BS13" s="445"/>
      <c r="BT13" s="445"/>
      <c r="BU13" s="446"/>
      <c r="BV13" s="444">
        <v>-145873</v>
      </c>
      <c r="BW13" s="445"/>
      <c r="BX13" s="445"/>
      <c r="BY13" s="445"/>
      <c r="BZ13" s="445"/>
      <c r="CA13" s="445"/>
      <c r="CB13" s="445"/>
      <c r="CC13" s="446"/>
      <c r="CD13" s="447" t="s">
        <v>134</v>
      </c>
      <c r="CE13" s="448"/>
      <c r="CF13" s="448"/>
      <c r="CG13" s="448"/>
      <c r="CH13" s="448"/>
      <c r="CI13" s="448"/>
      <c r="CJ13" s="448"/>
      <c r="CK13" s="448"/>
      <c r="CL13" s="448"/>
      <c r="CM13" s="448"/>
      <c r="CN13" s="448"/>
      <c r="CO13" s="448"/>
      <c r="CP13" s="448"/>
      <c r="CQ13" s="448"/>
      <c r="CR13" s="448"/>
      <c r="CS13" s="449"/>
      <c r="CT13" s="441">
        <v>0.7</v>
      </c>
      <c r="CU13" s="442"/>
      <c r="CV13" s="442"/>
      <c r="CW13" s="442"/>
      <c r="CX13" s="442"/>
      <c r="CY13" s="442"/>
      <c r="CZ13" s="442"/>
      <c r="DA13" s="443"/>
      <c r="DB13" s="441">
        <v>1.1000000000000001</v>
      </c>
      <c r="DC13" s="442"/>
      <c r="DD13" s="442"/>
      <c r="DE13" s="442"/>
      <c r="DF13" s="442"/>
      <c r="DG13" s="442"/>
      <c r="DH13" s="442"/>
      <c r="DI13" s="443"/>
    </row>
    <row r="14" spans="1:119" ht="18.75" customHeight="1" thickBot="1" x14ac:dyDescent="0.25">
      <c r="A14" s="181"/>
      <c r="B14" s="507"/>
      <c r="C14" s="508"/>
      <c r="D14" s="508"/>
      <c r="E14" s="508"/>
      <c r="F14" s="508"/>
      <c r="G14" s="508"/>
      <c r="H14" s="508"/>
      <c r="I14" s="508"/>
      <c r="J14" s="508"/>
      <c r="K14" s="509"/>
      <c r="L14" s="525" t="s">
        <v>135</v>
      </c>
      <c r="M14" s="526"/>
      <c r="N14" s="526"/>
      <c r="O14" s="526"/>
      <c r="P14" s="526"/>
      <c r="Q14" s="527"/>
      <c r="R14" s="528">
        <v>93774</v>
      </c>
      <c r="S14" s="529"/>
      <c r="T14" s="529"/>
      <c r="U14" s="529"/>
      <c r="V14" s="530"/>
      <c r="W14" s="434"/>
      <c r="X14" s="435"/>
      <c r="Y14" s="435"/>
      <c r="Z14" s="435"/>
      <c r="AA14" s="435"/>
      <c r="AB14" s="424"/>
      <c r="AC14" s="531">
        <v>0.7</v>
      </c>
      <c r="AD14" s="532"/>
      <c r="AE14" s="532"/>
      <c r="AF14" s="532"/>
      <c r="AG14" s="533"/>
      <c r="AH14" s="531">
        <v>0.8</v>
      </c>
      <c r="AI14" s="532"/>
      <c r="AJ14" s="532"/>
      <c r="AK14" s="532"/>
      <c r="AL14" s="534"/>
      <c r="AM14" s="473"/>
      <c r="AN14" s="474"/>
      <c r="AO14" s="474"/>
      <c r="AP14" s="474"/>
      <c r="AQ14" s="474"/>
      <c r="AR14" s="474"/>
      <c r="AS14" s="474"/>
      <c r="AT14" s="475"/>
      <c r="AU14" s="476"/>
      <c r="AV14" s="477"/>
      <c r="AW14" s="477"/>
      <c r="AX14" s="477"/>
      <c r="AY14" s="478"/>
      <c r="AZ14" s="479"/>
      <c r="BA14" s="479"/>
      <c r="BB14" s="479"/>
      <c r="BC14" s="479"/>
      <c r="BD14" s="479"/>
      <c r="BE14" s="479"/>
      <c r="BF14" s="479"/>
      <c r="BG14" s="479"/>
      <c r="BH14" s="479"/>
      <c r="BI14" s="479"/>
      <c r="BJ14" s="479"/>
      <c r="BK14" s="479"/>
      <c r="BL14" s="479"/>
      <c r="BM14" s="480"/>
      <c r="BN14" s="444"/>
      <c r="BO14" s="445"/>
      <c r="BP14" s="445"/>
      <c r="BQ14" s="445"/>
      <c r="BR14" s="445"/>
      <c r="BS14" s="445"/>
      <c r="BT14" s="445"/>
      <c r="BU14" s="446"/>
      <c r="BV14" s="444"/>
      <c r="BW14" s="445"/>
      <c r="BX14" s="445"/>
      <c r="BY14" s="445"/>
      <c r="BZ14" s="445"/>
      <c r="CA14" s="445"/>
      <c r="CB14" s="445"/>
      <c r="CC14" s="446"/>
      <c r="CD14" s="539" t="s">
        <v>136</v>
      </c>
      <c r="CE14" s="540"/>
      <c r="CF14" s="540"/>
      <c r="CG14" s="540"/>
      <c r="CH14" s="540"/>
      <c r="CI14" s="540"/>
      <c r="CJ14" s="540"/>
      <c r="CK14" s="540"/>
      <c r="CL14" s="540"/>
      <c r="CM14" s="540"/>
      <c r="CN14" s="540"/>
      <c r="CO14" s="540"/>
      <c r="CP14" s="540"/>
      <c r="CQ14" s="540"/>
      <c r="CR14" s="540"/>
      <c r="CS14" s="541"/>
      <c r="CT14" s="542" t="s">
        <v>122</v>
      </c>
      <c r="CU14" s="543"/>
      <c r="CV14" s="543"/>
      <c r="CW14" s="543"/>
      <c r="CX14" s="543"/>
      <c r="CY14" s="543"/>
      <c r="CZ14" s="543"/>
      <c r="DA14" s="544"/>
      <c r="DB14" s="542" t="s">
        <v>122</v>
      </c>
      <c r="DC14" s="543"/>
      <c r="DD14" s="543"/>
      <c r="DE14" s="543"/>
      <c r="DF14" s="543"/>
      <c r="DG14" s="543"/>
      <c r="DH14" s="543"/>
      <c r="DI14" s="544"/>
    </row>
    <row r="15" spans="1:119" ht="18.75" customHeight="1" x14ac:dyDescent="0.2">
      <c r="A15" s="181"/>
      <c r="B15" s="507"/>
      <c r="C15" s="508"/>
      <c r="D15" s="508"/>
      <c r="E15" s="508"/>
      <c r="F15" s="508"/>
      <c r="G15" s="508"/>
      <c r="H15" s="508"/>
      <c r="I15" s="508"/>
      <c r="J15" s="508"/>
      <c r="K15" s="509"/>
      <c r="L15" s="190"/>
      <c r="M15" s="535" t="s">
        <v>130</v>
      </c>
      <c r="N15" s="536"/>
      <c r="O15" s="536"/>
      <c r="P15" s="536"/>
      <c r="Q15" s="537"/>
      <c r="R15" s="528">
        <v>91879</v>
      </c>
      <c r="S15" s="529"/>
      <c r="T15" s="529"/>
      <c r="U15" s="529"/>
      <c r="V15" s="530"/>
      <c r="W15" s="460" t="s">
        <v>137</v>
      </c>
      <c r="X15" s="461"/>
      <c r="Y15" s="461"/>
      <c r="Z15" s="461"/>
      <c r="AA15" s="461"/>
      <c r="AB15" s="451"/>
      <c r="AC15" s="495">
        <v>12165</v>
      </c>
      <c r="AD15" s="496"/>
      <c r="AE15" s="496"/>
      <c r="AF15" s="496"/>
      <c r="AG15" s="538"/>
      <c r="AH15" s="495">
        <v>11782</v>
      </c>
      <c r="AI15" s="496"/>
      <c r="AJ15" s="496"/>
      <c r="AK15" s="496"/>
      <c r="AL15" s="497"/>
      <c r="AM15" s="473"/>
      <c r="AN15" s="474"/>
      <c r="AO15" s="474"/>
      <c r="AP15" s="474"/>
      <c r="AQ15" s="474"/>
      <c r="AR15" s="474"/>
      <c r="AS15" s="474"/>
      <c r="AT15" s="475"/>
      <c r="AU15" s="476"/>
      <c r="AV15" s="477"/>
      <c r="AW15" s="477"/>
      <c r="AX15" s="477"/>
      <c r="AY15" s="404" t="s">
        <v>138</v>
      </c>
      <c r="AZ15" s="405"/>
      <c r="BA15" s="405"/>
      <c r="BB15" s="405"/>
      <c r="BC15" s="405"/>
      <c r="BD15" s="405"/>
      <c r="BE15" s="405"/>
      <c r="BF15" s="405"/>
      <c r="BG15" s="405"/>
      <c r="BH15" s="405"/>
      <c r="BI15" s="405"/>
      <c r="BJ15" s="405"/>
      <c r="BK15" s="405"/>
      <c r="BL15" s="405"/>
      <c r="BM15" s="406"/>
      <c r="BN15" s="407">
        <v>14808177</v>
      </c>
      <c r="BO15" s="408"/>
      <c r="BP15" s="408"/>
      <c r="BQ15" s="408"/>
      <c r="BR15" s="408"/>
      <c r="BS15" s="408"/>
      <c r="BT15" s="408"/>
      <c r="BU15" s="409"/>
      <c r="BV15" s="407">
        <v>14230530</v>
      </c>
      <c r="BW15" s="408"/>
      <c r="BX15" s="408"/>
      <c r="BY15" s="408"/>
      <c r="BZ15" s="408"/>
      <c r="CA15" s="408"/>
      <c r="CB15" s="408"/>
      <c r="CC15" s="409"/>
      <c r="CD15" s="545" t="s">
        <v>139</v>
      </c>
      <c r="CE15" s="546"/>
      <c r="CF15" s="546"/>
      <c r="CG15" s="546"/>
      <c r="CH15" s="546"/>
      <c r="CI15" s="546"/>
      <c r="CJ15" s="546"/>
      <c r="CK15" s="546"/>
      <c r="CL15" s="546"/>
      <c r="CM15" s="546"/>
      <c r="CN15" s="546"/>
      <c r="CO15" s="546"/>
      <c r="CP15" s="546"/>
      <c r="CQ15" s="546"/>
      <c r="CR15" s="546"/>
      <c r="CS15" s="54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7"/>
      <c r="C16" s="508"/>
      <c r="D16" s="508"/>
      <c r="E16" s="508"/>
      <c r="F16" s="508"/>
      <c r="G16" s="508"/>
      <c r="H16" s="508"/>
      <c r="I16" s="508"/>
      <c r="J16" s="508"/>
      <c r="K16" s="509"/>
      <c r="L16" s="525" t="s">
        <v>140</v>
      </c>
      <c r="M16" s="548"/>
      <c r="N16" s="548"/>
      <c r="O16" s="548"/>
      <c r="P16" s="548"/>
      <c r="Q16" s="549"/>
      <c r="R16" s="550" t="s">
        <v>141</v>
      </c>
      <c r="S16" s="551"/>
      <c r="T16" s="551"/>
      <c r="U16" s="551"/>
      <c r="V16" s="552"/>
      <c r="W16" s="434"/>
      <c r="X16" s="435"/>
      <c r="Y16" s="435"/>
      <c r="Z16" s="435"/>
      <c r="AA16" s="435"/>
      <c r="AB16" s="424"/>
      <c r="AC16" s="531">
        <v>28.6</v>
      </c>
      <c r="AD16" s="532"/>
      <c r="AE16" s="532"/>
      <c r="AF16" s="532"/>
      <c r="AG16" s="533"/>
      <c r="AH16" s="531">
        <v>29.2</v>
      </c>
      <c r="AI16" s="532"/>
      <c r="AJ16" s="532"/>
      <c r="AK16" s="532"/>
      <c r="AL16" s="534"/>
      <c r="AM16" s="473"/>
      <c r="AN16" s="474"/>
      <c r="AO16" s="474"/>
      <c r="AP16" s="474"/>
      <c r="AQ16" s="474"/>
      <c r="AR16" s="474"/>
      <c r="AS16" s="474"/>
      <c r="AT16" s="475"/>
      <c r="AU16" s="476"/>
      <c r="AV16" s="477"/>
      <c r="AW16" s="477"/>
      <c r="AX16" s="477"/>
      <c r="AY16" s="478" t="s">
        <v>142</v>
      </c>
      <c r="AZ16" s="479"/>
      <c r="BA16" s="479"/>
      <c r="BB16" s="479"/>
      <c r="BC16" s="479"/>
      <c r="BD16" s="479"/>
      <c r="BE16" s="479"/>
      <c r="BF16" s="479"/>
      <c r="BG16" s="479"/>
      <c r="BH16" s="479"/>
      <c r="BI16" s="479"/>
      <c r="BJ16" s="479"/>
      <c r="BK16" s="479"/>
      <c r="BL16" s="479"/>
      <c r="BM16" s="480"/>
      <c r="BN16" s="444">
        <v>14468250</v>
      </c>
      <c r="BO16" s="445"/>
      <c r="BP16" s="445"/>
      <c r="BQ16" s="445"/>
      <c r="BR16" s="445"/>
      <c r="BS16" s="445"/>
      <c r="BT16" s="445"/>
      <c r="BU16" s="446"/>
      <c r="BV16" s="444">
        <v>14275250</v>
      </c>
      <c r="BW16" s="445"/>
      <c r="BX16" s="445"/>
      <c r="BY16" s="445"/>
      <c r="BZ16" s="445"/>
      <c r="CA16" s="445"/>
      <c r="CB16" s="445"/>
      <c r="CC16" s="446"/>
      <c r="CD16" s="194"/>
      <c r="CE16" s="558"/>
      <c r="CF16" s="558"/>
      <c r="CG16" s="558"/>
      <c r="CH16" s="558"/>
      <c r="CI16" s="558"/>
      <c r="CJ16" s="558"/>
      <c r="CK16" s="558"/>
      <c r="CL16" s="558"/>
      <c r="CM16" s="558"/>
      <c r="CN16" s="558"/>
      <c r="CO16" s="558"/>
      <c r="CP16" s="558"/>
      <c r="CQ16" s="558"/>
      <c r="CR16" s="558"/>
      <c r="CS16" s="559"/>
      <c r="CT16" s="441"/>
      <c r="CU16" s="442"/>
      <c r="CV16" s="442"/>
      <c r="CW16" s="442"/>
      <c r="CX16" s="442"/>
      <c r="CY16" s="442"/>
      <c r="CZ16" s="442"/>
      <c r="DA16" s="443"/>
      <c r="DB16" s="441"/>
      <c r="DC16" s="442"/>
      <c r="DD16" s="442"/>
      <c r="DE16" s="442"/>
      <c r="DF16" s="442"/>
      <c r="DG16" s="442"/>
      <c r="DH16" s="442"/>
      <c r="DI16" s="443"/>
    </row>
    <row r="17" spans="1:113" ht="18.75" customHeight="1" thickBot="1" x14ac:dyDescent="0.25">
      <c r="A17" s="181"/>
      <c r="B17" s="510"/>
      <c r="C17" s="511"/>
      <c r="D17" s="511"/>
      <c r="E17" s="511"/>
      <c r="F17" s="511"/>
      <c r="G17" s="511"/>
      <c r="H17" s="511"/>
      <c r="I17" s="511"/>
      <c r="J17" s="511"/>
      <c r="K17" s="512"/>
      <c r="L17" s="195"/>
      <c r="M17" s="555" t="s">
        <v>143</v>
      </c>
      <c r="N17" s="556"/>
      <c r="O17" s="556"/>
      <c r="P17" s="556"/>
      <c r="Q17" s="557"/>
      <c r="R17" s="550" t="s">
        <v>144</v>
      </c>
      <c r="S17" s="551"/>
      <c r="T17" s="551"/>
      <c r="U17" s="551"/>
      <c r="V17" s="552"/>
      <c r="W17" s="460" t="s">
        <v>145</v>
      </c>
      <c r="X17" s="461"/>
      <c r="Y17" s="461"/>
      <c r="Z17" s="461"/>
      <c r="AA17" s="461"/>
      <c r="AB17" s="451"/>
      <c r="AC17" s="495">
        <v>30018</v>
      </c>
      <c r="AD17" s="496"/>
      <c r="AE17" s="496"/>
      <c r="AF17" s="496"/>
      <c r="AG17" s="538"/>
      <c r="AH17" s="495">
        <v>28261</v>
      </c>
      <c r="AI17" s="496"/>
      <c r="AJ17" s="496"/>
      <c r="AK17" s="496"/>
      <c r="AL17" s="497"/>
      <c r="AM17" s="473"/>
      <c r="AN17" s="474"/>
      <c r="AO17" s="474"/>
      <c r="AP17" s="474"/>
      <c r="AQ17" s="474"/>
      <c r="AR17" s="474"/>
      <c r="AS17" s="474"/>
      <c r="AT17" s="475"/>
      <c r="AU17" s="476"/>
      <c r="AV17" s="477"/>
      <c r="AW17" s="477"/>
      <c r="AX17" s="477"/>
      <c r="AY17" s="478" t="s">
        <v>146</v>
      </c>
      <c r="AZ17" s="479"/>
      <c r="BA17" s="479"/>
      <c r="BB17" s="479"/>
      <c r="BC17" s="479"/>
      <c r="BD17" s="479"/>
      <c r="BE17" s="479"/>
      <c r="BF17" s="479"/>
      <c r="BG17" s="479"/>
      <c r="BH17" s="479"/>
      <c r="BI17" s="479"/>
      <c r="BJ17" s="479"/>
      <c r="BK17" s="479"/>
      <c r="BL17" s="479"/>
      <c r="BM17" s="480"/>
      <c r="BN17" s="444">
        <v>19086910</v>
      </c>
      <c r="BO17" s="445"/>
      <c r="BP17" s="445"/>
      <c r="BQ17" s="445"/>
      <c r="BR17" s="445"/>
      <c r="BS17" s="445"/>
      <c r="BT17" s="445"/>
      <c r="BU17" s="446"/>
      <c r="BV17" s="444">
        <v>18310749</v>
      </c>
      <c r="BW17" s="445"/>
      <c r="BX17" s="445"/>
      <c r="BY17" s="445"/>
      <c r="BZ17" s="445"/>
      <c r="CA17" s="445"/>
      <c r="CB17" s="445"/>
      <c r="CC17" s="446"/>
      <c r="CD17" s="194"/>
      <c r="CE17" s="558"/>
      <c r="CF17" s="558"/>
      <c r="CG17" s="558"/>
      <c r="CH17" s="558"/>
      <c r="CI17" s="558"/>
      <c r="CJ17" s="558"/>
      <c r="CK17" s="558"/>
      <c r="CL17" s="558"/>
      <c r="CM17" s="558"/>
      <c r="CN17" s="558"/>
      <c r="CO17" s="558"/>
      <c r="CP17" s="558"/>
      <c r="CQ17" s="558"/>
      <c r="CR17" s="558"/>
      <c r="CS17" s="559"/>
      <c r="CT17" s="441"/>
      <c r="CU17" s="442"/>
      <c r="CV17" s="442"/>
      <c r="CW17" s="442"/>
      <c r="CX17" s="442"/>
      <c r="CY17" s="442"/>
      <c r="CZ17" s="442"/>
      <c r="DA17" s="443"/>
      <c r="DB17" s="441"/>
      <c r="DC17" s="442"/>
      <c r="DD17" s="442"/>
      <c r="DE17" s="442"/>
      <c r="DF17" s="442"/>
      <c r="DG17" s="442"/>
      <c r="DH17" s="442"/>
      <c r="DI17" s="443"/>
    </row>
    <row r="18" spans="1:113" ht="18.75" customHeight="1" thickBot="1" x14ac:dyDescent="0.25">
      <c r="A18" s="181"/>
      <c r="B18" s="566" t="s">
        <v>147</v>
      </c>
      <c r="C18" s="487"/>
      <c r="D18" s="487"/>
      <c r="E18" s="567"/>
      <c r="F18" s="567"/>
      <c r="G18" s="567"/>
      <c r="H18" s="567"/>
      <c r="I18" s="567"/>
      <c r="J18" s="567"/>
      <c r="K18" s="567"/>
      <c r="L18" s="568">
        <v>34.909999999999997</v>
      </c>
      <c r="M18" s="568"/>
      <c r="N18" s="568"/>
      <c r="O18" s="568"/>
      <c r="P18" s="568"/>
      <c r="Q18" s="568"/>
      <c r="R18" s="569"/>
      <c r="S18" s="569"/>
      <c r="T18" s="569"/>
      <c r="U18" s="569"/>
      <c r="V18" s="570"/>
      <c r="W18" s="462"/>
      <c r="X18" s="463"/>
      <c r="Y18" s="463"/>
      <c r="Z18" s="463"/>
      <c r="AA18" s="463"/>
      <c r="AB18" s="454"/>
      <c r="AC18" s="571">
        <v>70.599999999999994</v>
      </c>
      <c r="AD18" s="572"/>
      <c r="AE18" s="572"/>
      <c r="AF18" s="572"/>
      <c r="AG18" s="573"/>
      <c r="AH18" s="571">
        <v>70</v>
      </c>
      <c r="AI18" s="572"/>
      <c r="AJ18" s="572"/>
      <c r="AK18" s="572"/>
      <c r="AL18" s="574"/>
      <c r="AM18" s="473"/>
      <c r="AN18" s="474"/>
      <c r="AO18" s="474"/>
      <c r="AP18" s="474"/>
      <c r="AQ18" s="474"/>
      <c r="AR18" s="474"/>
      <c r="AS18" s="474"/>
      <c r="AT18" s="475"/>
      <c r="AU18" s="476"/>
      <c r="AV18" s="477"/>
      <c r="AW18" s="477"/>
      <c r="AX18" s="477"/>
      <c r="AY18" s="478" t="s">
        <v>148</v>
      </c>
      <c r="AZ18" s="479"/>
      <c r="BA18" s="479"/>
      <c r="BB18" s="479"/>
      <c r="BC18" s="479"/>
      <c r="BD18" s="479"/>
      <c r="BE18" s="479"/>
      <c r="BF18" s="479"/>
      <c r="BG18" s="479"/>
      <c r="BH18" s="479"/>
      <c r="BI18" s="479"/>
      <c r="BJ18" s="479"/>
      <c r="BK18" s="479"/>
      <c r="BL18" s="479"/>
      <c r="BM18" s="480"/>
      <c r="BN18" s="444">
        <v>16406210</v>
      </c>
      <c r="BO18" s="445"/>
      <c r="BP18" s="445"/>
      <c r="BQ18" s="445"/>
      <c r="BR18" s="445"/>
      <c r="BS18" s="445"/>
      <c r="BT18" s="445"/>
      <c r="BU18" s="446"/>
      <c r="BV18" s="444">
        <v>15820879</v>
      </c>
      <c r="BW18" s="445"/>
      <c r="BX18" s="445"/>
      <c r="BY18" s="445"/>
      <c r="BZ18" s="445"/>
      <c r="CA18" s="445"/>
      <c r="CB18" s="445"/>
      <c r="CC18" s="446"/>
      <c r="CD18" s="194"/>
      <c r="CE18" s="558"/>
      <c r="CF18" s="558"/>
      <c r="CG18" s="558"/>
      <c r="CH18" s="558"/>
      <c r="CI18" s="558"/>
      <c r="CJ18" s="558"/>
      <c r="CK18" s="558"/>
      <c r="CL18" s="558"/>
      <c r="CM18" s="558"/>
      <c r="CN18" s="558"/>
      <c r="CO18" s="558"/>
      <c r="CP18" s="558"/>
      <c r="CQ18" s="558"/>
      <c r="CR18" s="558"/>
      <c r="CS18" s="559"/>
      <c r="CT18" s="441"/>
      <c r="CU18" s="442"/>
      <c r="CV18" s="442"/>
      <c r="CW18" s="442"/>
      <c r="CX18" s="442"/>
      <c r="CY18" s="442"/>
      <c r="CZ18" s="442"/>
      <c r="DA18" s="443"/>
      <c r="DB18" s="441"/>
      <c r="DC18" s="442"/>
      <c r="DD18" s="442"/>
      <c r="DE18" s="442"/>
      <c r="DF18" s="442"/>
      <c r="DG18" s="442"/>
      <c r="DH18" s="442"/>
      <c r="DI18" s="443"/>
    </row>
    <row r="19" spans="1:113" ht="18.75" customHeight="1" thickBot="1" x14ac:dyDescent="0.25">
      <c r="A19" s="181"/>
      <c r="B19" s="566" t="s">
        <v>149</v>
      </c>
      <c r="C19" s="487"/>
      <c r="D19" s="487"/>
      <c r="E19" s="567"/>
      <c r="F19" s="567"/>
      <c r="G19" s="567"/>
      <c r="H19" s="567"/>
      <c r="I19" s="567"/>
      <c r="J19" s="567"/>
      <c r="K19" s="567"/>
      <c r="L19" s="575">
        <v>2622</v>
      </c>
      <c r="M19" s="575"/>
      <c r="N19" s="575"/>
      <c r="O19" s="575"/>
      <c r="P19" s="575"/>
      <c r="Q19" s="575"/>
      <c r="R19" s="576"/>
      <c r="S19" s="576"/>
      <c r="T19" s="576"/>
      <c r="U19" s="576"/>
      <c r="V19" s="577"/>
      <c r="W19" s="401"/>
      <c r="X19" s="402"/>
      <c r="Y19" s="402"/>
      <c r="Z19" s="402"/>
      <c r="AA19" s="402"/>
      <c r="AB19" s="402"/>
      <c r="AC19" s="553"/>
      <c r="AD19" s="553"/>
      <c r="AE19" s="553"/>
      <c r="AF19" s="553"/>
      <c r="AG19" s="553"/>
      <c r="AH19" s="553"/>
      <c r="AI19" s="553"/>
      <c r="AJ19" s="553"/>
      <c r="AK19" s="553"/>
      <c r="AL19" s="554"/>
      <c r="AM19" s="473"/>
      <c r="AN19" s="474"/>
      <c r="AO19" s="474"/>
      <c r="AP19" s="474"/>
      <c r="AQ19" s="474"/>
      <c r="AR19" s="474"/>
      <c r="AS19" s="474"/>
      <c r="AT19" s="475"/>
      <c r="AU19" s="476"/>
      <c r="AV19" s="477"/>
      <c r="AW19" s="477"/>
      <c r="AX19" s="477"/>
      <c r="AY19" s="478" t="s">
        <v>150</v>
      </c>
      <c r="AZ19" s="479"/>
      <c r="BA19" s="479"/>
      <c r="BB19" s="479"/>
      <c r="BC19" s="479"/>
      <c r="BD19" s="479"/>
      <c r="BE19" s="479"/>
      <c r="BF19" s="479"/>
      <c r="BG19" s="479"/>
      <c r="BH19" s="479"/>
      <c r="BI19" s="479"/>
      <c r="BJ19" s="479"/>
      <c r="BK19" s="479"/>
      <c r="BL19" s="479"/>
      <c r="BM19" s="480"/>
      <c r="BN19" s="444">
        <v>23879239</v>
      </c>
      <c r="BO19" s="445"/>
      <c r="BP19" s="445"/>
      <c r="BQ19" s="445"/>
      <c r="BR19" s="445"/>
      <c r="BS19" s="445"/>
      <c r="BT19" s="445"/>
      <c r="BU19" s="446"/>
      <c r="BV19" s="444">
        <v>23178920</v>
      </c>
      <c r="BW19" s="445"/>
      <c r="BX19" s="445"/>
      <c r="BY19" s="445"/>
      <c r="BZ19" s="445"/>
      <c r="CA19" s="445"/>
      <c r="CB19" s="445"/>
      <c r="CC19" s="446"/>
      <c r="CD19" s="194"/>
      <c r="CE19" s="558"/>
      <c r="CF19" s="558"/>
      <c r="CG19" s="558"/>
      <c r="CH19" s="558"/>
      <c r="CI19" s="558"/>
      <c r="CJ19" s="558"/>
      <c r="CK19" s="558"/>
      <c r="CL19" s="558"/>
      <c r="CM19" s="558"/>
      <c r="CN19" s="558"/>
      <c r="CO19" s="558"/>
      <c r="CP19" s="558"/>
      <c r="CQ19" s="558"/>
      <c r="CR19" s="558"/>
      <c r="CS19" s="559"/>
      <c r="CT19" s="441"/>
      <c r="CU19" s="442"/>
      <c r="CV19" s="442"/>
      <c r="CW19" s="442"/>
      <c r="CX19" s="442"/>
      <c r="CY19" s="442"/>
      <c r="CZ19" s="442"/>
      <c r="DA19" s="443"/>
      <c r="DB19" s="441"/>
      <c r="DC19" s="442"/>
      <c r="DD19" s="442"/>
      <c r="DE19" s="442"/>
      <c r="DF19" s="442"/>
      <c r="DG19" s="442"/>
      <c r="DH19" s="442"/>
      <c r="DI19" s="443"/>
    </row>
    <row r="20" spans="1:113" ht="18.75" customHeight="1" thickBot="1" x14ac:dyDescent="0.25">
      <c r="A20" s="181"/>
      <c r="B20" s="566" t="s">
        <v>151</v>
      </c>
      <c r="C20" s="487"/>
      <c r="D20" s="487"/>
      <c r="E20" s="567"/>
      <c r="F20" s="567"/>
      <c r="G20" s="567"/>
      <c r="H20" s="567"/>
      <c r="I20" s="567"/>
      <c r="J20" s="567"/>
      <c r="K20" s="567"/>
      <c r="L20" s="575">
        <v>36460</v>
      </c>
      <c r="M20" s="575"/>
      <c r="N20" s="575"/>
      <c r="O20" s="575"/>
      <c r="P20" s="575"/>
      <c r="Q20" s="575"/>
      <c r="R20" s="576"/>
      <c r="S20" s="576"/>
      <c r="T20" s="576"/>
      <c r="U20" s="576"/>
      <c r="V20" s="577"/>
      <c r="W20" s="462"/>
      <c r="X20" s="463"/>
      <c r="Y20" s="463"/>
      <c r="Z20" s="463"/>
      <c r="AA20" s="463"/>
      <c r="AB20" s="463"/>
      <c r="AC20" s="578"/>
      <c r="AD20" s="578"/>
      <c r="AE20" s="578"/>
      <c r="AF20" s="578"/>
      <c r="AG20" s="578"/>
      <c r="AH20" s="578"/>
      <c r="AI20" s="578"/>
      <c r="AJ20" s="578"/>
      <c r="AK20" s="578"/>
      <c r="AL20" s="579"/>
      <c r="AM20" s="580"/>
      <c r="AN20" s="499"/>
      <c r="AO20" s="499"/>
      <c r="AP20" s="499"/>
      <c r="AQ20" s="499"/>
      <c r="AR20" s="499"/>
      <c r="AS20" s="499"/>
      <c r="AT20" s="500"/>
      <c r="AU20" s="581"/>
      <c r="AV20" s="582"/>
      <c r="AW20" s="582"/>
      <c r="AX20" s="583"/>
      <c r="AY20" s="478"/>
      <c r="AZ20" s="479"/>
      <c r="BA20" s="479"/>
      <c r="BB20" s="479"/>
      <c r="BC20" s="479"/>
      <c r="BD20" s="479"/>
      <c r="BE20" s="479"/>
      <c r="BF20" s="479"/>
      <c r="BG20" s="479"/>
      <c r="BH20" s="479"/>
      <c r="BI20" s="479"/>
      <c r="BJ20" s="479"/>
      <c r="BK20" s="479"/>
      <c r="BL20" s="479"/>
      <c r="BM20" s="480"/>
      <c r="BN20" s="444"/>
      <c r="BO20" s="445"/>
      <c r="BP20" s="445"/>
      <c r="BQ20" s="445"/>
      <c r="BR20" s="445"/>
      <c r="BS20" s="445"/>
      <c r="BT20" s="445"/>
      <c r="BU20" s="446"/>
      <c r="BV20" s="444"/>
      <c r="BW20" s="445"/>
      <c r="BX20" s="445"/>
      <c r="BY20" s="445"/>
      <c r="BZ20" s="445"/>
      <c r="CA20" s="445"/>
      <c r="CB20" s="445"/>
      <c r="CC20" s="446"/>
      <c r="CD20" s="194"/>
      <c r="CE20" s="558"/>
      <c r="CF20" s="558"/>
      <c r="CG20" s="558"/>
      <c r="CH20" s="558"/>
      <c r="CI20" s="558"/>
      <c r="CJ20" s="558"/>
      <c r="CK20" s="558"/>
      <c r="CL20" s="558"/>
      <c r="CM20" s="558"/>
      <c r="CN20" s="558"/>
      <c r="CO20" s="558"/>
      <c r="CP20" s="558"/>
      <c r="CQ20" s="558"/>
      <c r="CR20" s="558"/>
      <c r="CS20" s="559"/>
      <c r="CT20" s="441"/>
      <c r="CU20" s="442"/>
      <c r="CV20" s="442"/>
      <c r="CW20" s="442"/>
      <c r="CX20" s="442"/>
      <c r="CY20" s="442"/>
      <c r="CZ20" s="442"/>
      <c r="DA20" s="443"/>
      <c r="DB20" s="441"/>
      <c r="DC20" s="442"/>
      <c r="DD20" s="442"/>
      <c r="DE20" s="442"/>
      <c r="DF20" s="442"/>
      <c r="DG20" s="442"/>
      <c r="DH20" s="442"/>
      <c r="DI20" s="443"/>
    </row>
    <row r="21" spans="1:113" ht="18.75" customHeight="1" thickBot="1" x14ac:dyDescent="0.25">
      <c r="A21" s="181"/>
      <c r="B21" s="584" t="s">
        <v>152</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560"/>
      <c r="AZ21" s="561"/>
      <c r="BA21" s="561"/>
      <c r="BB21" s="561"/>
      <c r="BC21" s="561"/>
      <c r="BD21" s="561"/>
      <c r="BE21" s="561"/>
      <c r="BF21" s="561"/>
      <c r="BG21" s="561"/>
      <c r="BH21" s="561"/>
      <c r="BI21" s="561"/>
      <c r="BJ21" s="561"/>
      <c r="BK21" s="561"/>
      <c r="BL21" s="561"/>
      <c r="BM21" s="562"/>
      <c r="BN21" s="563"/>
      <c r="BO21" s="564"/>
      <c r="BP21" s="564"/>
      <c r="BQ21" s="564"/>
      <c r="BR21" s="564"/>
      <c r="BS21" s="564"/>
      <c r="BT21" s="564"/>
      <c r="BU21" s="565"/>
      <c r="BV21" s="563"/>
      <c r="BW21" s="564"/>
      <c r="BX21" s="564"/>
      <c r="BY21" s="564"/>
      <c r="BZ21" s="564"/>
      <c r="CA21" s="564"/>
      <c r="CB21" s="564"/>
      <c r="CC21" s="565"/>
      <c r="CD21" s="194"/>
      <c r="CE21" s="558"/>
      <c r="CF21" s="558"/>
      <c r="CG21" s="558"/>
      <c r="CH21" s="558"/>
      <c r="CI21" s="558"/>
      <c r="CJ21" s="558"/>
      <c r="CK21" s="558"/>
      <c r="CL21" s="558"/>
      <c r="CM21" s="558"/>
      <c r="CN21" s="558"/>
      <c r="CO21" s="558"/>
      <c r="CP21" s="558"/>
      <c r="CQ21" s="558"/>
      <c r="CR21" s="558"/>
      <c r="CS21" s="559"/>
      <c r="CT21" s="441"/>
      <c r="CU21" s="442"/>
      <c r="CV21" s="442"/>
      <c r="CW21" s="442"/>
      <c r="CX21" s="442"/>
      <c r="CY21" s="442"/>
      <c r="CZ21" s="442"/>
      <c r="DA21" s="443"/>
      <c r="DB21" s="441"/>
      <c r="DC21" s="442"/>
      <c r="DD21" s="442"/>
      <c r="DE21" s="442"/>
      <c r="DF21" s="442"/>
      <c r="DG21" s="442"/>
      <c r="DH21" s="442"/>
      <c r="DI21" s="443"/>
    </row>
    <row r="22" spans="1:113" ht="18.75" customHeight="1" x14ac:dyDescent="0.2">
      <c r="A22" s="181"/>
      <c r="B22" s="614" t="s">
        <v>153</v>
      </c>
      <c r="C22" s="588"/>
      <c r="D22" s="589"/>
      <c r="E22" s="456" t="s">
        <v>1</v>
      </c>
      <c r="F22" s="461"/>
      <c r="G22" s="461"/>
      <c r="H22" s="461"/>
      <c r="I22" s="461"/>
      <c r="J22" s="461"/>
      <c r="K22" s="451"/>
      <c r="L22" s="456" t="s">
        <v>154</v>
      </c>
      <c r="M22" s="461"/>
      <c r="N22" s="461"/>
      <c r="O22" s="461"/>
      <c r="P22" s="451"/>
      <c r="Q22" s="619" t="s">
        <v>155</v>
      </c>
      <c r="R22" s="620"/>
      <c r="S22" s="620"/>
      <c r="T22" s="620"/>
      <c r="U22" s="620"/>
      <c r="V22" s="621"/>
      <c r="W22" s="587" t="s">
        <v>156</v>
      </c>
      <c r="X22" s="588"/>
      <c r="Y22" s="589"/>
      <c r="Z22" s="456" t="s">
        <v>1</v>
      </c>
      <c r="AA22" s="461"/>
      <c r="AB22" s="461"/>
      <c r="AC22" s="461"/>
      <c r="AD22" s="461"/>
      <c r="AE22" s="461"/>
      <c r="AF22" s="461"/>
      <c r="AG22" s="451"/>
      <c r="AH22" s="625" t="s">
        <v>157</v>
      </c>
      <c r="AI22" s="461"/>
      <c r="AJ22" s="461"/>
      <c r="AK22" s="461"/>
      <c r="AL22" s="451"/>
      <c r="AM22" s="625" t="s">
        <v>158</v>
      </c>
      <c r="AN22" s="626"/>
      <c r="AO22" s="626"/>
      <c r="AP22" s="626"/>
      <c r="AQ22" s="626"/>
      <c r="AR22" s="627"/>
      <c r="AS22" s="619" t="s">
        <v>155</v>
      </c>
      <c r="AT22" s="620"/>
      <c r="AU22" s="620"/>
      <c r="AV22" s="620"/>
      <c r="AW22" s="620"/>
      <c r="AX22" s="631"/>
      <c r="AY22" s="404" t="s">
        <v>159</v>
      </c>
      <c r="AZ22" s="405"/>
      <c r="BA22" s="405"/>
      <c r="BB22" s="405"/>
      <c r="BC22" s="405"/>
      <c r="BD22" s="405"/>
      <c r="BE22" s="405"/>
      <c r="BF22" s="405"/>
      <c r="BG22" s="405"/>
      <c r="BH22" s="405"/>
      <c r="BI22" s="405"/>
      <c r="BJ22" s="405"/>
      <c r="BK22" s="405"/>
      <c r="BL22" s="405"/>
      <c r="BM22" s="406"/>
      <c r="BN22" s="407">
        <v>6567896</v>
      </c>
      <c r="BO22" s="408"/>
      <c r="BP22" s="408"/>
      <c r="BQ22" s="408"/>
      <c r="BR22" s="408"/>
      <c r="BS22" s="408"/>
      <c r="BT22" s="408"/>
      <c r="BU22" s="409"/>
      <c r="BV22" s="407">
        <v>6913033</v>
      </c>
      <c r="BW22" s="408"/>
      <c r="BX22" s="408"/>
      <c r="BY22" s="408"/>
      <c r="BZ22" s="408"/>
      <c r="CA22" s="408"/>
      <c r="CB22" s="408"/>
      <c r="CC22" s="409"/>
      <c r="CD22" s="194"/>
      <c r="CE22" s="558"/>
      <c r="CF22" s="558"/>
      <c r="CG22" s="558"/>
      <c r="CH22" s="558"/>
      <c r="CI22" s="558"/>
      <c r="CJ22" s="558"/>
      <c r="CK22" s="558"/>
      <c r="CL22" s="558"/>
      <c r="CM22" s="558"/>
      <c r="CN22" s="558"/>
      <c r="CO22" s="558"/>
      <c r="CP22" s="558"/>
      <c r="CQ22" s="558"/>
      <c r="CR22" s="558"/>
      <c r="CS22" s="559"/>
      <c r="CT22" s="441"/>
      <c r="CU22" s="442"/>
      <c r="CV22" s="442"/>
      <c r="CW22" s="442"/>
      <c r="CX22" s="442"/>
      <c r="CY22" s="442"/>
      <c r="CZ22" s="442"/>
      <c r="DA22" s="443"/>
      <c r="DB22" s="441"/>
      <c r="DC22" s="442"/>
      <c r="DD22" s="442"/>
      <c r="DE22" s="442"/>
      <c r="DF22" s="442"/>
      <c r="DG22" s="442"/>
      <c r="DH22" s="442"/>
      <c r="DI22" s="443"/>
    </row>
    <row r="23" spans="1:113" ht="18.75" customHeight="1" x14ac:dyDescent="0.2">
      <c r="A23" s="181"/>
      <c r="B23" s="615"/>
      <c r="C23" s="591"/>
      <c r="D23" s="592"/>
      <c r="E23" s="430"/>
      <c r="F23" s="435"/>
      <c r="G23" s="435"/>
      <c r="H23" s="435"/>
      <c r="I23" s="435"/>
      <c r="J23" s="435"/>
      <c r="K23" s="424"/>
      <c r="L23" s="430"/>
      <c r="M23" s="435"/>
      <c r="N23" s="435"/>
      <c r="O23" s="435"/>
      <c r="P23" s="424"/>
      <c r="Q23" s="622"/>
      <c r="R23" s="623"/>
      <c r="S23" s="623"/>
      <c r="T23" s="623"/>
      <c r="U23" s="623"/>
      <c r="V23" s="624"/>
      <c r="W23" s="590"/>
      <c r="X23" s="591"/>
      <c r="Y23" s="592"/>
      <c r="Z23" s="430"/>
      <c r="AA23" s="435"/>
      <c r="AB23" s="435"/>
      <c r="AC23" s="435"/>
      <c r="AD23" s="435"/>
      <c r="AE23" s="435"/>
      <c r="AF23" s="435"/>
      <c r="AG23" s="424"/>
      <c r="AH23" s="430"/>
      <c r="AI23" s="435"/>
      <c r="AJ23" s="435"/>
      <c r="AK23" s="435"/>
      <c r="AL23" s="424"/>
      <c r="AM23" s="628"/>
      <c r="AN23" s="629"/>
      <c r="AO23" s="629"/>
      <c r="AP23" s="629"/>
      <c r="AQ23" s="629"/>
      <c r="AR23" s="630"/>
      <c r="AS23" s="622"/>
      <c r="AT23" s="623"/>
      <c r="AU23" s="623"/>
      <c r="AV23" s="623"/>
      <c r="AW23" s="623"/>
      <c r="AX23" s="632"/>
      <c r="AY23" s="478" t="s">
        <v>160</v>
      </c>
      <c r="AZ23" s="479"/>
      <c r="BA23" s="479"/>
      <c r="BB23" s="479"/>
      <c r="BC23" s="479"/>
      <c r="BD23" s="479"/>
      <c r="BE23" s="479"/>
      <c r="BF23" s="479"/>
      <c r="BG23" s="479"/>
      <c r="BH23" s="479"/>
      <c r="BI23" s="479"/>
      <c r="BJ23" s="479"/>
      <c r="BK23" s="479"/>
      <c r="BL23" s="479"/>
      <c r="BM23" s="480"/>
      <c r="BN23" s="444">
        <v>5472311</v>
      </c>
      <c r="BO23" s="445"/>
      <c r="BP23" s="445"/>
      <c r="BQ23" s="445"/>
      <c r="BR23" s="445"/>
      <c r="BS23" s="445"/>
      <c r="BT23" s="445"/>
      <c r="BU23" s="446"/>
      <c r="BV23" s="444">
        <v>5791646</v>
      </c>
      <c r="BW23" s="445"/>
      <c r="BX23" s="445"/>
      <c r="BY23" s="445"/>
      <c r="BZ23" s="445"/>
      <c r="CA23" s="445"/>
      <c r="CB23" s="445"/>
      <c r="CC23" s="446"/>
      <c r="CD23" s="194"/>
      <c r="CE23" s="558"/>
      <c r="CF23" s="558"/>
      <c r="CG23" s="558"/>
      <c r="CH23" s="558"/>
      <c r="CI23" s="558"/>
      <c r="CJ23" s="558"/>
      <c r="CK23" s="558"/>
      <c r="CL23" s="558"/>
      <c r="CM23" s="558"/>
      <c r="CN23" s="558"/>
      <c r="CO23" s="558"/>
      <c r="CP23" s="558"/>
      <c r="CQ23" s="558"/>
      <c r="CR23" s="558"/>
      <c r="CS23" s="559"/>
      <c r="CT23" s="441"/>
      <c r="CU23" s="442"/>
      <c r="CV23" s="442"/>
      <c r="CW23" s="442"/>
      <c r="CX23" s="442"/>
      <c r="CY23" s="442"/>
      <c r="CZ23" s="442"/>
      <c r="DA23" s="443"/>
      <c r="DB23" s="441"/>
      <c r="DC23" s="442"/>
      <c r="DD23" s="442"/>
      <c r="DE23" s="442"/>
      <c r="DF23" s="442"/>
      <c r="DG23" s="442"/>
      <c r="DH23" s="442"/>
      <c r="DI23" s="443"/>
    </row>
    <row r="24" spans="1:113" ht="18.75" customHeight="1" thickBot="1" x14ac:dyDescent="0.25">
      <c r="A24" s="181"/>
      <c r="B24" s="615"/>
      <c r="C24" s="591"/>
      <c r="D24" s="592"/>
      <c r="E24" s="494" t="s">
        <v>161</v>
      </c>
      <c r="F24" s="474"/>
      <c r="G24" s="474"/>
      <c r="H24" s="474"/>
      <c r="I24" s="474"/>
      <c r="J24" s="474"/>
      <c r="K24" s="475"/>
      <c r="L24" s="495">
        <v>1</v>
      </c>
      <c r="M24" s="496"/>
      <c r="N24" s="496"/>
      <c r="O24" s="496"/>
      <c r="P24" s="538"/>
      <c r="Q24" s="495">
        <v>9920</v>
      </c>
      <c r="R24" s="496"/>
      <c r="S24" s="496"/>
      <c r="T24" s="496"/>
      <c r="U24" s="496"/>
      <c r="V24" s="538"/>
      <c r="W24" s="590"/>
      <c r="X24" s="591"/>
      <c r="Y24" s="592"/>
      <c r="Z24" s="494" t="s">
        <v>162</v>
      </c>
      <c r="AA24" s="474"/>
      <c r="AB24" s="474"/>
      <c r="AC24" s="474"/>
      <c r="AD24" s="474"/>
      <c r="AE24" s="474"/>
      <c r="AF24" s="474"/>
      <c r="AG24" s="475"/>
      <c r="AH24" s="495">
        <v>469</v>
      </c>
      <c r="AI24" s="496"/>
      <c r="AJ24" s="496"/>
      <c r="AK24" s="496"/>
      <c r="AL24" s="538"/>
      <c r="AM24" s="495">
        <v>1465156</v>
      </c>
      <c r="AN24" s="496"/>
      <c r="AO24" s="496"/>
      <c r="AP24" s="496"/>
      <c r="AQ24" s="496"/>
      <c r="AR24" s="538"/>
      <c r="AS24" s="495">
        <v>3124</v>
      </c>
      <c r="AT24" s="496"/>
      <c r="AU24" s="496"/>
      <c r="AV24" s="496"/>
      <c r="AW24" s="496"/>
      <c r="AX24" s="497"/>
      <c r="AY24" s="560" t="s">
        <v>163</v>
      </c>
      <c r="AZ24" s="561"/>
      <c r="BA24" s="561"/>
      <c r="BB24" s="561"/>
      <c r="BC24" s="561"/>
      <c r="BD24" s="561"/>
      <c r="BE24" s="561"/>
      <c r="BF24" s="561"/>
      <c r="BG24" s="561"/>
      <c r="BH24" s="561"/>
      <c r="BI24" s="561"/>
      <c r="BJ24" s="561"/>
      <c r="BK24" s="561"/>
      <c r="BL24" s="561"/>
      <c r="BM24" s="562"/>
      <c r="BN24" s="444">
        <v>5551657</v>
      </c>
      <c r="BO24" s="445"/>
      <c r="BP24" s="445"/>
      <c r="BQ24" s="445"/>
      <c r="BR24" s="445"/>
      <c r="BS24" s="445"/>
      <c r="BT24" s="445"/>
      <c r="BU24" s="446"/>
      <c r="BV24" s="444">
        <v>5743355</v>
      </c>
      <c r="BW24" s="445"/>
      <c r="BX24" s="445"/>
      <c r="BY24" s="445"/>
      <c r="BZ24" s="445"/>
      <c r="CA24" s="445"/>
      <c r="CB24" s="445"/>
      <c r="CC24" s="446"/>
      <c r="CD24" s="194"/>
      <c r="CE24" s="558"/>
      <c r="CF24" s="558"/>
      <c r="CG24" s="558"/>
      <c r="CH24" s="558"/>
      <c r="CI24" s="558"/>
      <c r="CJ24" s="558"/>
      <c r="CK24" s="558"/>
      <c r="CL24" s="558"/>
      <c r="CM24" s="558"/>
      <c r="CN24" s="558"/>
      <c r="CO24" s="558"/>
      <c r="CP24" s="558"/>
      <c r="CQ24" s="558"/>
      <c r="CR24" s="558"/>
      <c r="CS24" s="559"/>
      <c r="CT24" s="441"/>
      <c r="CU24" s="442"/>
      <c r="CV24" s="442"/>
      <c r="CW24" s="442"/>
      <c r="CX24" s="442"/>
      <c r="CY24" s="442"/>
      <c r="CZ24" s="442"/>
      <c r="DA24" s="443"/>
      <c r="DB24" s="441"/>
      <c r="DC24" s="442"/>
      <c r="DD24" s="442"/>
      <c r="DE24" s="442"/>
      <c r="DF24" s="442"/>
      <c r="DG24" s="442"/>
      <c r="DH24" s="442"/>
      <c r="DI24" s="443"/>
    </row>
    <row r="25" spans="1:113" ht="18.75" customHeight="1" x14ac:dyDescent="0.2">
      <c r="A25" s="181"/>
      <c r="B25" s="615"/>
      <c r="C25" s="591"/>
      <c r="D25" s="592"/>
      <c r="E25" s="494" t="s">
        <v>164</v>
      </c>
      <c r="F25" s="474"/>
      <c r="G25" s="474"/>
      <c r="H25" s="474"/>
      <c r="I25" s="474"/>
      <c r="J25" s="474"/>
      <c r="K25" s="475"/>
      <c r="L25" s="495">
        <v>1</v>
      </c>
      <c r="M25" s="496"/>
      <c r="N25" s="496"/>
      <c r="O25" s="496"/>
      <c r="P25" s="538"/>
      <c r="Q25" s="495">
        <v>8150</v>
      </c>
      <c r="R25" s="496"/>
      <c r="S25" s="496"/>
      <c r="T25" s="496"/>
      <c r="U25" s="496"/>
      <c r="V25" s="538"/>
      <c r="W25" s="590"/>
      <c r="X25" s="591"/>
      <c r="Y25" s="592"/>
      <c r="Z25" s="494" t="s">
        <v>165</v>
      </c>
      <c r="AA25" s="474"/>
      <c r="AB25" s="474"/>
      <c r="AC25" s="474"/>
      <c r="AD25" s="474"/>
      <c r="AE25" s="474"/>
      <c r="AF25" s="474"/>
      <c r="AG25" s="475"/>
      <c r="AH25" s="495" t="s">
        <v>122</v>
      </c>
      <c r="AI25" s="496"/>
      <c r="AJ25" s="496"/>
      <c r="AK25" s="496"/>
      <c r="AL25" s="538"/>
      <c r="AM25" s="495" t="s">
        <v>122</v>
      </c>
      <c r="AN25" s="496"/>
      <c r="AO25" s="496"/>
      <c r="AP25" s="496"/>
      <c r="AQ25" s="496"/>
      <c r="AR25" s="538"/>
      <c r="AS25" s="495" t="s">
        <v>122</v>
      </c>
      <c r="AT25" s="496"/>
      <c r="AU25" s="496"/>
      <c r="AV25" s="496"/>
      <c r="AW25" s="496"/>
      <c r="AX25" s="497"/>
      <c r="AY25" s="404" t="s">
        <v>166</v>
      </c>
      <c r="AZ25" s="405"/>
      <c r="BA25" s="405"/>
      <c r="BB25" s="405"/>
      <c r="BC25" s="405"/>
      <c r="BD25" s="405"/>
      <c r="BE25" s="405"/>
      <c r="BF25" s="405"/>
      <c r="BG25" s="405"/>
      <c r="BH25" s="405"/>
      <c r="BI25" s="405"/>
      <c r="BJ25" s="405"/>
      <c r="BK25" s="405"/>
      <c r="BL25" s="405"/>
      <c r="BM25" s="406"/>
      <c r="BN25" s="407">
        <v>4209286</v>
      </c>
      <c r="BO25" s="408"/>
      <c r="BP25" s="408"/>
      <c r="BQ25" s="408"/>
      <c r="BR25" s="408"/>
      <c r="BS25" s="408"/>
      <c r="BT25" s="408"/>
      <c r="BU25" s="409"/>
      <c r="BV25" s="407">
        <v>2639834</v>
      </c>
      <c r="BW25" s="408"/>
      <c r="BX25" s="408"/>
      <c r="BY25" s="408"/>
      <c r="BZ25" s="408"/>
      <c r="CA25" s="408"/>
      <c r="CB25" s="408"/>
      <c r="CC25" s="409"/>
      <c r="CD25" s="194"/>
      <c r="CE25" s="558"/>
      <c r="CF25" s="558"/>
      <c r="CG25" s="558"/>
      <c r="CH25" s="558"/>
      <c r="CI25" s="558"/>
      <c r="CJ25" s="558"/>
      <c r="CK25" s="558"/>
      <c r="CL25" s="558"/>
      <c r="CM25" s="558"/>
      <c r="CN25" s="558"/>
      <c r="CO25" s="558"/>
      <c r="CP25" s="558"/>
      <c r="CQ25" s="558"/>
      <c r="CR25" s="558"/>
      <c r="CS25" s="559"/>
      <c r="CT25" s="441"/>
      <c r="CU25" s="442"/>
      <c r="CV25" s="442"/>
      <c r="CW25" s="442"/>
      <c r="CX25" s="442"/>
      <c r="CY25" s="442"/>
      <c r="CZ25" s="442"/>
      <c r="DA25" s="443"/>
      <c r="DB25" s="441"/>
      <c r="DC25" s="442"/>
      <c r="DD25" s="442"/>
      <c r="DE25" s="442"/>
      <c r="DF25" s="442"/>
      <c r="DG25" s="442"/>
      <c r="DH25" s="442"/>
      <c r="DI25" s="443"/>
    </row>
    <row r="26" spans="1:113" ht="18.75" customHeight="1" x14ac:dyDescent="0.2">
      <c r="A26" s="181"/>
      <c r="B26" s="615"/>
      <c r="C26" s="591"/>
      <c r="D26" s="592"/>
      <c r="E26" s="494" t="s">
        <v>167</v>
      </c>
      <c r="F26" s="474"/>
      <c r="G26" s="474"/>
      <c r="H26" s="474"/>
      <c r="I26" s="474"/>
      <c r="J26" s="474"/>
      <c r="K26" s="475"/>
      <c r="L26" s="495">
        <v>1</v>
      </c>
      <c r="M26" s="496"/>
      <c r="N26" s="496"/>
      <c r="O26" s="496"/>
      <c r="P26" s="538"/>
      <c r="Q26" s="495">
        <v>7310</v>
      </c>
      <c r="R26" s="496"/>
      <c r="S26" s="496"/>
      <c r="T26" s="496"/>
      <c r="U26" s="496"/>
      <c r="V26" s="538"/>
      <c r="W26" s="590"/>
      <c r="X26" s="591"/>
      <c r="Y26" s="592"/>
      <c r="Z26" s="494" t="s">
        <v>168</v>
      </c>
      <c r="AA26" s="596"/>
      <c r="AB26" s="596"/>
      <c r="AC26" s="596"/>
      <c r="AD26" s="596"/>
      <c r="AE26" s="596"/>
      <c r="AF26" s="596"/>
      <c r="AG26" s="597"/>
      <c r="AH26" s="495">
        <v>3</v>
      </c>
      <c r="AI26" s="496"/>
      <c r="AJ26" s="496"/>
      <c r="AK26" s="496"/>
      <c r="AL26" s="538"/>
      <c r="AM26" s="495">
        <v>8010</v>
      </c>
      <c r="AN26" s="496"/>
      <c r="AO26" s="496"/>
      <c r="AP26" s="496"/>
      <c r="AQ26" s="496"/>
      <c r="AR26" s="538"/>
      <c r="AS26" s="495">
        <v>2670</v>
      </c>
      <c r="AT26" s="496"/>
      <c r="AU26" s="496"/>
      <c r="AV26" s="496"/>
      <c r="AW26" s="496"/>
      <c r="AX26" s="497"/>
      <c r="AY26" s="447" t="s">
        <v>169</v>
      </c>
      <c r="AZ26" s="448"/>
      <c r="BA26" s="448"/>
      <c r="BB26" s="448"/>
      <c r="BC26" s="448"/>
      <c r="BD26" s="448"/>
      <c r="BE26" s="448"/>
      <c r="BF26" s="448"/>
      <c r="BG26" s="448"/>
      <c r="BH26" s="448"/>
      <c r="BI26" s="448"/>
      <c r="BJ26" s="448"/>
      <c r="BK26" s="448"/>
      <c r="BL26" s="448"/>
      <c r="BM26" s="449"/>
      <c r="BN26" s="444" t="s">
        <v>122</v>
      </c>
      <c r="BO26" s="445"/>
      <c r="BP26" s="445"/>
      <c r="BQ26" s="445"/>
      <c r="BR26" s="445"/>
      <c r="BS26" s="445"/>
      <c r="BT26" s="445"/>
      <c r="BU26" s="446"/>
      <c r="BV26" s="444" t="s">
        <v>122</v>
      </c>
      <c r="BW26" s="445"/>
      <c r="BX26" s="445"/>
      <c r="BY26" s="445"/>
      <c r="BZ26" s="445"/>
      <c r="CA26" s="445"/>
      <c r="CB26" s="445"/>
      <c r="CC26" s="446"/>
      <c r="CD26" s="194"/>
      <c r="CE26" s="558"/>
      <c r="CF26" s="558"/>
      <c r="CG26" s="558"/>
      <c r="CH26" s="558"/>
      <c r="CI26" s="558"/>
      <c r="CJ26" s="558"/>
      <c r="CK26" s="558"/>
      <c r="CL26" s="558"/>
      <c r="CM26" s="558"/>
      <c r="CN26" s="558"/>
      <c r="CO26" s="558"/>
      <c r="CP26" s="558"/>
      <c r="CQ26" s="558"/>
      <c r="CR26" s="558"/>
      <c r="CS26" s="559"/>
      <c r="CT26" s="441"/>
      <c r="CU26" s="442"/>
      <c r="CV26" s="442"/>
      <c r="CW26" s="442"/>
      <c r="CX26" s="442"/>
      <c r="CY26" s="442"/>
      <c r="CZ26" s="442"/>
      <c r="DA26" s="443"/>
      <c r="DB26" s="441"/>
      <c r="DC26" s="442"/>
      <c r="DD26" s="442"/>
      <c r="DE26" s="442"/>
      <c r="DF26" s="442"/>
      <c r="DG26" s="442"/>
      <c r="DH26" s="442"/>
      <c r="DI26" s="443"/>
    </row>
    <row r="27" spans="1:113" ht="18.75" customHeight="1" thickBot="1" x14ac:dyDescent="0.25">
      <c r="A27" s="181"/>
      <c r="B27" s="615"/>
      <c r="C27" s="591"/>
      <c r="D27" s="592"/>
      <c r="E27" s="494" t="s">
        <v>170</v>
      </c>
      <c r="F27" s="474"/>
      <c r="G27" s="474"/>
      <c r="H27" s="474"/>
      <c r="I27" s="474"/>
      <c r="J27" s="474"/>
      <c r="K27" s="475"/>
      <c r="L27" s="495">
        <v>1</v>
      </c>
      <c r="M27" s="496"/>
      <c r="N27" s="496"/>
      <c r="O27" s="496"/>
      <c r="P27" s="538"/>
      <c r="Q27" s="495">
        <v>5230</v>
      </c>
      <c r="R27" s="496"/>
      <c r="S27" s="496"/>
      <c r="T27" s="496"/>
      <c r="U27" s="496"/>
      <c r="V27" s="538"/>
      <c r="W27" s="590"/>
      <c r="X27" s="591"/>
      <c r="Y27" s="592"/>
      <c r="Z27" s="494" t="s">
        <v>171</v>
      </c>
      <c r="AA27" s="474"/>
      <c r="AB27" s="474"/>
      <c r="AC27" s="474"/>
      <c r="AD27" s="474"/>
      <c r="AE27" s="474"/>
      <c r="AF27" s="474"/>
      <c r="AG27" s="475"/>
      <c r="AH27" s="495" t="s">
        <v>122</v>
      </c>
      <c r="AI27" s="496"/>
      <c r="AJ27" s="496"/>
      <c r="AK27" s="496"/>
      <c r="AL27" s="538"/>
      <c r="AM27" s="495" t="s">
        <v>122</v>
      </c>
      <c r="AN27" s="496"/>
      <c r="AO27" s="496"/>
      <c r="AP27" s="496"/>
      <c r="AQ27" s="496"/>
      <c r="AR27" s="538"/>
      <c r="AS27" s="495" t="s">
        <v>122</v>
      </c>
      <c r="AT27" s="496"/>
      <c r="AU27" s="496"/>
      <c r="AV27" s="496"/>
      <c r="AW27" s="496"/>
      <c r="AX27" s="497"/>
      <c r="AY27" s="539" t="s">
        <v>172</v>
      </c>
      <c r="AZ27" s="540"/>
      <c r="BA27" s="540"/>
      <c r="BB27" s="540"/>
      <c r="BC27" s="540"/>
      <c r="BD27" s="540"/>
      <c r="BE27" s="540"/>
      <c r="BF27" s="540"/>
      <c r="BG27" s="540"/>
      <c r="BH27" s="540"/>
      <c r="BI27" s="540"/>
      <c r="BJ27" s="540"/>
      <c r="BK27" s="540"/>
      <c r="BL27" s="540"/>
      <c r="BM27" s="541"/>
      <c r="BN27" s="563" t="s">
        <v>122</v>
      </c>
      <c r="BO27" s="564"/>
      <c r="BP27" s="564"/>
      <c r="BQ27" s="564"/>
      <c r="BR27" s="564"/>
      <c r="BS27" s="564"/>
      <c r="BT27" s="564"/>
      <c r="BU27" s="565"/>
      <c r="BV27" s="563" t="s">
        <v>122</v>
      </c>
      <c r="BW27" s="564"/>
      <c r="BX27" s="564"/>
      <c r="BY27" s="564"/>
      <c r="BZ27" s="564"/>
      <c r="CA27" s="564"/>
      <c r="CB27" s="564"/>
      <c r="CC27" s="565"/>
      <c r="CD27" s="196"/>
      <c r="CE27" s="558"/>
      <c r="CF27" s="558"/>
      <c r="CG27" s="558"/>
      <c r="CH27" s="558"/>
      <c r="CI27" s="558"/>
      <c r="CJ27" s="558"/>
      <c r="CK27" s="558"/>
      <c r="CL27" s="558"/>
      <c r="CM27" s="558"/>
      <c r="CN27" s="558"/>
      <c r="CO27" s="558"/>
      <c r="CP27" s="558"/>
      <c r="CQ27" s="558"/>
      <c r="CR27" s="558"/>
      <c r="CS27" s="559"/>
      <c r="CT27" s="441"/>
      <c r="CU27" s="442"/>
      <c r="CV27" s="442"/>
      <c r="CW27" s="442"/>
      <c r="CX27" s="442"/>
      <c r="CY27" s="442"/>
      <c r="CZ27" s="442"/>
      <c r="DA27" s="443"/>
      <c r="DB27" s="441"/>
      <c r="DC27" s="442"/>
      <c r="DD27" s="442"/>
      <c r="DE27" s="442"/>
      <c r="DF27" s="442"/>
      <c r="DG27" s="442"/>
      <c r="DH27" s="442"/>
      <c r="DI27" s="443"/>
    </row>
    <row r="28" spans="1:113" ht="18.75" customHeight="1" x14ac:dyDescent="0.2">
      <c r="A28" s="181"/>
      <c r="B28" s="615"/>
      <c r="C28" s="591"/>
      <c r="D28" s="592"/>
      <c r="E28" s="494" t="s">
        <v>173</v>
      </c>
      <c r="F28" s="474"/>
      <c r="G28" s="474"/>
      <c r="H28" s="474"/>
      <c r="I28" s="474"/>
      <c r="J28" s="474"/>
      <c r="K28" s="475"/>
      <c r="L28" s="495">
        <v>1</v>
      </c>
      <c r="M28" s="496"/>
      <c r="N28" s="496"/>
      <c r="O28" s="496"/>
      <c r="P28" s="538"/>
      <c r="Q28" s="495">
        <v>4640</v>
      </c>
      <c r="R28" s="496"/>
      <c r="S28" s="496"/>
      <c r="T28" s="496"/>
      <c r="U28" s="496"/>
      <c r="V28" s="538"/>
      <c r="W28" s="590"/>
      <c r="X28" s="591"/>
      <c r="Y28" s="592"/>
      <c r="Z28" s="494" t="s">
        <v>174</v>
      </c>
      <c r="AA28" s="474"/>
      <c r="AB28" s="474"/>
      <c r="AC28" s="474"/>
      <c r="AD28" s="474"/>
      <c r="AE28" s="474"/>
      <c r="AF28" s="474"/>
      <c r="AG28" s="475"/>
      <c r="AH28" s="495" t="s">
        <v>122</v>
      </c>
      <c r="AI28" s="496"/>
      <c r="AJ28" s="496"/>
      <c r="AK28" s="496"/>
      <c r="AL28" s="538"/>
      <c r="AM28" s="495" t="s">
        <v>122</v>
      </c>
      <c r="AN28" s="496"/>
      <c r="AO28" s="496"/>
      <c r="AP28" s="496"/>
      <c r="AQ28" s="496"/>
      <c r="AR28" s="538"/>
      <c r="AS28" s="495" t="s">
        <v>122</v>
      </c>
      <c r="AT28" s="496"/>
      <c r="AU28" s="496"/>
      <c r="AV28" s="496"/>
      <c r="AW28" s="496"/>
      <c r="AX28" s="497"/>
      <c r="AY28" s="598" t="s">
        <v>175</v>
      </c>
      <c r="AZ28" s="599"/>
      <c r="BA28" s="599"/>
      <c r="BB28" s="600"/>
      <c r="BC28" s="404" t="s">
        <v>46</v>
      </c>
      <c r="BD28" s="405"/>
      <c r="BE28" s="405"/>
      <c r="BF28" s="405"/>
      <c r="BG28" s="405"/>
      <c r="BH28" s="405"/>
      <c r="BI28" s="405"/>
      <c r="BJ28" s="405"/>
      <c r="BK28" s="405"/>
      <c r="BL28" s="405"/>
      <c r="BM28" s="406"/>
      <c r="BN28" s="407">
        <v>3064245</v>
      </c>
      <c r="BO28" s="408"/>
      <c r="BP28" s="408"/>
      <c r="BQ28" s="408"/>
      <c r="BR28" s="408"/>
      <c r="BS28" s="408"/>
      <c r="BT28" s="408"/>
      <c r="BU28" s="409"/>
      <c r="BV28" s="407">
        <v>2939006</v>
      </c>
      <c r="BW28" s="408"/>
      <c r="BX28" s="408"/>
      <c r="BY28" s="408"/>
      <c r="BZ28" s="408"/>
      <c r="CA28" s="408"/>
      <c r="CB28" s="408"/>
      <c r="CC28" s="409"/>
      <c r="CD28" s="194"/>
      <c r="CE28" s="558"/>
      <c r="CF28" s="558"/>
      <c r="CG28" s="558"/>
      <c r="CH28" s="558"/>
      <c r="CI28" s="558"/>
      <c r="CJ28" s="558"/>
      <c r="CK28" s="558"/>
      <c r="CL28" s="558"/>
      <c r="CM28" s="558"/>
      <c r="CN28" s="558"/>
      <c r="CO28" s="558"/>
      <c r="CP28" s="558"/>
      <c r="CQ28" s="558"/>
      <c r="CR28" s="558"/>
      <c r="CS28" s="559"/>
      <c r="CT28" s="441"/>
      <c r="CU28" s="442"/>
      <c r="CV28" s="442"/>
      <c r="CW28" s="442"/>
      <c r="CX28" s="442"/>
      <c r="CY28" s="442"/>
      <c r="CZ28" s="442"/>
      <c r="DA28" s="443"/>
      <c r="DB28" s="441"/>
      <c r="DC28" s="442"/>
      <c r="DD28" s="442"/>
      <c r="DE28" s="442"/>
      <c r="DF28" s="442"/>
      <c r="DG28" s="442"/>
      <c r="DH28" s="442"/>
      <c r="DI28" s="443"/>
    </row>
    <row r="29" spans="1:113" ht="18.75" customHeight="1" x14ac:dyDescent="0.2">
      <c r="A29" s="181"/>
      <c r="B29" s="615"/>
      <c r="C29" s="591"/>
      <c r="D29" s="592"/>
      <c r="E29" s="494" t="s">
        <v>176</v>
      </c>
      <c r="F29" s="474"/>
      <c r="G29" s="474"/>
      <c r="H29" s="474"/>
      <c r="I29" s="474"/>
      <c r="J29" s="474"/>
      <c r="K29" s="475"/>
      <c r="L29" s="495">
        <v>18</v>
      </c>
      <c r="M29" s="496"/>
      <c r="N29" s="496"/>
      <c r="O29" s="496"/>
      <c r="P29" s="538"/>
      <c r="Q29" s="495">
        <v>4300</v>
      </c>
      <c r="R29" s="496"/>
      <c r="S29" s="496"/>
      <c r="T29" s="496"/>
      <c r="U29" s="496"/>
      <c r="V29" s="538"/>
      <c r="W29" s="593"/>
      <c r="X29" s="594"/>
      <c r="Y29" s="595"/>
      <c r="Z29" s="494" t="s">
        <v>177</v>
      </c>
      <c r="AA29" s="474"/>
      <c r="AB29" s="474"/>
      <c r="AC29" s="474"/>
      <c r="AD29" s="474"/>
      <c r="AE29" s="474"/>
      <c r="AF29" s="474"/>
      <c r="AG29" s="475"/>
      <c r="AH29" s="495">
        <v>469</v>
      </c>
      <c r="AI29" s="496"/>
      <c r="AJ29" s="496"/>
      <c r="AK29" s="496"/>
      <c r="AL29" s="538"/>
      <c r="AM29" s="495">
        <v>1465156</v>
      </c>
      <c r="AN29" s="496"/>
      <c r="AO29" s="496"/>
      <c r="AP29" s="496"/>
      <c r="AQ29" s="496"/>
      <c r="AR29" s="538"/>
      <c r="AS29" s="495">
        <v>3124</v>
      </c>
      <c r="AT29" s="496"/>
      <c r="AU29" s="496"/>
      <c r="AV29" s="496"/>
      <c r="AW29" s="496"/>
      <c r="AX29" s="497"/>
      <c r="AY29" s="601"/>
      <c r="AZ29" s="602"/>
      <c r="BA29" s="602"/>
      <c r="BB29" s="603"/>
      <c r="BC29" s="478" t="s">
        <v>178</v>
      </c>
      <c r="BD29" s="479"/>
      <c r="BE29" s="479"/>
      <c r="BF29" s="479"/>
      <c r="BG29" s="479"/>
      <c r="BH29" s="479"/>
      <c r="BI29" s="479"/>
      <c r="BJ29" s="479"/>
      <c r="BK29" s="479"/>
      <c r="BL29" s="479"/>
      <c r="BM29" s="480"/>
      <c r="BN29" s="444">
        <v>13576</v>
      </c>
      <c r="BO29" s="445"/>
      <c r="BP29" s="445"/>
      <c r="BQ29" s="445"/>
      <c r="BR29" s="445"/>
      <c r="BS29" s="445"/>
      <c r="BT29" s="445"/>
      <c r="BU29" s="446"/>
      <c r="BV29" s="444">
        <v>13554</v>
      </c>
      <c r="BW29" s="445"/>
      <c r="BX29" s="445"/>
      <c r="BY29" s="445"/>
      <c r="BZ29" s="445"/>
      <c r="CA29" s="445"/>
      <c r="CB29" s="445"/>
      <c r="CC29" s="446"/>
      <c r="CD29" s="196"/>
      <c r="CE29" s="558"/>
      <c r="CF29" s="558"/>
      <c r="CG29" s="558"/>
      <c r="CH29" s="558"/>
      <c r="CI29" s="558"/>
      <c r="CJ29" s="558"/>
      <c r="CK29" s="558"/>
      <c r="CL29" s="558"/>
      <c r="CM29" s="558"/>
      <c r="CN29" s="558"/>
      <c r="CO29" s="558"/>
      <c r="CP29" s="558"/>
      <c r="CQ29" s="558"/>
      <c r="CR29" s="558"/>
      <c r="CS29" s="559"/>
      <c r="CT29" s="441"/>
      <c r="CU29" s="442"/>
      <c r="CV29" s="442"/>
      <c r="CW29" s="442"/>
      <c r="CX29" s="442"/>
      <c r="CY29" s="442"/>
      <c r="CZ29" s="442"/>
      <c r="DA29" s="443"/>
      <c r="DB29" s="441"/>
      <c r="DC29" s="442"/>
      <c r="DD29" s="442"/>
      <c r="DE29" s="442"/>
      <c r="DF29" s="442"/>
      <c r="DG29" s="442"/>
      <c r="DH29" s="442"/>
      <c r="DI29" s="443"/>
    </row>
    <row r="30" spans="1:113" ht="18.75" customHeight="1" thickBot="1" x14ac:dyDescent="0.25">
      <c r="A30" s="181"/>
      <c r="B30" s="616"/>
      <c r="C30" s="617"/>
      <c r="D30" s="618"/>
      <c r="E30" s="498"/>
      <c r="F30" s="499"/>
      <c r="G30" s="499"/>
      <c r="H30" s="499"/>
      <c r="I30" s="499"/>
      <c r="J30" s="499"/>
      <c r="K30" s="500"/>
      <c r="L30" s="608"/>
      <c r="M30" s="609"/>
      <c r="N30" s="609"/>
      <c r="O30" s="609"/>
      <c r="P30" s="610"/>
      <c r="Q30" s="608"/>
      <c r="R30" s="609"/>
      <c r="S30" s="609"/>
      <c r="T30" s="609"/>
      <c r="U30" s="609"/>
      <c r="V30" s="610"/>
      <c r="W30" s="611" t="s">
        <v>179</v>
      </c>
      <c r="X30" s="612"/>
      <c r="Y30" s="612"/>
      <c r="Z30" s="612"/>
      <c r="AA30" s="612"/>
      <c r="AB30" s="612"/>
      <c r="AC30" s="612"/>
      <c r="AD30" s="612"/>
      <c r="AE30" s="612"/>
      <c r="AF30" s="612"/>
      <c r="AG30" s="613"/>
      <c r="AH30" s="571">
        <v>98.8</v>
      </c>
      <c r="AI30" s="572"/>
      <c r="AJ30" s="572"/>
      <c r="AK30" s="572"/>
      <c r="AL30" s="572"/>
      <c r="AM30" s="572"/>
      <c r="AN30" s="572"/>
      <c r="AO30" s="572"/>
      <c r="AP30" s="572"/>
      <c r="AQ30" s="572"/>
      <c r="AR30" s="572"/>
      <c r="AS30" s="572"/>
      <c r="AT30" s="572"/>
      <c r="AU30" s="572"/>
      <c r="AV30" s="572"/>
      <c r="AW30" s="572"/>
      <c r="AX30" s="574"/>
      <c r="AY30" s="604"/>
      <c r="AZ30" s="605"/>
      <c r="BA30" s="605"/>
      <c r="BB30" s="606"/>
      <c r="BC30" s="560" t="s">
        <v>48</v>
      </c>
      <c r="BD30" s="561"/>
      <c r="BE30" s="561"/>
      <c r="BF30" s="561"/>
      <c r="BG30" s="561"/>
      <c r="BH30" s="561"/>
      <c r="BI30" s="561"/>
      <c r="BJ30" s="561"/>
      <c r="BK30" s="561"/>
      <c r="BL30" s="561"/>
      <c r="BM30" s="562"/>
      <c r="BN30" s="563">
        <v>5431278</v>
      </c>
      <c r="BO30" s="564"/>
      <c r="BP30" s="564"/>
      <c r="BQ30" s="564"/>
      <c r="BR30" s="564"/>
      <c r="BS30" s="564"/>
      <c r="BT30" s="564"/>
      <c r="BU30" s="565"/>
      <c r="BV30" s="563">
        <v>4675933</v>
      </c>
      <c r="BW30" s="564"/>
      <c r="BX30" s="564"/>
      <c r="BY30" s="564"/>
      <c r="BZ30" s="564"/>
      <c r="CA30" s="564"/>
      <c r="CB30" s="564"/>
      <c r="CC30" s="56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7" t="s">
        <v>180</v>
      </c>
      <c r="D32" s="607"/>
      <c r="E32" s="607"/>
      <c r="F32" s="607"/>
      <c r="G32" s="607"/>
      <c r="H32" s="607"/>
      <c r="I32" s="607"/>
      <c r="J32" s="607"/>
      <c r="K32" s="607"/>
      <c r="L32" s="607"/>
      <c r="M32" s="607"/>
      <c r="N32" s="607"/>
      <c r="O32" s="607"/>
      <c r="P32" s="607"/>
      <c r="Q32" s="607"/>
      <c r="R32" s="607"/>
      <c r="S32" s="607"/>
      <c r="U32" s="448" t="s">
        <v>181</v>
      </c>
      <c r="V32" s="448"/>
      <c r="W32" s="448"/>
      <c r="X32" s="448"/>
      <c r="Y32" s="448"/>
      <c r="Z32" s="448"/>
      <c r="AA32" s="448"/>
      <c r="AB32" s="448"/>
      <c r="AC32" s="448"/>
      <c r="AD32" s="448"/>
      <c r="AE32" s="448"/>
      <c r="AF32" s="448"/>
      <c r="AG32" s="448"/>
      <c r="AH32" s="448"/>
      <c r="AI32" s="448"/>
      <c r="AJ32" s="448"/>
      <c r="AK32" s="448"/>
      <c r="AM32" s="448" t="s">
        <v>182</v>
      </c>
      <c r="AN32" s="448"/>
      <c r="AO32" s="448"/>
      <c r="AP32" s="448"/>
      <c r="AQ32" s="448"/>
      <c r="AR32" s="448"/>
      <c r="AS32" s="448"/>
      <c r="AT32" s="448"/>
      <c r="AU32" s="448"/>
      <c r="AV32" s="448"/>
      <c r="AW32" s="448"/>
      <c r="AX32" s="448"/>
      <c r="AY32" s="448"/>
      <c r="AZ32" s="448"/>
      <c r="BA32" s="448"/>
      <c r="BB32" s="448"/>
      <c r="BC32" s="448"/>
      <c r="BE32" s="448" t="s">
        <v>183</v>
      </c>
      <c r="BF32" s="448"/>
      <c r="BG32" s="448"/>
      <c r="BH32" s="448"/>
      <c r="BI32" s="448"/>
      <c r="BJ32" s="448"/>
      <c r="BK32" s="448"/>
      <c r="BL32" s="448"/>
      <c r="BM32" s="448"/>
      <c r="BN32" s="448"/>
      <c r="BO32" s="448"/>
      <c r="BP32" s="448"/>
      <c r="BQ32" s="448"/>
      <c r="BR32" s="448"/>
      <c r="BS32" s="448"/>
      <c r="BT32" s="448"/>
      <c r="BU32" s="448"/>
      <c r="BW32" s="448" t="s">
        <v>184</v>
      </c>
      <c r="BX32" s="448"/>
      <c r="BY32" s="448"/>
      <c r="BZ32" s="448"/>
      <c r="CA32" s="448"/>
      <c r="CB32" s="448"/>
      <c r="CC32" s="448"/>
      <c r="CD32" s="448"/>
      <c r="CE32" s="448"/>
      <c r="CF32" s="448"/>
      <c r="CG32" s="448"/>
      <c r="CH32" s="448"/>
      <c r="CI32" s="448"/>
      <c r="CJ32" s="448"/>
      <c r="CK32" s="448"/>
      <c r="CL32" s="448"/>
      <c r="CM32" s="448"/>
      <c r="CO32" s="448" t="s">
        <v>185</v>
      </c>
      <c r="CP32" s="448"/>
      <c r="CQ32" s="448"/>
      <c r="CR32" s="448"/>
      <c r="CS32" s="448"/>
      <c r="CT32" s="448"/>
      <c r="CU32" s="448"/>
      <c r="CV32" s="448"/>
      <c r="CW32" s="448"/>
      <c r="CX32" s="448"/>
      <c r="CY32" s="448"/>
      <c r="CZ32" s="448"/>
      <c r="DA32" s="448"/>
      <c r="DB32" s="448"/>
      <c r="DC32" s="448"/>
      <c r="DD32" s="448"/>
      <c r="DE32" s="448"/>
      <c r="DI32" s="204"/>
    </row>
    <row r="33" spans="1:113" ht="13.5" customHeight="1" x14ac:dyDescent="0.2">
      <c r="A33" s="181"/>
      <c r="B33" s="205"/>
      <c r="C33" s="468" t="s">
        <v>186</v>
      </c>
      <c r="D33" s="468"/>
      <c r="E33" s="433" t="s">
        <v>187</v>
      </c>
      <c r="F33" s="433"/>
      <c r="G33" s="433"/>
      <c r="H33" s="433"/>
      <c r="I33" s="433"/>
      <c r="J33" s="433"/>
      <c r="K33" s="433"/>
      <c r="L33" s="433"/>
      <c r="M33" s="433"/>
      <c r="N33" s="433"/>
      <c r="O33" s="433"/>
      <c r="P33" s="433"/>
      <c r="Q33" s="433"/>
      <c r="R33" s="433"/>
      <c r="S33" s="433"/>
      <c r="T33" s="206"/>
      <c r="U33" s="468" t="s">
        <v>186</v>
      </c>
      <c r="V33" s="468"/>
      <c r="W33" s="433" t="s">
        <v>187</v>
      </c>
      <c r="X33" s="433"/>
      <c r="Y33" s="433"/>
      <c r="Z33" s="433"/>
      <c r="AA33" s="433"/>
      <c r="AB33" s="433"/>
      <c r="AC33" s="433"/>
      <c r="AD33" s="433"/>
      <c r="AE33" s="433"/>
      <c r="AF33" s="433"/>
      <c r="AG33" s="433"/>
      <c r="AH33" s="433"/>
      <c r="AI33" s="433"/>
      <c r="AJ33" s="433"/>
      <c r="AK33" s="433"/>
      <c r="AL33" s="206"/>
      <c r="AM33" s="468" t="s">
        <v>186</v>
      </c>
      <c r="AN33" s="468"/>
      <c r="AO33" s="433" t="s">
        <v>187</v>
      </c>
      <c r="AP33" s="433"/>
      <c r="AQ33" s="433"/>
      <c r="AR33" s="433"/>
      <c r="AS33" s="433"/>
      <c r="AT33" s="433"/>
      <c r="AU33" s="433"/>
      <c r="AV33" s="433"/>
      <c r="AW33" s="433"/>
      <c r="AX33" s="433"/>
      <c r="AY33" s="433"/>
      <c r="AZ33" s="433"/>
      <c r="BA33" s="433"/>
      <c r="BB33" s="433"/>
      <c r="BC33" s="433"/>
      <c r="BD33" s="207"/>
      <c r="BE33" s="433" t="s">
        <v>188</v>
      </c>
      <c r="BF33" s="433"/>
      <c r="BG33" s="433" t="s">
        <v>189</v>
      </c>
      <c r="BH33" s="433"/>
      <c r="BI33" s="433"/>
      <c r="BJ33" s="433"/>
      <c r="BK33" s="433"/>
      <c r="BL33" s="433"/>
      <c r="BM33" s="433"/>
      <c r="BN33" s="433"/>
      <c r="BO33" s="433"/>
      <c r="BP33" s="433"/>
      <c r="BQ33" s="433"/>
      <c r="BR33" s="433"/>
      <c r="BS33" s="433"/>
      <c r="BT33" s="433"/>
      <c r="BU33" s="433"/>
      <c r="BV33" s="207"/>
      <c r="BW33" s="468" t="s">
        <v>188</v>
      </c>
      <c r="BX33" s="468"/>
      <c r="BY33" s="433" t="s">
        <v>190</v>
      </c>
      <c r="BZ33" s="433"/>
      <c r="CA33" s="433"/>
      <c r="CB33" s="433"/>
      <c r="CC33" s="433"/>
      <c r="CD33" s="433"/>
      <c r="CE33" s="433"/>
      <c r="CF33" s="433"/>
      <c r="CG33" s="433"/>
      <c r="CH33" s="433"/>
      <c r="CI33" s="433"/>
      <c r="CJ33" s="433"/>
      <c r="CK33" s="433"/>
      <c r="CL33" s="433"/>
      <c r="CM33" s="433"/>
      <c r="CN33" s="206"/>
      <c r="CO33" s="468" t="s">
        <v>186</v>
      </c>
      <c r="CP33" s="468"/>
      <c r="CQ33" s="433" t="s">
        <v>191</v>
      </c>
      <c r="CR33" s="433"/>
      <c r="CS33" s="433"/>
      <c r="CT33" s="433"/>
      <c r="CU33" s="433"/>
      <c r="CV33" s="433"/>
      <c r="CW33" s="433"/>
      <c r="CX33" s="433"/>
      <c r="CY33" s="433"/>
      <c r="CZ33" s="433"/>
      <c r="DA33" s="433"/>
      <c r="DB33" s="433"/>
      <c r="DC33" s="433"/>
      <c r="DD33" s="433"/>
      <c r="DE33" s="433"/>
      <c r="DF33" s="206"/>
      <c r="DG33" s="633" t="s">
        <v>192</v>
      </c>
      <c r="DH33" s="633"/>
      <c r="DI33" s="208"/>
    </row>
    <row r="34" spans="1:113" ht="32.25" customHeight="1" x14ac:dyDescent="0.2">
      <c r="A34" s="181"/>
      <c r="B34" s="205"/>
      <c r="C34" s="634">
        <f>IF(E34="","",1)</f>
        <v>1</v>
      </c>
      <c r="D34" s="634"/>
      <c r="E34" s="635" t="str">
        <f>IF('各会計、関係団体の財政状況及び健全化判断比率'!B7="","",'各会計、関係団体の財政状況及び健全化判断比率'!B7)</f>
        <v>一般会計</v>
      </c>
      <c r="F34" s="635"/>
      <c r="G34" s="635"/>
      <c r="H34" s="635"/>
      <c r="I34" s="635"/>
      <c r="J34" s="635"/>
      <c r="K34" s="635"/>
      <c r="L34" s="635"/>
      <c r="M34" s="635"/>
      <c r="N34" s="635"/>
      <c r="O34" s="635"/>
      <c r="P34" s="635"/>
      <c r="Q34" s="635"/>
      <c r="R34" s="635"/>
      <c r="S34" s="635"/>
      <c r="T34" s="181"/>
      <c r="U34" s="634">
        <f>IF(W34="","",MAX(C34:D43)+1)</f>
        <v>5</v>
      </c>
      <c r="V34" s="634"/>
      <c r="W34" s="635" t="str">
        <f>IF('各会計、関係団体の財政状況及び健全化判断比率'!B28="","",'各会計、関係団体の財政状況及び健全化判断比率'!B28)</f>
        <v>国民健康保険特別会計</v>
      </c>
      <c r="X34" s="635"/>
      <c r="Y34" s="635"/>
      <c r="Z34" s="635"/>
      <c r="AA34" s="635"/>
      <c r="AB34" s="635"/>
      <c r="AC34" s="635"/>
      <c r="AD34" s="635"/>
      <c r="AE34" s="635"/>
      <c r="AF34" s="635"/>
      <c r="AG34" s="635"/>
      <c r="AH34" s="635"/>
      <c r="AI34" s="635"/>
      <c r="AJ34" s="635"/>
      <c r="AK34" s="635"/>
      <c r="AL34" s="181"/>
      <c r="AM34" s="634">
        <f>IF(AO34="","",MAX(C34:D43,U34:V43)+1)</f>
        <v>8</v>
      </c>
      <c r="AN34" s="634"/>
      <c r="AO34" s="635" t="str">
        <f>IF('各会計、関係団体の財政状況及び健全化判断比率'!B31="","",'各会計、関係団体の財政状況及び健全化判断比率'!B31)</f>
        <v>下水道事業会計</v>
      </c>
      <c r="AP34" s="635"/>
      <c r="AQ34" s="635"/>
      <c r="AR34" s="635"/>
      <c r="AS34" s="635"/>
      <c r="AT34" s="635"/>
      <c r="AU34" s="635"/>
      <c r="AV34" s="635"/>
      <c r="AW34" s="635"/>
      <c r="AX34" s="635"/>
      <c r="AY34" s="635"/>
      <c r="AZ34" s="635"/>
      <c r="BA34" s="635"/>
      <c r="BB34" s="635"/>
      <c r="BC34" s="635"/>
      <c r="BD34" s="181"/>
      <c r="BE34" s="634" t="str">
        <f>IF(BG34="","",MAX(C34:D43,U34:V43,AM34:AN43)+1)</f>
        <v/>
      </c>
      <c r="BF34" s="634"/>
      <c r="BG34" s="635"/>
      <c r="BH34" s="635"/>
      <c r="BI34" s="635"/>
      <c r="BJ34" s="635"/>
      <c r="BK34" s="635"/>
      <c r="BL34" s="635"/>
      <c r="BM34" s="635"/>
      <c r="BN34" s="635"/>
      <c r="BO34" s="635"/>
      <c r="BP34" s="635"/>
      <c r="BQ34" s="635"/>
      <c r="BR34" s="635"/>
      <c r="BS34" s="635"/>
      <c r="BT34" s="635"/>
      <c r="BU34" s="635"/>
      <c r="BV34" s="181"/>
      <c r="BW34" s="634">
        <f>IF(BY34="","",MAX(C34:D43,U34:V43,AM34:AN43,BE34:BF43)+1)</f>
        <v>9</v>
      </c>
      <c r="BX34" s="634"/>
      <c r="BY34" s="635" t="str">
        <f>IF('各会計、関係団体の財政状況及び健全化判断比率'!B68="","",'各会計、関係団体の財政状況及び健全化判断比率'!B68)</f>
        <v>愛知県市町村職員退職手当組合</v>
      </c>
      <c r="BZ34" s="635"/>
      <c r="CA34" s="635"/>
      <c r="CB34" s="635"/>
      <c r="CC34" s="635"/>
      <c r="CD34" s="635"/>
      <c r="CE34" s="635"/>
      <c r="CF34" s="635"/>
      <c r="CG34" s="635"/>
      <c r="CH34" s="635"/>
      <c r="CI34" s="635"/>
      <c r="CJ34" s="635"/>
      <c r="CK34" s="635"/>
      <c r="CL34" s="635"/>
      <c r="CM34" s="635"/>
      <c r="CN34" s="181"/>
      <c r="CO34" s="634">
        <f>IF(CQ34="","",MAX(C34:D43,U34:V43,AM34:AN43,BE34:BF43,BW34:BX43)+1)</f>
        <v>15</v>
      </c>
      <c r="CP34" s="634"/>
      <c r="CQ34" s="635" t="str">
        <f>IF('各会計、関係団体の財政状況及び健全化判断比率'!BS7="","",'各会計、関係団体の財政状況及び健全化判断比率'!BS7)</f>
        <v>尾張土地開発公社</v>
      </c>
      <c r="CR34" s="635"/>
      <c r="CS34" s="635"/>
      <c r="CT34" s="635"/>
      <c r="CU34" s="635"/>
      <c r="CV34" s="635"/>
      <c r="CW34" s="635"/>
      <c r="CX34" s="635"/>
      <c r="CY34" s="635"/>
      <c r="CZ34" s="635"/>
      <c r="DA34" s="635"/>
      <c r="DB34" s="635"/>
      <c r="DC34" s="635"/>
      <c r="DD34" s="635"/>
      <c r="DE34" s="635"/>
      <c r="DG34" s="636" t="str">
        <f>IF('各会計、関係団体の財政状況及び健全化判断比率'!BR7="","",'各会計、関係団体の財政状況及び健全化判断比率'!BR7)</f>
        <v/>
      </c>
      <c r="DH34" s="636"/>
      <c r="DI34" s="208"/>
    </row>
    <row r="35" spans="1:113" ht="32.25" customHeight="1" x14ac:dyDescent="0.2">
      <c r="A35" s="181"/>
      <c r="B35" s="205"/>
      <c r="C35" s="634">
        <f>IF(E35="","",C34+1)</f>
        <v>2</v>
      </c>
      <c r="D35" s="634"/>
      <c r="E35" s="635" t="str">
        <f>IF('各会計、関係団体の財政状況及び健全化判断比率'!B8="","",'各会計、関係団体の財政状況及び健全化判断比率'!B8)</f>
        <v>三ケ峯台団地汚水処理事業特別会計</v>
      </c>
      <c r="F35" s="635"/>
      <c r="G35" s="635"/>
      <c r="H35" s="635"/>
      <c r="I35" s="635"/>
      <c r="J35" s="635"/>
      <c r="K35" s="635"/>
      <c r="L35" s="635"/>
      <c r="M35" s="635"/>
      <c r="N35" s="635"/>
      <c r="O35" s="635"/>
      <c r="P35" s="635"/>
      <c r="Q35" s="635"/>
      <c r="R35" s="635"/>
      <c r="S35" s="635"/>
      <c r="T35" s="181"/>
      <c r="U35" s="634">
        <f>IF(W35="","",U34+1)</f>
        <v>6</v>
      </c>
      <c r="V35" s="634"/>
      <c r="W35" s="635" t="str">
        <f>IF('各会計、関係団体の財政状況及び健全化判断比率'!B29="","",'各会計、関係団体の財政状況及び健全化判断比率'!B29)</f>
        <v>後期高齢者医療特別会計</v>
      </c>
      <c r="X35" s="635"/>
      <c r="Y35" s="635"/>
      <c r="Z35" s="635"/>
      <c r="AA35" s="635"/>
      <c r="AB35" s="635"/>
      <c r="AC35" s="635"/>
      <c r="AD35" s="635"/>
      <c r="AE35" s="635"/>
      <c r="AF35" s="635"/>
      <c r="AG35" s="635"/>
      <c r="AH35" s="635"/>
      <c r="AI35" s="635"/>
      <c r="AJ35" s="635"/>
      <c r="AK35" s="635"/>
      <c r="AL35" s="181"/>
      <c r="AM35" s="634" t="str">
        <f t="shared" ref="AM35:AM43" si="0">IF(AO35="","",AM34+1)</f>
        <v/>
      </c>
      <c r="AN35" s="634"/>
      <c r="AO35" s="635"/>
      <c r="AP35" s="635"/>
      <c r="AQ35" s="635"/>
      <c r="AR35" s="635"/>
      <c r="AS35" s="635"/>
      <c r="AT35" s="635"/>
      <c r="AU35" s="635"/>
      <c r="AV35" s="635"/>
      <c r="AW35" s="635"/>
      <c r="AX35" s="635"/>
      <c r="AY35" s="635"/>
      <c r="AZ35" s="635"/>
      <c r="BA35" s="635"/>
      <c r="BB35" s="635"/>
      <c r="BC35" s="635"/>
      <c r="BD35" s="181"/>
      <c r="BE35" s="634" t="str">
        <f t="shared" ref="BE35:BE43" si="1">IF(BG35="","",BE34+1)</f>
        <v/>
      </c>
      <c r="BF35" s="634"/>
      <c r="BG35" s="635"/>
      <c r="BH35" s="635"/>
      <c r="BI35" s="635"/>
      <c r="BJ35" s="635"/>
      <c r="BK35" s="635"/>
      <c r="BL35" s="635"/>
      <c r="BM35" s="635"/>
      <c r="BN35" s="635"/>
      <c r="BO35" s="635"/>
      <c r="BP35" s="635"/>
      <c r="BQ35" s="635"/>
      <c r="BR35" s="635"/>
      <c r="BS35" s="635"/>
      <c r="BT35" s="635"/>
      <c r="BU35" s="635"/>
      <c r="BV35" s="181"/>
      <c r="BW35" s="634">
        <f t="shared" ref="BW35:BW43" si="2">IF(BY35="","",BW34+1)</f>
        <v>10</v>
      </c>
      <c r="BX35" s="634"/>
      <c r="BY35" s="635" t="str">
        <f>IF('各会計、関係団体の財政状況及び健全化判断比率'!B69="","",'各会計、関係団体の財政状況及び健全化判断比率'!B69)</f>
        <v>愛知県後期高齢者医療広域連合（一般会計）</v>
      </c>
      <c r="BZ35" s="635"/>
      <c r="CA35" s="635"/>
      <c r="CB35" s="635"/>
      <c r="CC35" s="635"/>
      <c r="CD35" s="635"/>
      <c r="CE35" s="635"/>
      <c r="CF35" s="635"/>
      <c r="CG35" s="635"/>
      <c r="CH35" s="635"/>
      <c r="CI35" s="635"/>
      <c r="CJ35" s="635"/>
      <c r="CK35" s="635"/>
      <c r="CL35" s="635"/>
      <c r="CM35" s="635"/>
      <c r="CN35" s="181"/>
      <c r="CO35" s="634">
        <f t="shared" ref="CO35:CO43" si="3">IF(CQ35="","",CO34+1)</f>
        <v>16</v>
      </c>
      <c r="CP35" s="634"/>
      <c r="CQ35" s="635" t="str">
        <f>IF('各会計、関係団体の財政状況及び健全化判断比率'!BS8="","",'各会計、関係団体の財政状況及び健全化判断比率'!BS8)</f>
        <v>日進アシスト株式会社</v>
      </c>
      <c r="CR35" s="635"/>
      <c r="CS35" s="635"/>
      <c r="CT35" s="635"/>
      <c r="CU35" s="635"/>
      <c r="CV35" s="635"/>
      <c r="CW35" s="635"/>
      <c r="CX35" s="635"/>
      <c r="CY35" s="635"/>
      <c r="CZ35" s="635"/>
      <c r="DA35" s="635"/>
      <c r="DB35" s="635"/>
      <c r="DC35" s="635"/>
      <c r="DD35" s="635"/>
      <c r="DE35" s="635"/>
      <c r="DG35" s="636" t="str">
        <f>IF('各会計、関係団体の財政状況及び健全化判断比率'!BR8="","",'各会計、関係団体の財政状況及び健全化判断比率'!BR8)</f>
        <v/>
      </c>
      <c r="DH35" s="636"/>
      <c r="DI35" s="208"/>
    </row>
    <row r="36" spans="1:113" ht="32.25" customHeight="1" x14ac:dyDescent="0.2">
      <c r="A36" s="181"/>
      <c r="B36" s="205"/>
      <c r="C36" s="634">
        <f>IF(E36="","",C35+1)</f>
        <v>3</v>
      </c>
      <c r="D36" s="634"/>
      <c r="E36" s="635" t="str">
        <f>IF('各会計、関係団体の財政状況及び健全化判断比率'!B9="","",'各会計、関係団体の財政状況及び健全化判断比率'!B9)</f>
        <v>南山エピック団地汚水処理事業特別会計</v>
      </c>
      <c r="F36" s="635"/>
      <c r="G36" s="635"/>
      <c r="H36" s="635"/>
      <c r="I36" s="635"/>
      <c r="J36" s="635"/>
      <c r="K36" s="635"/>
      <c r="L36" s="635"/>
      <c r="M36" s="635"/>
      <c r="N36" s="635"/>
      <c r="O36" s="635"/>
      <c r="P36" s="635"/>
      <c r="Q36" s="635"/>
      <c r="R36" s="635"/>
      <c r="S36" s="635"/>
      <c r="T36" s="181"/>
      <c r="U36" s="634">
        <f t="shared" ref="U36:U43" si="4">IF(W36="","",U35+1)</f>
        <v>7</v>
      </c>
      <c r="V36" s="634"/>
      <c r="W36" s="635" t="str">
        <f>IF('各会計、関係団体の財政状況及び健全化判断比率'!B30="","",'各会計、関係団体の財政状況及び健全化判断比率'!B30)</f>
        <v>介護保険特別会計</v>
      </c>
      <c r="X36" s="635"/>
      <c r="Y36" s="635"/>
      <c r="Z36" s="635"/>
      <c r="AA36" s="635"/>
      <c r="AB36" s="635"/>
      <c r="AC36" s="635"/>
      <c r="AD36" s="635"/>
      <c r="AE36" s="635"/>
      <c r="AF36" s="635"/>
      <c r="AG36" s="635"/>
      <c r="AH36" s="635"/>
      <c r="AI36" s="635"/>
      <c r="AJ36" s="635"/>
      <c r="AK36" s="635"/>
      <c r="AL36" s="181"/>
      <c r="AM36" s="634" t="str">
        <f t="shared" si="0"/>
        <v/>
      </c>
      <c r="AN36" s="634"/>
      <c r="AO36" s="635"/>
      <c r="AP36" s="635"/>
      <c r="AQ36" s="635"/>
      <c r="AR36" s="635"/>
      <c r="AS36" s="635"/>
      <c r="AT36" s="635"/>
      <c r="AU36" s="635"/>
      <c r="AV36" s="635"/>
      <c r="AW36" s="635"/>
      <c r="AX36" s="635"/>
      <c r="AY36" s="635"/>
      <c r="AZ36" s="635"/>
      <c r="BA36" s="635"/>
      <c r="BB36" s="635"/>
      <c r="BC36" s="635"/>
      <c r="BD36" s="181"/>
      <c r="BE36" s="634" t="str">
        <f t="shared" si="1"/>
        <v/>
      </c>
      <c r="BF36" s="634"/>
      <c r="BG36" s="635"/>
      <c r="BH36" s="635"/>
      <c r="BI36" s="635"/>
      <c r="BJ36" s="635"/>
      <c r="BK36" s="635"/>
      <c r="BL36" s="635"/>
      <c r="BM36" s="635"/>
      <c r="BN36" s="635"/>
      <c r="BO36" s="635"/>
      <c r="BP36" s="635"/>
      <c r="BQ36" s="635"/>
      <c r="BR36" s="635"/>
      <c r="BS36" s="635"/>
      <c r="BT36" s="635"/>
      <c r="BU36" s="635"/>
      <c r="BV36" s="181"/>
      <c r="BW36" s="634">
        <f t="shared" si="2"/>
        <v>11</v>
      </c>
      <c r="BX36" s="634"/>
      <c r="BY36" s="635" t="str">
        <f>IF('各会計、関係団体の財政状況及び健全化判断比率'!B70="","",'各会計、関係団体の財政状況及び健全化判断比率'!B70)</f>
        <v>愛知県後期高齢者医療広域連合（後期高齢者医療特別会計）</v>
      </c>
      <c r="BZ36" s="635"/>
      <c r="CA36" s="635"/>
      <c r="CB36" s="635"/>
      <c r="CC36" s="635"/>
      <c r="CD36" s="635"/>
      <c r="CE36" s="635"/>
      <c r="CF36" s="635"/>
      <c r="CG36" s="635"/>
      <c r="CH36" s="635"/>
      <c r="CI36" s="635"/>
      <c r="CJ36" s="635"/>
      <c r="CK36" s="635"/>
      <c r="CL36" s="635"/>
      <c r="CM36" s="635"/>
      <c r="CN36" s="181"/>
      <c r="CO36" s="634" t="str">
        <f t="shared" si="3"/>
        <v/>
      </c>
      <c r="CP36" s="634"/>
      <c r="CQ36" s="635" t="str">
        <f>IF('各会計、関係団体の財政状況及び健全化判断比率'!BS9="","",'各会計、関係団体の財政状況及び健全化判断比率'!BS9)</f>
        <v/>
      </c>
      <c r="CR36" s="635"/>
      <c r="CS36" s="635"/>
      <c r="CT36" s="635"/>
      <c r="CU36" s="635"/>
      <c r="CV36" s="635"/>
      <c r="CW36" s="635"/>
      <c r="CX36" s="635"/>
      <c r="CY36" s="635"/>
      <c r="CZ36" s="635"/>
      <c r="DA36" s="635"/>
      <c r="DB36" s="635"/>
      <c r="DC36" s="635"/>
      <c r="DD36" s="635"/>
      <c r="DE36" s="635"/>
      <c r="DG36" s="636" t="str">
        <f>IF('各会計、関係団体の財政状況及び健全化判断比率'!BR9="","",'各会計、関係団体の財政状況及び健全化判断比率'!BR9)</f>
        <v/>
      </c>
      <c r="DH36" s="636"/>
      <c r="DI36" s="208"/>
    </row>
    <row r="37" spans="1:113" ht="32.25" customHeight="1" x14ac:dyDescent="0.2">
      <c r="A37" s="181"/>
      <c r="B37" s="205"/>
      <c r="C37" s="634">
        <f>IF(E37="","",C36+1)</f>
        <v>4</v>
      </c>
      <c r="D37" s="634"/>
      <c r="E37" s="635" t="str">
        <f>IF('各会計、関係団体の財政状況及び健全化判断比率'!B10="","",'各会計、関係団体の財政状況及び健全化判断比率'!B10)</f>
        <v>五色園団地汚水処理事業特別会計</v>
      </c>
      <c r="F37" s="635"/>
      <c r="G37" s="635"/>
      <c r="H37" s="635"/>
      <c r="I37" s="635"/>
      <c r="J37" s="635"/>
      <c r="K37" s="635"/>
      <c r="L37" s="635"/>
      <c r="M37" s="635"/>
      <c r="N37" s="635"/>
      <c r="O37" s="635"/>
      <c r="P37" s="635"/>
      <c r="Q37" s="635"/>
      <c r="R37" s="635"/>
      <c r="S37" s="635"/>
      <c r="T37" s="181"/>
      <c r="U37" s="634" t="str">
        <f t="shared" si="4"/>
        <v/>
      </c>
      <c r="V37" s="634"/>
      <c r="W37" s="635"/>
      <c r="X37" s="635"/>
      <c r="Y37" s="635"/>
      <c r="Z37" s="635"/>
      <c r="AA37" s="635"/>
      <c r="AB37" s="635"/>
      <c r="AC37" s="635"/>
      <c r="AD37" s="635"/>
      <c r="AE37" s="635"/>
      <c r="AF37" s="635"/>
      <c r="AG37" s="635"/>
      <c r="AH37" s="635"/>
      <c r="AI37" s="635"/>
      <c r="AJ37" s="635"/>
      <c r="AK37" s="635"/>
      <c r="AL37" s="181"/>
      <c r="AM37" s="634" t="str">
        <f t="shared" si="0"/>
        <v/>
      </c>
      <c r="AN37" s="634"/>
      <c r="AO37" s="635"/>
      <c r="AP37" s="635"/>
      <c r="AQ37" s="635"/>
      <c r="AR37" s="635"/>
      <c r="AS37" s="635"/>
      <c r="AT37" s="635"/>
      <c r="AU37" s="635"/>
      <c r="AV37" s="635"/>
      <c r="AW37" s="635"/>
      <c r="AX37" s="635"/>
      <c r="AY37" s="635"/>
      <c r="AZ37" s="635"/>
      <c r="BA37" s="635"/>
      <c r="BB37" s="635"/>
      <c r="BC37" s="635"/>
      <c r="BD37" s="181"/>
      <c r="BE37" s="634" t="str">
        <f t="shared" si="1"/>
        <v/>
      </c>
      <c r="BF37" s="634"/>
      <c r="BG37" s="635"/>
      <c r="BH37" s="635"/>
      <c r="BI37" s="635"/>
      <c r="BJ37" s="635"/>
      <c r="BK37" s="635"/>
      <c r="BL37" s="635"/>
      <c r="BM37" s="635"/>
      <c r="BN37" s="635"/>
      <c r="BO37" s="635"/>
      <c r="BP37" s="635"/>
      <c r="BQ37" s="635"/>
      <c r="BR37" s="635"/>
      <c r="BS37" s="635"/>
      <c r="BT37" s="635"/>
      <c r="BU37" s="635"/>
      <c r="BV37" s="181"/>
      <c r="BW37" s="634">
        <f t="shared" si="2"/>
        <v>12</v>
      </c>
      <c r="BX37" s="634"/>
      <c r="BY37" s="635" t="str">
        <f>IF('各会計、関係団体の財政状況及び健全化判断比率'!B71="","",'各会計、関係団体の財政状況及び健全化判断比率'!B71)</f>
        <v>尾三衛生組合</v>
      </c>
      <c r="BZ37" s="635"/>
      <c r="CA37" s="635"/>
      <c r="CB37" s="635"/>
      <c r="CC37" s="635"/>
      <c r="CD37" s="635"/>
      <c r="CE37" s="635"/>
      <c r="CF37" s="635"/>
      <c r="CG37" s="635"/>
      <c r="CH37" s="635"/>
      <c r="CI37" s="635"/>
      <c r="CJ37" s="635"/>
      <c r="CK37" s="635"/>
      <c r="CL37" s="635"/>
      <c r="CM37" s="635"/>
      <c r="CN37" s="181"/>
      <c r="CO37" s="634" t="str">
        <f t="shared" si="3"/>
        <v/>
      </c>
      <c r="CP37" s="634"/>
      <c r="CQ37" s="635" t="str">
        <f>IF('各会計、関係団体の財政状況及び健全化判断比率'!BS10="","",'各会計、関係団体の財政状況及び健全化判断比率'!BS10)</f>
        <v/>
      </c>
      <c r="CR37" s="635"/>
      <c r="CS37" s="635"/>
      <c r="CT37" s="635"/>
      <c r="CU37" s="635"/>
      <c r="CV37" s="635"/>
      <c r="CW37" s="635"/>
      <c r="CX37" s="635"/>
      <c r="CY37" s="635"/>
      <c r="CZ37" s="635"/>
      <c r="DA37" s="635"/>
      <c r="DB37" s="635"/>
      <c r="DC37" s="635"/>
      <c r="DD37" s="635"/>
      <c r="DE37" s="635"/>
      <c r="DG37" s="636" t="str">
        <f>IF('各会計、関係団体の財政状況及び健全化判断比率'!BR10="","",'各会計、関係団体の財政状況及び健全化判断比率'!BR10)</f>
        <v/>
      </c>
      <c r="DH37" s="636"/>
      <c r="DI37" s="208"/>
    </row>
    <row r="38" spans="1:113" ht="32.25" customHeight="1" x14ac:dyDescent="0.2">
      <c r="A38" s="181"/>
      <c r="B38" s="205"/>
      <c r="C38" s="634" t="str">
        <f t="shared" ref="C38:C43" si="5">IF(E38="","",C37+1)</f>
        <v/>
      </c>
      <c r="D38" s="634"/>
      <c r="E38" s="635" t="str">
        <f>IF('各会計、関係団体の財政状況及び健全化判断比率'!B11="","",'各会計、関係団体の財政状況及び健全化判断比率'!B11)</f>
        <v/>
      </c>
      <c r="F38" s="635"/>
      <c r="G38" s="635"/>
      <c r="H38" s="635"/>
      <c r="I38" s="635"/>
      <c r="J38" s="635"/>
      <c r="K38" s="635"/>
      <c r="L38" s="635"/>
      <c r="M38" s="635"/>
      <c r="N38" s="635"/>
      <c r="O38" s="635"/>
      <c r="P38" s="635"/>
      <c r="Q38" s="635"/>
      <c r="R38" s="635"/>
      <c r="S38" s="635"/>
      <c r="T38" s="181"/>
      <c r="U38" s="634" t="str">
        <f t="shared" si="4"/>
        <v/>
      </c>
      <c r="V38" s="634"/>
      <c r="W38" s="635"/>
      <c r="X38" s="635"/>
      <c r="Y38" s="635"/>
      <c r="Z38" s="635"/>
      <c r="AA38" s="635"/>
      <c r="AB38" s="635"/>
      <c r="AC38" s="635"/>
      <c r="AD38" s="635"/>
      <c r="AE38" s="635"/>
      <c r="AF38" s="635"/>
      <c r="AG38" s="635"/>
      <c r="AH38" s="635"/>
      <c r="AI38" s="635"/>
      <c r="AJ38" s="635"/>
      <c r="AK38" s="635"/>
      <c r="AL38" s="181"/>
      <c r="AM38" s="634" t="str">
        <f t="shared" si="0"/>
        <v/>
      </c>
      <c r="AN38" s="634"/>
      <c r="AO38" s="635"/>
      <c r="AP38" s="635"/>
      <c r="AQ38" s="635"/>
      <c r="AR38" s="635"/>
      <c r="AS38" s="635"/>
      <c r="AT38" s="635"/>
      <c r="AU38" s="635"/>
      <c r="AV38" s="635"/>
      <c r="AW38" s="635"/>
      <c r="AX38" s="635"/>
      <c r="AY38" s="635"/>
      <c r="AZ38" s="635"/>
      <c r="BA38" s="635"/>
      <c r="BB38" s="635"/>
      <c r="BC38" s="635"/>
      <c r="BD38" s="181"/>
      <c r="BE38" s="634" t="str">
        <f t="shared" si="1"/>
        <v/>
      </c>
      <c r="BF38" s="634"/>
      <c r="BG38" s="635"/>
      <c r="BH38" s="635"/>
      <c r="BI38" s="635"/>
      <c r="BJ38" s="635"/>
      <c r="BK38" s="635"/>
      <c r="BL38" s="635"/>
      <c r="BM38" s="635"/>
      <c r="BN38" s="635"/>
      <c r="BO38" s="635"/>
      <c r="BP38" s="635"/>
      <c r="BQ38" s="635"/>
      <c r="BR38" s="635"/>
      <c r="BS38" s="635"/>
      <c r="BT38" s="635"/>
      <c r="BU38" s="635"/>
      <c r="BV38" s="181"/>
      <c r="BW38" s="634">
        <f t="shared" si="2"/>
        <v>13</v>
      </c>
      <c r="BX38" s="634"/>
      <c r="BY38" s="635" t="str">
        <f>IF('各会計、関係団体の財政状況及び健全化判断比率'!B72="","",'各会計、関係団体の財政状況及び健全化判断比率'!B72)</f>
        <v>尾三消防組合</v>
      </c>
      <c r="BZ38" s="635"/>
      <c r="CA38" s="635"/>
      <c r="CB38" s="635"/>
      <c r="CC38" s="635"/>
      <c r="CD38" s="635"/>
      <c r="CE38" s="635"/>
      <c r="CF38" s="635"/>
      <c r="CG38" s="635"/>
      <c r="CH38" s="635"/>
      <c r="CI38" s="635"/>
      <c r="CJ38" s="635"/>
      <c r="CK38" s="635"/>
      <c r="CL38" s="635"/>
      <c r="CM38" s="635"/>
      <c r="CN38" s="181"/>
      <c r="CO38" s="634" t="str">
        <f t="shared" si="3"/>
        <v/>
      </c>
      <c r="CP38" s="634"/>
      <c r="CQ38" s="635" t="str">
        <f>IF('各会計、関係団体の財政状況及び健全化判断比率'!BS11="","",'各会計、関係団体の財政状況及び健全化判断比率'!BS11)</f>
        <v/>
      </c>
      <c r="CR38" s="635"/>
      <c r="CS38" s="635"/>
      <c r="CT38" s="635"/>
      <c r="CU38" s="635"/>
      <c r="CV38" s="635"/>
      <c r="CW38" s="635"/>
      <c r="CX38" s="635"/>
      <c r="CY38" s="635"/>
      <c r="CZ38" s="635"/>
      <c r="DA38" s="635"/>
      <c r="DB38" s="635"/>
      <c r="DC38" s="635"/>
      <c r="DD38" s="635"/>
      <c r="DE38" s="635"/>
      <c r="DG38" s="636" t="str">
        <f>IF('各会計、関係団体の財政状況及び健全化判断比率'!BR11="","",'各会計、関係団体の財政状況及び健全化判断比率'!BR11)</f>
        <v/>
      </c>
      <c r="DH38" s="636"/>
      <c r="DI38" s="208"/>
    </row>
    <row r="39" spans="1:113" ht="32.25" customHeight="1" x14ac:dyDescent="0.2">
      <c r="A39" s="181"/>
      <c r="B39" s="205"/>
      <c r="C39" s="634" t="str">
        <f t="shared" si="5"/>
        <v/>
      </c>
      <c r="D39" s="634"/>
      <c r="E39" s="635" t="str">
        <f>IF('各会計、関係団体の財政状況及び健全化判断比率'!B12="","",'各会計、関係団体の財政状況及び健全化判断比率'!B12)</f>
        <v/>
      </c>
      <c r="F39" s="635"/>
      <c r="G39" s="635"/>
      <c r="H39" s="635"/>
      <c r="I39" s="635"/>
      <c r="J39" s="635"/>
      <c r="K39" s="635"/>
      <c r="L39" s="635"/>
      <c r="M39" s="635"/>
      <c r="N39" s="635"/>
      <c r="O39" s="635"/>
      <c r="P39" s="635"/>
      <c r="Q39" s="635"/>
      <c r="R39" s="635"/>
      <c r="S39" s="635"/>
      <c r="T39" s="181"/>
      <c r="U39" s="634" t="str">
        <f t="shared" si="4"/>
        <v/>
      </c>
      <c r="V39" s="634"/>
      <c r="W39" s="635"/>
      <c r="X39" s="635"/>
      <c r="Y39" s="635"/>
      <c r="Z39" s="635"/>
      <c r="AA39" s="635"/>
      <c r="AB39" s="635"/>
      <c r="AC39" s="635"/>
      <c r="AD39" s="635"/>
      <c r="AE39" s="635"/>
      <c r="AF39" s="635"/>
      <c r="AG39" s="635"/>
      <c r="AH39" s="635"/>
      <c r="AI39" s="635"/>
      <c r="AJ39" s="635"/>
      <c r="AK39" s="635"/>
      <c r="AL39" s="181"/>
      <c r="AM39" s="634" t="str">
        <f t="shared" si="0"/>
        <v/>
      </c>
      <c r="AN39" s="634"/>
      <c r="AO39" s="635"/>
      <c r="AP39" s="635"/>
      <c r="AQ39" s="635"/>
      <c r="AR39" s="635"/>
      <c r="AS39" s="635"/>
      <c r="AT39" s="635"/>
      <c r="AU39" s="635"/>
      <c r="AV39" s="635"/>
      <c r="AW39" s="635"/>
      <c r="AX39" s="635"/>
      <c r="AY39" s="635"/>
      <c r="AZ39" s="635"/>
      <c r="BA39" s="635"/>
      <c r="BB39" s="635"/>
      <c r="BC39" s="635"/>
      <c r="BD39" s="181"/>
      <c r="BE39" s="634" t="str">
        <f t="shared" si="1"/>
        <v/>
      </c>
      <c r="BF39" s="634"/>
      <c r="BG39" s="635"/>
      <c r="BH39" s="635"/>
      <c r="BI39" s="635"/>
      <c r="BJ39" s="635"/>
      <c r="BK39" s="635"/>
      <c r="BL39" s="635"/>
      <c r="BM39" s="635"/>
      <c r="BN39" s="635"/>
      <c r="BO39" s="635"/>
      <c r="BP39" s="635"/>
      <c r="BQ39" s="635"/>
      <c r="BR39" s="635"/>
      <c r="BS39" s="635"/>
      <c r="BT39" s="635"/>
      <c r="BU39" s="635"/>
      <c r="BV39" s="181"/>
      <c r="BW39" s="634">
        <f t="shared" si="2"/>
        <v>14</v>
      </c>
      <c r="BX39" s="634"/>
      <c r="BY39" s="635" t="str">
        <f>IF('各会計、関係団体の財政状況及び健全化判断比率'!B73="","",'各会計、関係団体の財政状況及び健全化判断比率'!B73)</f>
        <v>愛知中部水道企業団</v>
      </c>
      <c r="BZ39" s="635"/>
      <c r="CA39" s="635"/>
      <c r="CB39" s="635"/>
      <c r="CC39" s="635"/>
      <c r="CD39" s="635"/>
      <c r="CE39" s="635"/>
      <c r="CF39" s="635"/>
      <c r="CG39" s="635"/>
      <c r="CH39" s="635"/>
      <c r="CI39" s="635"/>
      <c r="CJ39" s="635"/>
      <c r="CK39" s="635"/>
      <c r="CL39" s="635"/>
      <c r="CM39" s="635"/>
      <c r="CN39" s="181"/>
      <c r="CO39" s="634" t="str">
        <f t="shared" si="3"/>
        <v/>
      </c>
      <c r="CP39" s="634"/>
      <c r="CQ39" s="635" t="str">
        <f>IF('各会計、関係団体の財政状況及び健全化判断比率'!BS12="","",'各会計、関係団体の財政状況及び健全化判断比率'!BS12)</f>
        <v/>
      </c>
      <c r="CR39" s="635"/>
      <c r="CS39" s="635"/>
      <c r="CT39" s="635"/>
      <c r="CU39" s="635"/>
      <c r="CV39" s="635"/>
      <c r="CW39" s="635"/>
      <c r="CX39" s="635"/>
      <c r="CY39" s="635"/>
      <c r="CZ39" s="635"/>
      <c r="DA39" s="635"/>
      <c r="DB39" s="635"/>
      <c r="DC39" s="635"/>
      <c r="DD39" s="635"/>
      <c r="DE39" s="635"/>
      <c r="DG39" s="636" t="str">
        <f>IF('各会計、関係団体の財政状況及び健全化判断比率'!BR12="","",'各会計、関係団体の財政状況及び健全化判断比率'!BR12)</f>
        <v/>
      </c>
      <c r="DH39" s="636"/>
      <c r="DI39" s="208"/>
    </row>
    <row r="40" spans="1:113" ht="32.25" customHeight="1" x14ac:dyDescent="0.2">
      <c r="A40" s="181"/>
      <c r="B40" s="205"/>
      <c r="C40" s="634" t="str">
        <f t="shared" si="5"/>
        <v/>
      </c>
      <c r="D40" s="634"/>
      <c r="E40" s="635" t="str">
        <f>IF('各会計、関係団体の財政状況及び健全化判断比率'!B13="","",'各会計、関係団体の財政状況及び健全化判断比率'!B13)</f>
        <v/>
      </c>
      <c r="F40" s="635"/>
      <c r="G40" s="635"/>
      <c r="H40" s="635"/>
      <c r="I40" s="635"/>
      <c r="J40" s="635"/>
      <c r="K40" s="635"/>
      <c r="L40" s="635"/>
      <c r="M40" s="635"/>
      <c r="N40" s="635"/>
      <c r="O40" s="635"/>
      <c r="P40" s="635"/>
      <c r="Q40" s="635"/>
      <c r="R40" s="635"/>
      <c r="S40" s="635"/>
      <c r="T40" s="181"/>
      <c r="U40" s="634" t="str">
        <f t="shared" si="4"/>
        <v/>
      </c>
      <c r="V40" s="634"/>
      <c r="W40" s="635"/>
      <c r="X40" s="635"/>
      <c r="Y40" s="635"/>
      <c r="Z40" s="635"/>
      <c r="AA40" s="635"/>
      <c r="AB40" s="635"/>
      <c r="AC40" s="635"/>
      <c r="AD40" s="635"/>
      <c r="AE40" s="635"/>
      <c r="AF40" s="635"/>
      <c r="AG40" s="635"/>
      <c r="AH40" s="635"/>
      <c r="AI40" s="635"/>
      <c r="AJ40" s="635"/>
      <c r="AK40" s="635"/>
      <c r="AL40" s="181"/>
      <c r="AM40" s="634" t="str">
        <f t="shared" si="0"/>
        <v/>
      </c>
      <c r="AN40" s="634"/>
      <c r="AO40" s="635"/>
      <c r="AP40" s="635"/>
      <c r="AQ40" s="635"/>
      <c r="AR40" s="635"/>
      <c r="AS40" s="635"/>
      <c r="AT40" s="635"/>
      <c r="AU40" s="635"/>
      <c r="AV40" s="635"/>
      <c r="AW40" s="635"/>
      <c r="AX40" s="635"/>
      <c r="AY40" s="635"/>
      <c r="AZ40" s="635"/>
      <c r="BA40" s="635"/>
      <c r="BB40" s="635"/>
      <c r="BC40" s="635"/>
      <c r="BD40" s="181"/>
      <c r="BE40" s="634" t="str">
        <f t="shared" si="1"/>
        <v/>
      </c>
      <c r="BF40" s="634"/>
      <c r="BG40" s="635"/>
      <c r="BH40" s="635"/>
      <c r="BI40" s="635"/>
      <c r="BJ40" s="635"/>
      <c r="BK40" s="635"/>
      <c r="BL40" s="635"/>
      <c r="BM40" s="635"/>
      <c r="BN40" s="635"/>
      <c r="BO40" s="635"/>
      <c r="BP40" s="635"/>
      <c r="BQ40" s="635"/>
      <c r="BR40" s="635"/>
      <c r="BS40" s="635"/>
      <c r="BT40" s="635"/>
      <c r="BU40" s="635"/>
      <c r="BV40" s="181"/>
      <c r="BW40" s="634" t="str">
        <f t="shared" si="2"/>
        <v/>
      </c>
      <c r="BX40" s="634"/>
      <c r="BY40" s="635" t="str">
        <f>IF('各会計、関係団体の財政状況及び健全化判断比率'!B74="","",'各会計、関係団体の財政状況及び健全化判断比率'!B74)</f>
        <v/>
      </c>
      <c r="BZ40" s="635"/>
      <c r="CA40" s="635"/>
      <c r="CB40" s="635"/>
      <c r="CC40" s="635"/>
      <c r="CD40" s="635"/>
      <c r="CE40" s="635"/>
      <c r="CF40" s="635"/>
      <c r="CG40" s="635"/>
      <c r="CH40" s="635"/>
      <c r="CI40" s="635"/>
      <c r="CJ40" s="635"/>
      <c r="CK40" s="635"/>
      <c r="CL40" s="635"/>
      <c r="CM40" s="635"/>
      <c r="CN40" s="181"/>
      <c r="CO40" s="634" t="str">
        <f t="shared" si="3"/>
        <v/>
      </c>
      <c r="CP40" s="634"/>
      <c r="CQ40" s="635" t="str">
        <f>IF('各会計、関係団体の財政状況及び健全化判断比率'!BS13="","",'各会計、関係団体の財政状況及び健全化判断比率'!BS13)</f>
        <v/>
      </c>
      <c r="CR40" s="635"/>
      <c r="CS40" s="635"/>
      <c r="CT40" s="635"/>
      <c r="CU40" s="635"/>
      <c r="CV40" s="635"/>
      <c r="CW40" s="635"/>
      <c r="CX40" s="635"/>
      <c r="CY40" s="635"/>
      <c r="CZ40" s="635"/>
      <c r="DA40" s="635"/>
      <c r="DB40" s="635"/>
      <c r="DC40" s="635"/>
      <c r="DD40" s="635"/>
      <c r="DE40" s="635"/>
      <c r="DG40" s="636" t="str">
        <f>IF('各会計、関係団体の財政状況及び健全化判断比率'!BR13="","",'各会計、関係団体の財政状況及び健全化判断比率'!BR13)</f>
        <v/>
      </c>
      <c r="DH40" s="636"/>
      <c r="DI40" s="208"/>
    </row>
    <row r="41" spans="1:113" ht="32.25" customHeight="1" x14ac:dyDescent="0.2">
      <c r="A41" s="181"/>
      <c r="B41" s="205"/>
      <c r="C41" s="634" t="str">
        <f t="shared" si="5"/>
        <v/>
      </c>
      <c r="D41" s="634"/>
      <c r="E41" s="635" t="str">
        <f>IF('各会計、関係団体の財政状況及び健全化判断比率'!B14="","",'各会計、関係団体の財政状況及び健全化判断比率'!B14)</f>
        <v/>
      </c>
      <c r="F41" s="635"/>
      <c r="G41" s="635"/>
      <c r="H41" s="635"/>
      <c r="I41" s="635"/>
      <c r="J41" s="635"/>
      <c r="K41" s="635"/>
      <c r="L41" s="635"/>
      <c r="M41" s="635"/>
      <c r="N41" s="635"/>
      <c r="O41" s="635"/>
      <c r="P41" s="635"/>
      <c r="Q41" s="635"/>
      <c r="R41" s="635"/>
      <c r="S41" s="635"/>
      <c r="T41" s="181"/>
      <c r="U41" s="634" t="str">
        <f t="shared" si="4"/>
        <v/>
      </c>
      <c r="V41" s="634"/>
      <c r="W41" s="635"/>
      <c r="X41" s="635"/>
      <c r="Y41" s="635"/>
      <c r="Z41" s="635"/>
      <c r="AA41" s="635"/>
      <c r="AB41" s="635"/>
      <c r="AC41" s="635"/>
      <c r="AD41" s="635"/>
      <c r="AE41" s="635"/>
      <c r="AF41" s="635"/>
      <c r="AG41" s="635"/>
      <c r="AH41" s="635"/>
      <c r="AI41" s="635"/>
      <c r="AJ41" s="635"/>
      <c r="AK41" s="635"/>
      <c r="AL41" s="181"/>
      <c r="AM41" s="634" t="str">
        <f t="shared" si="0"/>
        <v/>
      </c>
      <c r="AN41" s="634"/>
      <c r="AO41" s="635"/>
      <c r="AP41" s="635"/>
      <c r="AQ41" s="635"/>
      <c r="AR41" s="635"/>
      <c r="AS41" s="635"/>
      <c r="AT41" s="635"/>
      <c r="AU41" s="635"/>
      <c r="AV41" s="635"/>
      <c r="AW41" s="635"/>
      <c r="AX41" s="635"/>
      <c r="AY41" s="635"/>
      <c r="AZ41" s="635"/>
      <c r="BA41" s="635"/>
      <c r="BB41" s="635"/>
      <c r="BC41" s="635"/>
      <c r="BD41" s="181"/>
      <c r="BE41" s="634" t="str">
        <f t="shared" si="1"/>
        <v/>
      </c>
      <c r="BF41" s="634"/>
      <c r="BG41" s="635"/>
      <c r="BH41" s="635"/>
      <c r="BI41" s="635"/>
      <c r="BJ41" s="635"/>
      <c r="BK41" s="635"/>
      <c r="BL41" s="635"/>
      <c r="BM41" s="635"/>
      <c r="BN41" s="635"/>
      <c r="BO41" s="635"/>
      <c r="BP41" s="635"/>
      <c r="BQ41" s="635"/>
      <c r="BR41" s="635"/>
      <c r="BS41" s="635"/>
      <c r="BT41" s="635"/>
      <c r="BU41" s="635"/>
      <c r="BV41" s="181"/>
      <c r="BW41" s="634" t="str">
        <f t="shared" si="2"/>
        <v/>
      </c>
      <c r="BX41" s="634"/>
      <c r="BY41" s="635" t="str">
        <f>IF('各会計、関係団体の財政状況及び健全化判断比率'!B75="","",'各会計、関係団体の財政状況及び健全化判断比率'!B75)</f>
        <v/>
      </c>
      <c r="BZ41" s="635"/>
      <c r="CA41" s="635"/>
      <c r="CB41" s="635"/>
      <c r="CC41" s="635"/>
      <c r="CD41" s="635"/>
      <c r="CE41" s="635"/>
      <c r="CF41" s="635"/>
      <c r="CG41" s="635"/>
      <c r="CH41" s="635"/>
      <c r="CI41" s="635"/>
      <c r="CJ41" s="635"/>
      <c r="CK41" s="635"/>
      <c r="CL41" s="635"/>
      <c r="CM41" s="635"/>
      <c r="CN41" s="181"/>
      <c r="CO41" s="634" t="str">
        <f t="shared" si="3"/>
        <v/>
      </c>
      <c r="CP41" s="634"/>
      <c r="CQ41" s="635" t="str">
        <f>IF('各会計、関係団体の財政状況及び健全化判断比率'!BS14="","",'各会計、関係団体の財政状況及び健全化判断比率'!BS14)</f>
        <v/>
      </c>
      <c r="CR41" s="635"/>
      <c r="CS41" s="635"/>
      <c r="CT41" s="635"/>
      <c r="CU41" s="635"/>
      <c r="CV41" s="635"/>
      <c r="CW41" s="635"/>
      <c r="CX41" s="635"/>
      <c r="CY41" s="635"/>
      <c r="CZ41" s="635"/>
      <c r="DA41" s="635"/>
      <c r="DB41" s="635"/>
      <c r="DC41" s="635"/>
      <c r="DD41" s="635"/>
      <c r="DE41" s="635"/>
      <c r="DG41" s="636" t="str">
        <f>IF('各会計、関係団体の財政状況及び健全化判断比率'!BR14="","",'各会計、関係団体の財政状況及び健全化判断比率'!BR14)</f>
        <v/>
      </c>
      <c r="DH41" s="636"/>
      <c r="DI41" s="208"/>
    </row>
    <row r="42" spans="1:113" ht="32.25" customHeight="1" x14ac:dyDescent="0.2">
      <c r="B42" s="205"/>
      <c r="C42" s="634" t="str">
        <f t="shared" si="5"/>
        <v/>
      </c>
      <c r="D42" s="634"/>
      <c r="E42" s="635" t="str">
        <f>IF('各会計、関係団体の財政状況及び健全化判断比率'!B15="","",'各会計、関係団体の財政状況及び健全化判断比率'!B15)</f>
        <v/>
      </c>
      <c r="F42" s="635"/>
      <c r="G42" s="635"/>
      <c r="H42" s="635"/>
      <c r="I42" s="635"/>
      <c r="J42" s="635"/>
      <c r="K42" s="635"/>
      <c r="L42" s="635"/>
      <c r="M42" s="635"/>
      <c r="N42" s="635"/>
      <c r="O42" s="635"/>
      <c r="P42" s="635"/>
      <c r="Q42" s="635"/>
      <c r="R42" s="635"/>
      <c r="S42" s="635"/>
      <c r="T42" s="181"/>
      <c r="U42" s="634" t="str">
        <f t="shared" si="4"/>
        <v/>
      </c>
      <c r="V42" s="634"/>
      <c r="W42" s="635"/>
      <c r="X42" s="635"/>
      <c r="Y42" s="635"/>
      <c r="Z42" s="635"/>
      <c r="AA42" s="635"/>
      <c r="AB42" s="635"/>
      <c r="AC42" s="635"/>
      <c r="AD42" s="635"/>
      <c r="AE42" s="635"/>
      <c r="AF42" s="635"/>
      <c r="AG42" s="635"/>
      <c r="AH42" s="635"/>
      <c r="AI42" s="635"/>
      <c r="AJ42" s="635"/>
      <c r="AK42" s="635"/>
      <c r="AL42" s="181"/>
      <c r="AM42" s="634" t="str">
        <f t="shared" si="0"/>
        <v/>
      </c>
      <c r="AN42" s="634"/>
      <c r="AO42" s="635"/>
      <c r="AP42" s="635"/>
      <c r="AQ42" s="635"/>
      <c r="AR42" s="635"/>
      <c r="AS42" s="635"/>
      <c r="AT42" s="635"/>
      <c r="AU42" s="635"/>
      <c r="AV42" s="635"/>
      <c r="AW42" s="635"/>
      <c r="AX42" s="635"/>
      <c r="AY42" s="635"/>
      <c r="AZ42" s="635"/>
      <c r="BA42" s="635"/>
      <c r="BB42" s="635"/>
      <c r="BC42" s="635"/>
      <c r="BD42" s="181"/>
      <c r="BE42" s="634" t="str">
        <f t="shared" si="1"/>
        <v/>
      </c>
      <c r="BF42" s="634"/>
      <c r="BG42" s="635"/>
      <c r="BH42" s="635"/>
      <c r="BI42" s="635"/>
      <c r="BJ42" s="635"/>
      <c r="BK42" s="635"/>
      <c r="BL42" s="635"/>
      <c r="BM42" s="635"/>
      <c r="BN42" s="635"/>
      <c r="BO42" s="635"/>
      <c r="BP42" s="635"/>
      <c r="BQ42" s="635"/>
      <c r="BR42" s="635"/>
      <c r="BS42" s="635"/>
      <c r="BT42" s="635"/>
      <c r="BU42" s="635"/>
      <c r="BV42" s="181"/>
      <c r="BW42" s="634" t="str">
        <f t="shared" si="2"/>
        <v/>
      </c>
      <c r="BX42" s="634"/>
      <c r="BY42" s="635" t="str">
        <f>IF('各会計、関係団体の財政状況及び健全化判断比率'!B76="","",'各会計、関係団体の財政状況及び健全化判断比率'!B76)</f>
        <v/>
      </c>
      <c r="BZ42" s="635"/>
      <c r="CA42" s="635"/>
      <c r="CB42" s="635"/>
      <c r="CC42" s="635"/>
      <c r="CD42" s="635"/>
      <c r="CE42" s="635"/>
      <c r="CF42" s="635"/>
      <c r="CG42" s="635"/>
      <c r="CH42" s="635"/>
      <c r="CI42" s="635"/>
      <c r="CJ42" s="635"/>
      <c r="CK42" s="635"/>
      <c r="CL42" s="635"/>
      <c r="CM42" s="635"/>
      <c r="CN42" s="181"/>
      <c r="CO42" s="634" t="str">
        <f t="shared" si="3"/>
        <v/>
      </c>
      <c r="CP42" s="634"/>
      <c r="CQ42" s="635" t="str">
        <f>IF('各会計、関係団体の財政状況及び健全化判断比率'!BS15="","",'各会計、関係団体の財政状況及び健全化判断比率'!BS15)</f>
        <v/>
      </c>
      <c r="CR42" s="635"/>
      <c r="CS42" s="635"/>
      <c r="CT42" s="635"/>
      <c r="CU42" s="635"/>
      <c r="CV42" s="635"/>
      <c r="CW42" s="635"/>
      <c r="CX42" s="635"/>
      <c r="CY42" s="635"/>
      <c r="CZ42" s="635"/>
      <c r="DA42" s="635"/>
      <c r="DB42" s="635"/>
      <c r="DC42" s="635"/>
      <c r="DD42" s="635"/>
      <c r="DE42" s="635"/>
      <c r="DG42" s="636" t="str">
        <f>IF('各会計、関係団体の財政状況及び健全化判断比率'!BR15="","",'各会計、関係団体の財政状況及び健全化判断比率'!BR15)</f>
        <v/>
      </c>
      <c r="DH42" s="636"/>
      <c r="DI42" s="208"/>
    </row>
    <row r="43" spans="1:113" ht="32.25" customHeight="1" x14ac:dyDescent="0.2">
      <c r="B43" s="205"/>
      <c r="C43" s="634" t="str">
        <f t="shared" si="5"/>
        <v/>
      </c>
      <c r="D43" s="634"/>
      <c r="E43" s="635" t="str">
        <f>IF('各会計、関係団体の財政状況及び健全化判断比率'!B16="","",'各会計、関係団体の財政状況及び健全化判断比率'!B16)</f>
        <v/>
      </c>
      <c r="F43" s="635"/>
      <c r="G43" s="635"/>
      <c r="H43" s="635"/>
      <c r="I43" s="635"/>
      <c r="J43" s="635"/>
      <c r="K43" s="635"/>
      <c r="L43" s="635"/>
      <c r="M43" s="635"/>
      <c r="N43" s="635"/>
      <c r="O43" s="635"/>
      <c r="P43" s="635"/>
      <c r="Q43" s="635"/>
      <c r="R43" s="635"/>
      <c r="S43" s="635"/>
      <c r="T43" s="181"/>
      <c r="U43" s="634" t="str">
        <f t="shared" si="4"/>
        <v/>
      </c>
      <c r="V43" s="634"/>
      <c r="W43" s="635"/>
      <c r="X43" s="635"/>
      <c r="Y43" s="635"/>
      <c r="Z43" s="635"/>
      <c r="AA43" s="635"/>
      <c r="AB43" s="635"/>
      <c r="AC43" s="635"/>
      <c r="AD43" s="635"/>
      <c r="AE43" s="635"/>
      <c r="AF43" s="635"/>
      <c r="AG43" s="635"/>
      <c r="AH43" s="635"/>
      <c r="AI43" s="635"/>
      <c r="AJ43" s="635"/>
      <c r="AK43" s="635"/>
      <c r="AL43" s="181"/>
      <c r="AM43" s="634" t="str">
        <f t="shared" si="0"/>
        <v/>
      </c>
      <c r="AN43" s="634"/>
      <c r="AO43" s="635"/>
      <c r="AP43" s="635"/>
      <c r="AQ43" s="635"/>
      <c r="AR43" s="635"/>
      <c r="AS43" s="635"/>
      <c r="AT43" s="635"/>
      <c r="AU43" s="635"/>
      <c r="AV43" s="635"/>
      <c r="AW43" s="635"/>
      <c r="AX43" s="635"/>
      <c r="AY43" s="635"/>
      <c r="AZ43" s="635"/>
      <c r="BA43" s="635"/>
      <c r="BB43" s="635"/>
      <c r="BC43" s="635"/>
      <c r="BD43" s="181"/>
      <c r="BE43" s="634" t="str">
        <f t="shared" si="1"/>
        <v/>
      </c>
      <c r="BF43" s="634"/>
      <c r="BG43" s="635"/>
      <c r="BH43" s="635"/>
      <c r="BI43" s="635"/>
      <c r="BJ43" s="635"/>
      <c r="BK43" s="635"/>
      <c r="BL43" s="635"/>
      <c r="BM43" s="635"/>
      <c r="BN43" s="635"/>
      <c r="BO43" s="635"/>
      <c r="BP43" s="635"/>
      <c r="BQ43" s="635"/>
      <c r="BR43" s="635"/>
      <c r="BS43" s="635"/>
      <c r="BT43" s="635"/>
      <c r="BU43" s="635"/>
      <c r="BV43" s="181"/>
      <c r="BW43" s="634" t="str">
        <f t="shared" si="2"/>
        <v/>
      </c>
      <c r="BX43" s="634"/>
      <c r="BY43" s="635" t="str">
        <f>IF('各会計、関係団体の財政状況及び健全化判断比率'!B77="","",'各会計、関係団体の財政状況及び健全化判断比率'!B77)</f>
        <v/>
      </c>
      <c r="BZ43" s="635"/>
      <c r="CA43" s="635"/>
      <c r="CB43" s="635"/>
      <c r="CC43" s="635"/>
      <c r="CD43" s="635"/>
      <c r="CE43" s="635"/>
      <c r="CF43" s="635"/>
      <c r="CG43" s="635"/>
      <c r="CH43" s="635"/>
      <c r="CI43" s="635"/>
      <c r="CJ43" s="635"/>
      <c r="CK43" s="635"/>
      <c r="CL43" s="635"/>
      <c r="CM43" s="635"/>
      <c r="CN43" s="181"/>
      <c r="CO43" s="634" t="str">
        <f t="shared" si="3"/>
        <v/>
      </c>
      <c r="CP43" s="634"/>
      <c r="CQ43" s="635" t="str">
        <f>IF('各会計、関係団体の財政状況及び健全化判断比率'!BS16="","",'各会計、関係団体の財政状況及び健全化判断比率'!BS16)</f>
        <v/>
      </c>
      <c r="CR43" s="635"/>
      <c r="CS43" s="635"/>
      <c r="CT43" s="635"/>
      <c r="CU43" s="635"/>
      <c r="CV43" s="635"/>
      <c r="CW43" s="635"/>
      <c r="CX43" s="635"/>
      <c r="CY43" s="635"/>
      <c r="CZ43" s="635"/>
      <c r="DA43" s="635"/>
      <c r="DB43" s="635"/>
      <c r="DC43" s="635"/>
      <c r="DD43" s="635"/>
      <c r="DE43" s="635"/>
      <c r="DG43" s="636" t="str">
        <f>IF('各会計、関係団体の財政状況及び健全化判断比率'!BR16="","",'各会計、関係団体の財政状況及び健全化判断比率'!BR16)</f>
        <v/>
      </c>
      <c r="DH43" s="636"/>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7" t="s">
        <v>194</v>
      </c>
      <c r="F46" s="637"/>
      <c r="G46" s="637"/>
      <c r="H46" s="637"/>
      <c r="I46" s="637"/>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7"/>
      <c r="AH46" s="637"/>
      <c r="AI46" s="637"/>
      <c r="AJ46" s="637"/>
      <c r="AK46" s="637"/>
      <c r="AL46" s="637"/>
      <c r="AM46" s="637"/>
      <c r="AN46" s="637"/>
      <c r="AO46" s="637"/>
      <c r="AP46" s="637"/>
      <c r="AQ46" s="637"/>
      <c r="AR46" s="637"/>
      <c r="AS46" s="637"/>
      <c r="AT46" s="637"/>
      <c r="AU46" s="637"/>
      <c r="AV46" s="637"/>
      <c r="AW46" s="637"/>
      <c r="AX46" s="637"/>
      <c r="AY46" s="637"/>
      <c r="AZ46" s="637"/>
      <c r="BA46" s="637"/>
      <c r="BB46" s="637"/>
      <c r="BC46" s="637"/>
      <c r="BD46" s="637"/>
      <c r="BE46" s="637"/>
      <c r="BF46" s="637"/>
      <c r="BG46" s="637"/>
      <c r="BH46" s="637"/>
      <c r="BI46" s="637"/>
      <c r="BJ46" s="637"/>
      <c r="BK46" s="637"/>
      <c r="BL46" s="637"/>
      <c r="BM46" s="637"/>
      <c r="BN46" s="637"/>
      <c r="BO46" s="637"/>
      <c r="BP46" s="637"/>
      <c r="BQ46" s="637"/>
      <c r="BR46" s="637"/>
      <c r="BS46" s="637"/>
      <c r="BT46" s="637"/>
      <c r="BU46" s="637"/>
      <c r="BV46" s="637"/>
      <c r="BW46" s="637"/>
      <c r="BX46" s="637"/>
      <c r="BY46" s="637"/>
      <c r="BZ46" s="637"/>
      <c r="CA46" s="637"/>
      <c r="CB46" s="637"/>
      <c r="CC46" s="637"/>
      <c r="CD46" s="637"/>
      <c r="CE46" s="637"/>
      <c r="CF46" s="637"/>
      <c r="CG46" s="637"/>
      <c r="CH46" s="637"/>
      <c r="CI46" s="637"/>
      <c r="CJ46" s="637"/>
      <c r="CK46" s="637"/>
      <c r="CL46" s="637"/>
      <c r="CM46" s="637"/>
      <c r="CN46" s="637"/>
      <c r="CO46" s="637"/>
      <c r="CP46" s="637"/>
      <c r="CQ46" s="637"/>
      <c r="CR46" s="637"/>
      <c r="CS46" s="637"/>
      <c r="CT46" s="637"/>
      <c r="CU46" s="637"/>
      <c r="CV46" s="637"/>
      <c r="CW46" s="637"/>
      <c r="CX46" s="637"/>
      <c r="CY46" s="637"/>
      <c r="CZ46" s="637"/>
      <c r="DA46" s="637"/>
      <c r="DB46" s="637"/>
      <c r="DC46" s="637"/>
      <c r="DD46" s="637"/>
      <c r="DE46" s="637"/>
      <c r="DF46" s="637"/>
      <c r="DG46" s="637"/>
      <c r="DH46" s="637"/>
      <c r="DI46" s="637"/>
    </row>
    <row r="47" spans="1:113" x14ac:dyDescent="0.2">
      <c r="E47" s="637" t="s">
        <v>195</v>
      </c>
      <c r="F47" s="637"/>
      <c r="G47" s="637"/>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c r="AQ47" s="637"/>
      <c r="AR47" s="637"/>
      <c r="AS47" s="637"/>
      <c r="AT47" s="637"/>
      <c r="AU47" s="637"/>
      <c r="AV47" s="637"/>
      <c r="AW47" s="637"/>
      <c r="AX47" s="637"/>
      <c r="AY47" s="637"/>
      <c r="AZ47" s="637"/>
      <c r="BA47" s="637"/>
      <c r="BB47" s="637"/>
      <c r="BC47" s="637"/>
      <c r="BD47" s="637"/>
      <c r="BE47" s="637"/>
      <c r="BF47" s="637"/>
      <c r="BG47" s="637"/>
      <c r="BH47" s="637"/>
      <c r="BI47" s="637"/>
      <c r="BJ47" s="637"/>
      <c r="BK47" s="637"/>
      <c r="BL47" s="637"/>
      <c r="BM47" s="637"/>
      <c r="BN47" s="637"/>
      <c r="BO47" s="637"/>
      <c r="BP47" s="637"/>
      <c r="BQ47" s="637"/>
      <c r="BR47" s="637"/>
      <c r="BS47" s="637"/>
      <c r="BT47" s="637"/>
      <c r="BU47" s="637"/>
      <c r="BV47" s="637"/>
      <c r="BW47" s="637"/>
      <c r="BX47" s="637"/>
      <c r="BY47" s="637"/>
      <c r="BZ47" s="637"/>
      <c r="CA47" s="637"/>
      <c r="CB47" s="637"/>
      <c r="CC47" s="637"/>
      <c r="CD47" s="637"/>
      <c r="CE47" s="637"/>
      <c r="CF47" s="637"/>
      <c r="CG47" s="637"/>
      <c r="CH47" s="637"/>
      <c r="CI47" s="637"/>
      <c r="CJ47" s="637"/>
      <c r="CK47" s="637"/>
      <c r="CL47" s="637"/>
      <c r="CM47" s="637"/>
      <c r="CN47" s="637"/>
      <c r="CO47" s="637"/>
      <c r="CP47" s="637"/>
      <c r="CQ47" s="637"/>
      <c r="CR47" s="637"/>
      <c r="CS47" s="637"/>
      <c r="CT47" s="637"/>
      <c r="CU47" s="637"/>
      <c r="CV47" s="637"/>
      <c r="CW47" s="637"/>
      <c r="CX47" s="637"/>
      <c r="CY47" s="637"/>
      <c r="CZ47" s="637"/>
      <c r="DA47" s="637"/>
      <c r="DB47" s="637"/>
      <c r="DC47" s="637"/>
      <c r="DD47" s="637"/>
      <c r="DE47" s="637"/>
      <c r="DF47" s="637"/>
      <c r="DG47" s="637"/>
      <c r="DH47" s="637"/>
      <c r="DI47" s="637"/>
    </row>
    <row r="48" spans="1:113" x14ac:dyDescent="0.2">
      <c r="E48" s="637" t="s">
        <v>196</v>
      </c>
      <c r="F48" s="637"/>
      <c r="G48" s="637"/>
      <c r="H48" s="637"/>
      <c r="I48" s="637"/>
      <c r="J48" s="637"/>
      <c r="K48" s="637"/>
      <c r="L48" s="637"/>
      <c r="M48" s="637"/>
      <c r="N48" s="637"/>
      <c r="O48" s="637"/>
      <c r="P48" s="637"/>
      <c r="Q48" s="637"/>
      <c r="R48" s="637"/>
      <c r="S48" s="637"/>
      <c r="T48" s="637"/>
      <c r="U48" s="637"/>
      <c r="V48" s="637"/>
      <c r="W48" s="637"/>
      <c r="X48" s="637"/>
      <c r="Y48" s="637"/>
      <c r="Z48" s="637"/>
      <c r="AA48" s="637"/>
      <c r="AB48" s="637"/>
      <c r="AC48" s="637"/>
      <c r="AD48" s="637"/>
      <c r="AE48" s="637"/>
      <c r="AF48" s="637"/>
      <c r="AG48" s="637"/>
      <c r="AH48" s="637"/>
      <c r="AI48" s="637"/>
      <c r="AJ48" s="637"/>
      <c r="AK48" s="637"/>
      <c r="AL48" s="637"/>
      <c r="AM48" s="637"/>
      <c r="AN48" s="637"/>
      <c r="AO48" s="637"/>
      <c r="AP48" s="637"/>
      <c r="AQ48" s="637"/>
      <c r="AR48" s="637"/>
      <c r="AS48" s="637"/>
      <c r="AT48" s="637"/>
      <c r="AU48" s="637"/>
      <c r="AV48" s="637"/>
      <c r="AW48" s="637"/>
      <c r="AX48" s="637"/>
      <c r="AY48" s="637"/>
      <c r="AZ48" s="637"/>
      <c r="BA48" s="637"/>
      <c r="BB48" s="637"/>
      <c r="BC48" s="637"/>
      <c r="BD48" s="637"/>
      <c r="BE48" s="637"/>
      <c r="BF48" s="637"/>
      <c r="BG48" s="637"/>
      <c r="BH48" s="637"/>
      <c r="BI48" s="637"/>
      <c r="BJ48" s="637"/>
      <c r="BK48" s="637"/>
      <c r="BL48" s="637"/>
      <c r="BM48" s="637"/>
      <c r="BN48" s="637"/>
      <c r="BO48" s="637"/>
      <c r="BP48" s="637"/>
      <c r="BQ48" s="637"/>
      <c r="BR48" s="637"/>
      <c r="BS48" s="637"/>
      <c r="BT48" s="637"/>
      <c r="BU48" s="637"/>
      <c r="BV48" s="637"/>
      <c r="BW48" s="637"/>
      <c r="BX48" s="637"/>
      <c r="BY48" s="637"/>
      <c r="BZ48" s="637"/>
      <c r="CA48" s="637"/>
      <c r="CB48" s="637"/>
      <c r="CC48" s="637"/>
      <c r="CD48" s="637"/>
      <c r="CE48" s="637"/>
      <c r="CF48" s="637"/>
      <c r="CG48" s="637"/>
      <c r="CH48" s="637"/>
      <c r="CI48" s="637"/>
      <c r="CJ48" s="637"/>
      <c r="CK48" s="637"/>
      <c r="CL48" s="637"/>
      <c r="CM48" s="637"/>
      <c r="CN48" s="637"/>
      <c r="CO48" s="637"/>
      <c r="CP48" s="637"/>
      <c r="CQ48" s="637"/>
      <c r="CR48" s="637"/>
      <c r="CS48" s="637"/>
      <c r="CT48" s="637"/>
      <c r="CU48" s="637"/>
      <c r="CV48" s="637"/>
      <c r="CW48" s="637"/>
      <c r="CX48" s="637"/>
      <c r="CY48" s="637"/>
      <c r="CZ48" s="637"/>
      <c r="DA48" s="637"/>
      <c r="DB48" s="637"/>
      <c r="DC48" s="637"/>
      <c r="DD48" s="637"/>
      <c r="DE48" s="637"/>
      <c r="DF48" s="637"/>
      <c r="DG48" s="637"/>
      <c r="DH48" s="637"/>
      <c r="DI48" s="637"/>
    </row>
    <row r="49" spans="5:113" x14ac:dyDescent="0.2">
      <c r="E49" s="638" t="s">
        <v>197</v>
      </c>
      <c r="F49" s="638"/>
      <c r="G49" s="638"/>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row>
    <row r="50" spans="5:113" x14ac:dyDescent="0.2">
      <c r="E50" s="637" t="s">
        <v>198</v>
      </c>
      <c r="F50" s="637"/>
      <c r="G50" s="637"/>
      <c r="H50" s="637"/>
      <c r="I50" s="637"/>
      <c r="J50" s="637"/>
      <c r="K50" s="637"/>
      <c r="L50" s="637"/>
      <c r="M50" s="637"/>
      <c r="N50" s="637"/>
      <c r="O50" s="637"/>
      <c r="P50" s="637"/>
      <c r="Q50" s="637"/>
      <c r="R50" s="637"/>
      <c r="S50" s="637"/>
      <c r="T50" s="637"/>
      <c r="U50" s="637"/>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7"/>
      <c r="BI50" s="637"/>
      <c r="BJ50" s="637"/>
      <c r="BK50" s="637"/>
      <c r="BL50" s="637"/>
      <c r="BM50" s="637"/>
      <c r="BN50" s="637"/>
      <c r="BO50" s="637"/>
      <c r="BP50" s="637"/>
      <c r="BQ50" s="637"/>
      <c r="BR50" s="637"/>
      <c r="BS50" s="637"/>
      <c r="BT50" s="637"/>
      <c r="BU50" s="637"/>
      <c r="BV50" s="637"/>
      <c r="BW50" s="637"/>
      <c r="BX50" s="637"/>
      <c r="BY50" s="637"/>
      <c r="BZ50" s="637"/>
      <c r="CA50" s="637"/>
      <c r="CB50" s="637"/>
      <c r="CC50" s="637"/>
      <c r="CD50" s="637"/>
      <c r="CE50" s="637"/>
      <c r="CF50" s="637"/>
      <c r="CG50" s="637"/>
      <c r="CH50" s="637"/>
      <c r="CI50" s="637"/>
      <c r="CJ50" s="637"/>
      <c r="CK50" s="637"/>
      <c r="CL50" s="637"/>
      <c r="CM50" s="637"/>
      <c r="CN50" s="637"/>
      <c r="CO50" s="637"/>
      <c r="CP50" s="637"/>
      <c r="CQ50" s="637"/>
      <c r="CR50" s="637"/>
      <c r="CS50" s="637"/>
      <c r="CT50" s="637"/>
      <c r="CU50" s="637"/>
      <c r="CV50" s="637"/>
      <c r="CW50" s="637"/>
      <c r="CX50" s="637"/>
      <c r="CY50" s="637"/>
      <c r="CZ50" s="637"/>
      <c r="DA50" s="637"/>
      <c r="DB50" s="637"/>
      <c r="DC50" s="637"/>
      <c r="DD50" s="637"/>
      <c r="DE50" s="637"/>
      <c r="DF50" s="637"/>
      <c r="DG50" s="637"/>
      <c r="DH50" s="637"/>
      <c r="DI50" s="637"/>
    </row>
    <row r="51" spans="5:113" x14ac:dyDescent="0.2">
      <c r="E51" s="637" t="s">
        <v>199</v>
      </c>
      <c r="F51" s="637"/>
      <c r="G51" s="637"/>
      <c r="H51" s="637"/>
      <c r="I51" s="637"/>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7"/>
      <c r="AH51" s="637"/>
      <c r="AI51" s="637"/>
      <c r="AJ51" s="637"/>
      <c r="AK51" s="637"/>
      <c r="AL51" s="637"/>
      <c r="AM51" s="637"/>
      <c r="AN51" s="637"/>
      <c r="AO51" s="637"/>
      <c r="AP51" s="637"/>
      <c r="AQ51" s="637"/>
      <c r="AR51" s="637"/>
      <c r="AS51" s="637"/>
      <c r="AT51" s="637"/>
      <c r="AU51" s="637"/>
      <c r="AV51" s="637"/>
      <c r="AW51" s="637"/>
      <c r="AX51" s="637"/>
      <c r="AY51" s="637"/>
      <c r="AZ51" s="637"/>
      <c r="BA51" s="637"/>
      <c r="BB51" s="637"/>
      <c r="BC51" s="637"/>
      <c r="BD51" s="637"/>
      <c r="BE51" s="637"/>
      <c r="BF51" s="637"/>
      <c r="BG51" s="637"/>
      <c r="BH51" s="637"/>
      <c r="BI51" s="637"/>
      <c r="BJ51" s="637"/>
      <c r="BK51" s="637"/>
      <c r="BL51" s="637"/>
      <c r="BM51" s="637"/>
      <c r="BN51" s="637"/>
      <c r="BO51" s="637"/>
      <c r="BP51" s="637"/>
      <c r="BQ51" s="637"/>
      <c r="BR51" s="637"/>
      <c r="BS51" s="637"/>
      <c r="BT51" s="637"/>
      <c r="BU51" s="637"/>
      <c r="BV51" s="637"/>
      <c r="BW51" s="637"/>
      <c r="BX51" s="637"/>
      <c r="BY51" s="637"/>
      <c r="BZ51" s="637"/>
      <c r="CA51" s="637"/>
      <c r="CB51" s="637"/>
      <c r="CC51" s="637"/>
      <c r="CD51" s="637"/>
      <c r="CE51" s="637"/>
      <c r="CF51" s="637"/>
      <c r="CG51" s="637"/>
      <c r="CH51" s="637"/>
      <c r="CI51" s="637"/>
      <c r="CJ51" s="637"/>
      <c r="CK51" s="637"/>
      <c r="CL51" s="637"/>
      <c r="CM51" s="637"/>
      <c r="CN51" s="637"/>
      <c r="CO51" s="637"/>
      <c r="CP51" s="637"/>
      <c r="CQ51" s="637"/>
      <c r="CR51" s="637"/>
      <c r="CS51" s="637"/>
      <c r="CT51" s="637"/>
      <c r="CU51" s="637"/>
      <c r="CV51" s="637"/>
      <c r="CW51" s="637"/>
      <c r="CX51" s="637"/>
      <c r="CY51" s="637"/>
      <c r="CZ51" s="637"/>
      <c r="DA51" s="637"/>
      <c r="DB51" s="637"/>
      <c r="DC51" s="637"/>
      <c r="DD51" s="637"/>
      <c r="DE51" s="637"/>
      <c r="DF51" s="637"/>
      <c r="DG51" s="637"/>
      <c r="DH51" s="637"/>
      <c r="DI51" s="637"/>
    </row>
    <row r="52" spans="5:113" x14ac:dyDescent="0.2">
      <c r="E52" s="637" t="s">
        <v>200</v>
      </c>
      <c r="F52" s="637"/>
      <c r="G52" s="637"/>
      <c r="H52" s="637"/>
      <c r="I52" s="637"/>
      <c r="J52" s="637"/>
      <c r="K52" s="637"/>
      <c r="L52" s="637"/>
      <c r="M52" s="637"/>
      <c r="N52" s="637"/>
      <c r="O52" s="637"/>
      <c r="P52" s="637"/>
      <c r="Q52" s="637"/>
      <c r="R52" s="637"/>
      <c r="S52" s="637"/>
      <c r="T52" s="637"/>
      <c r="U52" s="637"/>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X52" s="637"/>
      <c r="BY52" s="637"/>
      <c r="BZ52" s="637"/>
      <c r="CA52" s="637"/>
      <c r="CB52" s="637"/>
      <c r="CC52" s="637"/>
      <c r="CD52" s="637"/>
      <c r="CE52" s="637"/>
      <c r="CF52" s="637"/>
      <c r="CG52" s="637"/>
      <c r="CH52" s="637"/>
      <c r="CI52" s="637"/>
      <c r="CJ52" s="637"/>
      <c r="CK52" s="637"/>
      <c r="CL52" s="637"/>
      <c r="CM52" s="637"/>
      <c r="CN52" s="637"/>
      <c r="CO52" s="637"/>
      <c r="CP52" s="637"/>
      <c r="CQ52" s="637"/>
      <c r="CR52" s="637"/>
      <c r="CS52" s="637"/>
      <c r="CT52" s="637"/>
      <c r="CU52" s="637"/>
      <c r="CV52" s="637"/>
      <c r="CW52" s="637"/>
      <c r="CX52" s="637"/>
      <c r="CY52" s="637"/>
      <c r="CZ52" s="637"/>
      <c r="DA52" s="637"/>
      <c r="DB52" s="637"/>
      <c r="DC52" s="637"/>
      <c r="DD52" s="637"/>
      <c r="DE52" s="637"/>
      <c r="DF52" s="637"/>
      <c r="DG52" s="637"/>
      <c r="DH52" s="637"/>
      <c r="DI52" s="637"/>
    </row>
    <row r="53" spans="5:113" x14ac:dyDescent="0.2">
      <c r="E53" s="637" t="s">
        <v>201</v>
      </c>
      <c r="F53" s="637"/>
      <c r="G53" s="637"/>
      <c r="H53" s="637"/>
      <c r="I53" s="637"/>
      <c r="J53" s="637"/>
      <c r="K53" s="637"/>
      <c r="L53" s="637"/>
      <c r="M53" s="637"/>
      <c r="N53" s="637"/>
      <c r="O53" s="637"/>
      <c r="P53" s="637"/>
      <c r="Q53" s="637"/>
      <c r="R53" s="637"/>
      <c r="S53" s="637"/>
      <c r="T53" s="637"/>
      <c r="U53" s="637"/>
      <c r="V53" s="637"/>
      <c r="W53" s="637"/>
      <c r="X53" s="637"/>
      <c r="Y53" s="637"/>
      <c r="Z53" s="637"/>
      <c r="AA53" s="637"/>
      <c r="AB53" s="637"/>
      <c r="AC53" s="637"/>
      <c r="AD53" s="637"/>
      <c r="AE53" s="637"/>
      <c r="AF53" s="637"/>
      <c r="AG53" s="637"/>
      <c r="AH53" s="637"/>
      <c r="AI53" s="637"/>
      <c r="AJ53" s="637"/>
      <c r="AK53" s="637"/>
      <c r="AL53" s="637"/>
      <c r="AM53" s="637"/>
      <c r="AN53" s="637"/>
      <c r="AO53" s="637"/>
      <c r="AP53" s="637"/>
      <c r="AQ53" s="637"/>
      <c r="AR53" s="637"/>
      <c r="AS53" s="637"/>
      <c r="AT53" s="637"/>
      <c r="AU53" s="637"/>
      <c r="AV53" s="637"/>
      <c r="AW53" s="637"/>
      <c r="AX53" s="637"/>
      <c r="AY53" s="637"/>
      <c r="AZ53" s="637"/>
      <c r="BA53" s="637"/>
      <c r="BB53" s="637"/>
      <c r="BC53" s="637"/>
      <c r="BD53" s="637"/>
      <c r="BE53" s="637"/>
      <c r="BF53" s="637"/>
      <c r="BG53" s="637"/>
      <c r="BH53" s="637"/>
      <c r="BI53" s="637"/>
      <c r="BJ53" s="637"/>
      <c r="BK53" s="637"/>
      <c r="BL53" s="637"/>
      <c r="BM53" s="637"/>
      <c r="BN53" s="637"/>
      <c r="BO53" s="637"/>
      <c r="BP53" s="637"/>
      <c r="BQ53" s="637"/>
      <c r="BR53" s="637"/>
      <c r="BS53" s="637"/>
      <c r="BT53" s="637"/>
      <c r="BU53" s="637"/>
      <c r="BV53" s="637"/>
      <c r="BW53" s="637"/>
      <c r="BX53" s="637"/>
      <c r="BY53" s="637"/>
      <c r="BZ53" s="637"/>
      <c r="CA53" s="637"/>
      <c r="CB53" s="637"/>
      <c r="CC53" s="637"/>
      <c r="CD53" s="637"/>
      <c r="CE53" s="637"/>
      <c r="CF53" s="637"/>
      <c r="CG53" s="637"/>
      <c r="CH53" s="637"/>
      <c r="CI53" s="637"/>
      <c r="CJ53" s="637"/>
      <c r="CK53" s="637"/>
      <c r="CL53" s="637"/>
      <c r="CM53" s="637"/>
      <c r="CN53" s="637"/>
      <c r="CO53" s="637"/>
      <c r="CP53" s="637"/>
      <c r="CQ53" s="637"/>
      <c r="CR53" s="637"/>
      <c r="CS53" s="637"/>
      <c r="CT53" s="637"/>
      <c r="CU53" s="637"/>
      <c r="CV53" s="637"/>
      <c r="CW53" s="637"/>
      <c r="CX53" s="637"/>
      <c r="CY53" s="637"/>
      <c r="CZ53" s="637"/>
      <c r="DA53" s="637"/>
      <c r="DB53" s="637"/>
      <c r="DC53" s="637"/>
      <c r="DD53" s="637"/>
      <c r="DE53" s="637"/>
      <c r="DF53" s="637"/>
      <c r="DG53" s="637"/>
      <c r="DH53" s="637"/>
      <c r="DI53" s="637"/>
    </row>
    <row r="54" spans="5:113" x14ac:dyDescent="0.2"/>
    <row r="55" spans="5:113" x14ac:dyDescent="0.2"/>
    <row r="56" spans="5:113" x14ac:dyDescent="0.2"/>
  </sheetData>
  <sheetProtection algorithmName="SHA-512" hashValue="eaEjDLyPaVREIAZxtvqawQUVV/MCgKTDYfVHIEt+kGGb0yoA6qRSGpLkTvzycjvfzsxtn1CVyKNN+izEFoATeQ==" saltValue="d+lrOWR3vXUw9qwlgn/xw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8" t="s">
        <v>532</v>
      </c>
      <c r="D34" s="1188"/>
      <c r="E34" s="1189"/>
      <c r="F34" s="32">
        <v>6.28</v>
      </c>
      <c r="G34" s="33">
        <v>6.79</v>
      </c>
      <c r="H34" s="33">
        <v>9.6199999999999992</v>
      </c>
      <c r="I34" s="33">
        <v>8.77</v>
      </c>
      <c r="J34" s="34">
        <v>8.11</v>
      </c>
      <c r="K34" s="22"/>
      <c r="L34" s="22"/>
      <c r="M34" s="22"/>
      <c r="N34" s="22"/>
      <c r="O34" s="22"/>
      <c r="P34" s="22"/>
    </row>
    <row r="35" spans="1:16" ht="39" customHeight="1" x14ac:dyDescent="0.2">
      <c r="A35" s="22"/>
      <c r="B35" s="35"/>
      <c r="C35" s="1182" t="s">
        <v>533</v>
      </c>
      <c r="D35" s="1183"/>
      <c r="E35" s="1184"/>
      <c r="F35" s="36" t="s">
        <v>488</v>
      </c>
      <c r="G35" s="37">
        <v>0.74</v>
      </c>
      <c r="H35" s="37">
        <v>1.01</v>
      </c>
      <c r="I35" s="37">
        <v>1.74</v>
      </c>
      <c r="J35" s="38">
        <v>1.97</v>
      </c>
      <c r="K35" s="22"/>
      <c r="L35" s="22"/>
      <c r="M35" s="22"/>
      <c r="N35" s="22"/>
      <c r="O35" s="22"/>
      <c r="P35" s="22"/>
    </row>
    <row r="36" spans="1:16" ht="39" customHeight="1" x14ac:dyDescent="0.2">
      <c r="A36" s="22"/>
      <c r="B36" s="35"/>
      <c r="C36" s="1182" t="s">
        <v>534</v>
      </c>
      <c r="D36" s="1183"/>
      <c r="E36" s="1184"/>
      <c r="F36" s="36">
        <v>1.65</v>
      </c>
      <c r="G36" s="37">
        <v>2.5099999999999998</v>
      </c>
      <c r="H36" s="37">
        <v>1.01</v>
      </c>
      <c r="I36" s="37">
        <v>0.31</v>
      </c>
      <c r="J36" s="38">
        <v>0.99</v>
      </c>
      <c r="K36" s="22"/>
      <c r="L36" s="22"/>
      <c r="M36" s="22"/>
      <c r="N36" s="22"/>
      <c r="O36" s="22"/>
      <c r="P36" s="22"/>
    </row>
    <row r="37" spans="1:16" ht="39" customHeight="1" x14ac:dyDescent="0.2">
      <c r="A37" s="22"/>
      <c r="B37" s="35"/>
      <c r="C37" s="1182" t="s">
        <v>535</v>
      </c>
      <c r="D37" s="1183"/>
      <c r="E37" s="1184"/>
      <c r="F37" s="36">
        <v>0.68</v>
      </c>
      <c r="G37" s="37">
        <v>0.78</v>
      </c>
      <c r="H37" s="37">
        <v>0.89</v>
      </c>
      <c r="I37" s="37">
        <v>0.54</v>
      </c>
      <c r="J37" s="38">
        <v>0.37</v>
      </c>
      <c r="K37" s="22"/>
      <c r="L37" s="22"/>
      <c r="M37" s="22"/>
      <c r="N37" s="22"/>
      <c r="O37" s="22"/>
      <c r="P37" s="22"/>
    </row>
    <row r="38" spans="1:16" ht="39" customHeight="1" x14ac:dyDescent="0.2">
      <c r="A38" s="22"/>
      <c r="B38" s="35"/>
      <c r="C38" s="1182" t="s">
        <v>536</v>
      </c>
      <c r="D38" s="1183"/>
      <c r="E38" s="1184"/>
      <c r="F38" s="36">
        <v>0</v>
      </c>
      <c r="G38" s="37">
        <v>0.04</v>
      </c>
      <c r="H38" s="37">
        <v>0.06</v>
      </c>
      <c r="I38" s="37">
        <v>0.05</v>
      </c>
      <c r="J38" s="38">
        <v>0.04</v>
      </c>
      <c r="K38" s="22"/>
      <c r="L38" s="22"/>
      <c r="M38" s="22"/>
      <c r="N38" s="22"/>
      <c r="O38" s="22"/>
      <c r="P38" s="22"/>
    </row>
    <row r="39" spans="1:16" ht="39" customHeight="1" x14ac:dyDescent="0.2">
      <c r="A39" s="22"/>
      <c r="B39" s="35"/>
      <c r="C39" s="1182" t="s">
        <v>537</v>
      </c>
      <c r="D39" s="1183"/>
      <c r="E39" s="1184"/>
      <c r="F39" s="36">
        <v>0.06</v>
      </c>
      <c r="G39" s="37">
        <v>0.05</v>
      </c>
      <c r="H39" s="37">
        <v>0.05</v>
      </c>
      <c r="I39" s="37">
        <v>0.04</v>
      </c>
      <c r="J39" s="38">
        <v>0.02</v>
      </c>
      <c r="K39" s="22"/>
      <c r="L39" s="22"/>
      <c r="M39" s="22"/>
      <c r="N39" s="22"/>
      <c r="O39" s="22"/>
      <c r="P39" s="22"/>
    </row>
    <row r="40" spans="1:16" ht="39" customHeight="1" x14ac:dyDescent="0.2">
      <c r="A40" s="22"/>
      <c r="B40" s="35"/>
      <c r="C40" s="1182" t="s">
        <v>538</v>
      </c>
      <c r="D40" s="1183"/>
      <c r="E40" s="1184"/>
      <c r="F40" s="36">
        <v>0.01</v>
      </c>
      <c r="G40" s="37">
        <v>0.04</v>
      </c>
      <c r="H40" s="37">
        <v>0.01</v>
      </c>
      <c r="I40" s="37">
        <v>0.01</v>
      </c>
      <c r="J40" s="38">
        <v>0.02</v>
      </c>
      <c r="K40" s="22"/>
      <c r="L40" s="22"/>
      <c r="M40" s="22"/>
      <c r="N40" s="22"/>
      <c r="O40" s="22"/>
      <c r="P40" s="22"/>
    </row>
    <row r="41" spans="1:16" ht="39" customHeight="1" x14ac:dyDescent="0.2">
      <c r="A41" s="22"/>
      <c r="B41" s="35"/>
      <c r="C41" s="1182" t="s">
        <v>539</v>
      </c>
      <c r="D41" s="1183"/>
      <c r="E41" s="1184"/>
      <c r="F41" s="36">
        <v>0.01</v>
      </c>
      <c r="G41" s="37">
        <v>0.01</v>
      </c>
      <c r="H41" s="37">
        <v>0.01</v>
      </c>
      <c r="I41" s="37">
        <v>0.01</v>
      </c>
      <c r="J41" s="38">
        <v>0.01</v>
      </c>
      <c r="K41" s="22"/>
      <c r="L41" s="22"/>
      <c r="M41" s="22"/>
      <c r="N41" s="22"/>
      <c r="O41" s="22"/>
      <c r="P41" s="22"/>
    </row>
    <row r="42" spans="1:16" ht="39" customHeight="1" x14ac:dyDescent="0.2">
      <c r="A42" s="22"/>
      <c r="B42" s="39"/>
      <c r="C42" s="1182" t="s">
        <v>540</v>
      </c>
      <c r="D42" s="1183"/>
      <c r="E42" s="1184"/>
      <c r="F42" s="36" t="s">
        <v>488</v>
      </c>
      <c r="G42" s="37" t="s">
        <v>488</v>
      </c>
      <c r="H42" s="37" t="s">
        <v>488</v>
      </c>
      <c r="I42" s="37" t="s">
        <v>488</v>
      </c>
      <c r="J42" s="38" t="s">
        <v>488</v>
      </c>
      <c r="K42" s="22"/>
      <c r="L42" s="22"/>
      <c r="M42" s="22"/>
      <c r="N42" s="22"/>
      <c r="O42" s="22"/>
      <c r="P42" s="22"/>
    </row>
    <row r="43" spans="1:16" ht="39" customHeight="1" thickBot="1" x14ac:dyDescent="0.25">
      <c r="A43" s="22"/>
      <c r="B43" s="40"/>
      <c r="C43" s="1185" t="s">
        <v>541</v>
      </c>
      <c r="D43" s="1186"/>
      <c r="E43" s="1187"/>
      <c r="F43" s="41">
        <v>0.8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9/eIUvGdIu2dYUjt2+4LAVsnxQm45LUy9lTzoA2PE8Yanje4esFaWciqu1wkkxkIzMozEh90mS1FALNhgwXWBw==" saltValue="REmEhtbVnfVka/7Gsv7e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90" t="s">
        <v>9</v>
      </c>
      <c r="C45" s="1191"/>
      <c r="D45" s="58"/>
      <c r="E45" s="1196" t="s">
        <v>10</v>
      </c>
      <c r="F45" s="1196"/>
      <c r="G45" s="1196"/>
      <c r="H45" s="1196"/>
      <c r="I45" s="1196"/>
      <c r="J45" s="1197"/>
      <c r="K45" s="59">
        <v>1193</v>
      </c>
      <c r="L45" s="60">
        <v>1168</v>
      </c>
      <c r="M45" s="60">
        <v>1139</v>
      </c>
      <c r="N45" s="60">
        <v>1015</v>
      </c>
      <c r="O45" s="61">
        <v>983</v>
      </c>
      <c r="P45" s="48"/>
      <c r="Q45" s="48"/>
      <c r="R45" s="48"/>
      <c r="S45" s="48"/>
      <c r="T45" s="48"/>
      <c r="U45" s="48"/>
    </row>
    <row r="46" spans="1:21" ht="30.75" customHeight="1" x14ac:dyDescent="0.2">
      <c r="A46" s="48"/>
      <c r="B46" s="1192"/>
      <c r="C46" s="1193"/>
      <c r="D46" s="62"/>
      <c r="E46" s="1198" t="s">
        <v>11</v>
      </c>
      <c r="F46" s="1198"/>
      <c r="G46" s="1198"/>
      <c r="H46" s="1198"/>
      <c r="I46" s="1198"/>
      <c r="J46" s="1199"/>
      <c r="K46" s="63" t="s">
        <v>488</v>
      </c>
      <c r="L46" s="64" t="s">
        <v>488</v>
      </c>
      <c r="M46" s="64" t="s">
        <v>488</v>
      </c>
      <c r="N46" s="64" t="s">
        <v>488</v>
      </c>
      <c r="O46" s="65" t="s">
        <v>488</v>
      </c>
      <c r="P46" s="48"/>
      <c r="Q46" s="48"/>
      <c r="R46" s="48"/>
      <c r="S46" s="48"/>
      <c r="T46" s="48"/>
      <c r="U46" s="48"/>
    </row>
    <row r="47" spans="1:21" ht="30.75" customHeight="1" x14ac:dyDescent="0.2">
      <c r="A47" s="48"/>
      <c r="B47" s="1192"/>
      <c r="C47" s="1193"/>
      <c r="D47" s="62"/>
      <c r="E47" s="1198" t="s">
        <v>12</v>
      </c>
      <c r="F47" s="1198"/>
      <c r="G47" s="1198"/>
      <c r="H47" s="1198"/>
      <c r="I47" s="1198"/>
      <c r="J47" s="1199"/>
      <c r="K47" s="63" t="s">
        <v>488</v>
      </c>
      <c r="L47" s="64" t="s">
        <v>488</v>
      </c>
      <c r="M47" s="64" t="s">
        <v>488</v>
      </c>
      <c r="N47" s="64" t="s">
        <v>488</v>
      </c>
      <c r="O47" s="65" t="s">
        <v>488</v>
      </c>
      <c r="P47" s="48"/>
      <c r="Q47" s="48"/>
      <c r="R47" s="48"/>
      <c r="S47" s="48"/>
      <c r="T47" s="48"/>
      <c r="U47" s="48"/>
    </row>
    <row r="48" spans="1:21" ht="30.75" customHeight="1" x14ac:dyDescent="0.2">
      <c r="A48" s="48"/>
      <c r="B48" s="1192"/>
      <c r="C48" s="1193"/>
      <c r="D48" s="62"/>
      <c r="E48" s="1198" t="s">
        <v>13</v>
      </c>
      <c r="F48" s="1198"/>
      <c r="G48" s="1198"/>
      <c r="H48" s="1198"/>
      <c r="I48" s="1198"/>
      <c r="J48" s="1199"/>
      <c r="K48" s="63">
        <v>471</v>
      </c>
      <c r="L48" s="64">
        <v>502</v>
      </c>
      <c r="M48" s="64">
        <v>491</v>
      </c>
      <c r="N48" s="64">
        <v>557</v>
      </c>
      <c r="O48" s="65">
        <v>460</v>
      </c>
      <c r="P48" s="48"/>
      <c r="Q48" s="48"/>
      <c r="R48" s="48"/>
      <c r="S48" s="48"/>
      <c r="T48" s="48"/>
      <c r="U48" s="48"/>
    </row>
    <row r="49" spans="1:21" ht="30.75" customHeight="1" x14ac:dyDescent="0.2">
      <c r="A49" s="48"/>
      <c r="B49" s="1192"/>
      <c r="C49" s="1193"/>
      <c r="D49" s="62"/>
      <c r="E49" s="1198" t="s">
        <v>14</v>
      </c>
      <c r="F49" s="1198"/>
      <c r="G49" s="1198"/>
      <c r="H49" s="1198"/>
      <c r="I49" s="1198"/>
      <c r="J49" s="1199"/>
      <c r="K49" s="63">
        <v>35</v>
      </c>
      <c r="L49" s="64">
        <v>44</v>
      </c>
      <c r="M49" s="64">
        <v>47</v>
      </c>
      <c r="N49" s="64">
        <v>47</v>
      </c>
      <c r="O49" s="65">
        <v>68</v>
      </c>
      <c r="P49" s="48"/>
      <c r="Q49" s="48"/>
      <c r="R49" s="48"/>
      <c r="S49" s="48"/>
      <c r="T49" s="48"/>
      <c r="U49" s="48"/>
    </row>
    <row r="50" spans="1:21" ht="30.75" customHeight="1" x14ac:dyDescent="0.2">
      <c r="A50" s="48"/>
      <c r="B50" s="1192"/>
      <c r="C50" s="1193"/>
      <c r="D50" s="62"/>
      <c r="E50" s="1198" t="s">
        <v>15</v>
      </c>
      <c r="F50" s="1198"/>
      <c r="G50" s="1198"/>
      <c r="H50" s="1198"/>
      <c r="I50" s="1198"/>
      <c r="J50" s="1199"/>
      <c r="K50" s="63" t="s">
        <v>488</v>
      </c>
      <c r="L50" s="64" t="s">
        <v>488</v>
      </c>
      <c r="M50" s="64" t="s">
        <v>488</v>
      </c>
      <c r="N50" s="64" t="s">
        <v>488</v>
      </c>
      <c r="O50" s="65" t="s">
        <v>488</v>
      </c>
      <c r="P50" s="48"/>
      <c r="Q50" s="48"/>
      <c r="R50" s="48"/>
      <c r="S50" s="48"/>
      <c r="T50" s="48"/>
      <c r="U50" s="48"/>
    </row>
    <row r="51" spans="1:21" ht="30.75" customHeight="1" x14ac:dyDescent="0.2">
      <c r="A51" s="48"/>
      <c r="B51" s="1194"/>
      <c r="C51" s="1195"/>
      <c r="D51" s="66"/>
      <c r="E51" s="1198" t="s">
        <v>16</v>
      </c>
      <c r="F51" s="1198"/>
      <c r="G51" s="1198"/>
      <c r="H51" s="1198"/>
      <c r="I51" s="1198"/>
      <c r="J51" s="1199"/>
      <c r="K51" s="63" t="s">
        <v>488</v>
      </c>
      <c r="L51" s="64" t="s">
        <v>488</v>
      </c>
      <c r="M51" s="64" t="s">
        <v>488</v>
      </c>
      <c r="N51" s="64" t="s">
        <v>488</v>
      </c>
      <c r="O51" s="65" t="s">
        <v>488</v>
      </c>
      <c r="P51" s="48"/>
      <c r="Q51" s="48"/>
      <c r="R51" s="48"/>
      <c r="S51" s="48"/>
      <c r="T51" s="48"/>
      <c r="U51" s="48"/>
    </row>
    <row r="52" spans="1:21" ht="30.75" customHeight="1" x14ac:dyDescent="0.2">
      <c r="A52" s="48"/>
      <c r="B52" s="1200" t="s">
        <v>17</v>
      </c>
      <c r="C52" s="1201"/>
      <c r="D52" s="66"/>
      <c r="E52" s="1198" t="s">
        <v>18</v>
      </c>
      <c r="F52" s="1198"/>
      <c r="G52" s="1198"/>
      <c r="H52" s="1198"/>
      <c r="I52" s="1198"/>
      <c r="J52" s="1199"/>
      <c r="K52" s="63">
        <v>1554</v>
      </c>
      <c r="L52" s="64">
        <v>1511</v>
      </c>
      <c r="M52" s="64">
        <v>1498</v>
      </c>
      <c r="N52" s="64">
        <v>1432</v>
      </c>
      <c r="O52" s="65">
        <v>1458</v>
      </c>
      <c r="P52" s="48"/>
      <c r="Q52" s="48"/>
      <c r="R52" s="48"/>
      <c r="S52" s="48"/>
      <c r="T52" s="48"/>
      <c r="U52" s="48"/>
    </row>
    <row r="53" spans="1:21" ht="30.75" customHeight="1" thickBot="1" x14ac:dyDescent="0.25">
      <c r="A53" s="48"/>
      <c r="B53" s="1202" t="s">
        <v>19</v>
      </c>
      <c r="C53" s="1203"/>
      <c r="D53" s="67"/>
      <c r="E53" s="1204" t="s">
        <v>20</v>
      </c>
      <c r="F53" s="1204"/>
      <c r="G53" s="1204"/>
      <c r="H53" s="1204"/>
      <c r="I53" s="1204"/>
      <c r="J53" s="1205"/>
      <c r="K53" s="68">
        <v>145</v>
      </c>
      <c r="L53" s="69">
        <v>203</v>
      </c>
      <c r="M53" s="69">
        <v>179</v>
      </c>
      <c r="N53" s="69">
        <v>187</v>
      </c>
      <c r="O53" s="70">
        <v>53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206" t="s">
        <v>24</v>
      </c>
      <c r="C58" s="1207"/>
      <c r="D58" s="1212" t="s">
        <v>25</v>
      </c>
      <c r="E58" s="1213"/>
      <c r="F58" s="1213"/>
      <c r="G58" s="1213"/>
      <c r="H58" s="1213"/>
      <c r="I58" s="1213"/>
      <c r="J58" s="1214"/>
      <c r="K58" s="83"/>
      <c r="L58" s="84"/>
      <c r="M58" s="84"/>
      <c r="N58" s="84"/>
      <c r="O58" s="85"/>
    </row>
    <row r="59" spans="1:21" ht="31.5" customHeight="1" x14ac:dyDescent="0.2">
      <c r="B59" s="1208"/>
      <c r="C59" s="1209"/>
      <c r="D59" s="1215" t="s">
        <v>26</v>
      </c>
      <c r="E59" s="1216"/>
      <c r="F59" s="1216"/>
      <c r="G59" s="1216"/>
      <c r="H59" s="1216"/>
      <c r="I59" s="1216"/>
      <c r="J59" s="1217"/>
      <c r="K59" s="86"/>
      <c r="L59" s="87"/>
      <c r="M59" s="87"/>
      <c r="N59" s="87"/>
      <c r="O59" s="88"/>
    </row>
    <row r="60" spans="1:21" ht="31.5" customHeight="1" thickBot="1" x14ac:dyDescent="0.25">
      <c r="B60" s="1210"/>
      <c r="C60" s="1211"/>
      <c r="D60" s="1218" t="s">
        <v>27</v>
      </c>
      <c r="E60" s="1219"/>
      <c r="F60" s="1219"/>
      <c r="G60" s="1219"/>
      <c r="H60" s="1219"/>
      <c r="I60" s="1219"/>
      <c r="J60" s="1220"/>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5nnkeknEPnrWZ7CFJWshcDmUuBwXVfIpUfJJvK6njnu+dYkSZUSwkhwm0ytIDHeKUmxnRyJDw0DN6GFDM0d+w==" saltValue="HGPkNVWlgH83u+cwVOwN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1" t="s">
        <v>30</v>
      </c>
      <c r="C41" s="1222"/>
      <c r="D41" s="105"/>
      <c r="E41" s="1227" t="s">
        <v>31</v>
      </c>
      <c r="F41" s="1227"/>
      <c r="G41" s="1227"/>
      <c r="H41" s="1228"/>
      <c r="I41" s="355">
        <v>9357</v>
      </c>
      <c r="J41" s="356">
        <v>8297</v>
      </c>
      <c r="K41" s="356">
        <v>7380</v>
      </c>
      <c r="L41" s="356">
        <v>6913</v>
      </c>
      <c r="M41" s="357">
        <v>6568</v>
      </c>
    </row>
    <row r="42" spans="2:13" ht="27.75" customHeight="1" x14ac:dyDescent="0.2">
      <c r="B42" s="1223"/>
      <c r="C42" s="1224"/>
      <c r="D42" s="106"/>
      <c r="E42" s="1229" t="s">
        <v>32</v>
      </c>
      <c r="F42" s="1229"/>
      <c r="G42" s="1229"/>
      <c r="H42" s="1230"/>
      <c r="I42" s="358" t="s">
        <v>488</v>
      </c>
      <c r="J42" s="359" t="s">
        <v>488</v>
      </c>
      <c r="K42" s="359">
        <v>53</v>
      </c>
      <c r="L42" s="359">
        <v>39</v>
      </c>
      <c r="M42" s="360">
        <v>112</v>
      </c>
    </row>
    <row r="43" spans="2:13" ht="27.75" customHeight="1" x14ac:dyDescent="0.2">
      <c r="B43" s="1223"/>
      <c r="C43" s="1224"/>
      <c r="D43" s="106"/>
      <c r="E43" s="1229" t="s">
        <v>33</v>
      </c>
      <c r="F43" s="1229"/>
      <c r="G43" s="1229"/>
      <c r="H43" s="1230"/>
      <c r="I43" s="358">
        <v>6411</v>
      </c>
      <c r="J43" s="359">
        <v>6102</v>
      </c>
      <c r="K43" s="359">
        <v>5561</v>
      </c>
      <c r="L43" s="359">
        <v>5540</v>
      </c>
      <c r="M43" s="360">
        <v>5329</v>
      </c>
    </row>
    <row r="44" spans="2:13" ht="27.75" customHeight="1" x14ac:dyDescent="0.2">
      <c r="B44" s="1223"/>
      <c r="C44" s="1224"/>
      <c r="D44" s="106"/>
      <c r="E44" s="1229" t="s">
        <v>34</v>
      </c>
      <c r="F44" s="1229"/>
      <c r="G44" s="1229"/>
      <c r="H44" s="1230"/>
      <c r="I44" s="358">
        <v>253</v>
      </c>
      <c r="J44" s="359">
        <v>244</v>
      </c>
      <c r="K44" s="359">
        <v>258</v>
      </c>
      <c r="L44" s="359">
        <v>283</v>
      </c>
      <c r="M44" s="360">
        <v>286</v>
      </c>
    </row>
    <row r="45" spans="2:13" ht="27.75" customHeight="1" x14ac:dyDescent="0.2">
      <c r="B45" s="1223"/>
      <c r="C45" s="1224"/>
      <c r="D45" s="106"/>
      <c r="E45" s="1229" t="s">
        <v>35</v>
      </c>
      <c r="F45" s="1229"/>
      <c r="G45" s="1229"/>
      <c r="H45" s="1230"/>
      <c r="I45" s="358" t="s">
        <v>488</v>
      </c>
      <c r="J45" s="359" t="s">
        <v>488</v>
      </c>
      <c r="K45" s="359" t="s">
        <v>488</v>
      </c>
      <c r="L45" s="359" t="s">
        <v>488</v>
      </c>
      <c r="M45" s="360" t="s">
        <v>488</v>
      </c>
    </row>
    <row r="46" spans="2:13" ht="27.75" customHeight="1" x14ac:dyDescent="0.2">
      <c r="B46" s="1223"/>
      <c r="C46" s="1224"/>
      <c r="D46" s="107"/>
      <c r="E46" s="1229" t="s">
        <v>36</v>
      </c>
      <c r="F46" s="1229"/>
      <c r="G46" s="1229"/>
      <c r="H46" s="1230"/>
      <c r="I46" s="358" t="s">
        <v>488</v>
      </c>
      <c r="J46" s="359" t="s">
        <v>488</v>
      </c>
      <c r="K46" s="359" t="s">
        <v>488</v>
      </c>
      <c r="L46" s="359" t="s">
        <v>488</v>
      </c>
      <c r="M46" s="360" t="s">
        <v>488</v>
      </c>
    </row>
    <row r="47" spans="2:13" ht="27.75" customHeight="1" x14ac:dyDescent="0.2">
      <c r="B47" s="1223"/>
      <c r="C47" s="1224"/>
      <c r="D47" s="108"/>
      <c r="E47" s="1231" t="s">
        <v>37</v>
      </c>
      <c r="F47" s="1232"/>
      <c r="G47" s="1232"/>
      <c r="H47" s="1233"/>
      <c r="I47" s="358" t="s">
        <v>488</v>
      </c>
      <c r="J47" s="359" t="s">
        <v>488</v>
      </c>
      <c r="K47" s="359" t="s">
        <v>488</v>
      </c>
      <c r="L47" s="359" t="s">
        <v>488</v>
      </c>
      <c r="M47" s="360" t="s">
        <v>488</v>
      </c>
    </row>
    <row r="48" spans="2:13" ht="27.75" customHeight="1" x14ac:dyDescent="0.2">
      <c r="B48" s="1223"/>
      <c r="C48" s="1224"/>
      <c r="D48" s="106"/>
      <c r="E48" s="1229" t="s">
        <v>38</v>
      </c>
      <c r="F48" s="1229"/>
      <c r="G48" s="1229"/>
      <c r="H48" s="1230"/>
      <c r="I48" s="358" t="s">
        <v>488</v>
      </c>
      <c r="J48" s="359" t="s">
        <v>488</v>
      </c>
      <c r="K48" s="359" t="s">
        <v>488</v>
      </c>
      <c r="L48" s="359" t="s">
        <v>488</v>
      </c>
      <c r="M48" s="360" t="s">
        <v>488</v>
      </c>
    </row>
    <row r="49" spans="2:13" ht="27.75" customHeight="1" x14ac:dyDescent="0.2">
      <c r="B49" s="1225"/>
      <c r="C49" s="1226"/>
      <c r="D49" s="106"/>
      <c r="E49" s="1229" t="s">
        <v>39</v>
      </c>
      <c r="F49" s="1229"/>
      <c r="G49" s="1229"/>
      <c r="H49" s="1230"/>
      <c r="I49" s="358" t="s">
        <v>488</v>
      </c>
      <c r="J49" s="359" t="s">
        <v>488</v>
      </c>
      <c r="K49" s="359" t="s">
        <v>488</v>
      </c>
      <c r="L49" s="359" t="s">
        <v>488</v>
      </c>
      <c r="M49" s="360" t="s">
        <v>488</v>
      </c>
    </row>
    <row r="50" spans="2:13" ht="27.75" customHeight="1" x14ac:dyDescent="0.2">
      <c r="B50" s="1234" t="s">
        <v>40</v>
      </c>
      <c r="C50" s="1235"/>
      <c r="D50" s="109"/>
      <c r="E50" s="1229" t="s">
        <v>41</v>
      </c>
      <c r="F50" s="1229"/>
      <c r="G50" s="1229"/>
      <c r="H50" s="1230"/>
      <c r="I50" s="358">
        <v>6873</v>
      </c>
      <c r="J50" s="359">
        <v>7442</v>
      </c>
      <c r="K50" s="359">
        <v>8655</v>
      </c>
      <c r="L50" s="359">
        <v>9495</v>
      </c>
      <c r="M50" s="360">
        <v>9860</v>
      </c>
    </row>
    <row r="51" spans="2:13" ht="27.75" customHeight="1" x14ac:dyDescent="0.2">
      <c r="B51" s="1223"/>
      <c r="C51" s="1224"/>
      <c r="D51" s="106"/>
      <c r="E51" s="1229" t="s">
        <v>42</v>
      </c>
      <c r="F51" s="1229"/>
      <c r="G51" s="1229"/>
      <c r="H51" s="1230"/>
      <c r="I51" s="358">
        <v>4500</v>
      </c>
      <c r="J51" s="359">
        <v>4415</v>
      </c>
      <c r="K51" s="359">
        <v>4235</v>
      </c>
      <c r="L51" s="359">
        <v>3883</v>
      </c>
      <c r="M51" s="360">
        <v>4250</v>
      </c>
    </row>
    <row r="52" spans="2:13" ht="27.75" customHeight="1" x14ac:dyDescent="0.2">
      <c r="B52" s="1225"/>
      <c r="C52" s="1226"/>
      <c r="D52" s="106"/>
      <c r="E52" s="1229" t="s">
        <v>43</v>
      </c>
      <c r="F52" s="1229"/>
      <c r="G52" s="1229"/>
      <c r="H52" s="1230"/>
      <c r="I52" s="358">
        <v>10055</v>
      </c>
      <c r="J52" s="359">
        <v>9087</v>
      </c>
      <c r="K52" s="359">
        <v>8489</v>
      </c>
      <c r="L52" s="359">
        <v>7729</v>
      </c>
      <c r="M52" s="360">
        <v>7052</v>
      </c>
    </row>
    <row r="53" spans="2:13" ht="27.75" customHeight="1" thickBot="1" x14ac:dyDescent="0.25">
      <c r="B53" s="1236" t="s">
        <v>19</v>
      </c>
      <c r="C53" s="1237"/>
      <c r="D53" s="110"/>
      <c r="E53" s="1238" t="s">
        <v>44</v>
      </c>
      <c r="F53" s="1238"/>
      <c r="G53" s="1238"/>
      <c r="H53" s="1239"/>
      <c r="I53" s="361">
        <v>-5407</v>
      </c>
      <c r="J53" s="362">
        <v>-6301</v>
      </c>
      <c r="K53" s="362">
        <v>-8127</v>
      </c>
      <c r="L53" s="362">
        <v>-8331</v>
      </c>
      <c r="M53" s="363">
        <v>-8868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X32LHMiuJTO3QHRYxrCorQ9OfjgJg20WGkrSPvxMWz79cTdgTV4fq/SybPAcvOFVCpyOW3P/maNdmFJOpzdzUA==" saltValue="g16/9rv3vnjWynwgv+Ns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8" t="s">
        <v>46</v>
      </c>
      <c r="D55" s="1248"/>
      <c r="E55" s="1249"/>
      <c r="F55" s="122">
        <v>2910</v>
      </c>
      <c r="G55" s="122">
        <v>2939</v>
      </c>
      <c r="H55" s="123">
        <v>3064</v>
      </c>
    </row>
    <row r="56" spans="2:8" ht="52.5" customHeight="1" x14ac:dyDescent="0.2">
      <c r="B56" s="124"/>
      <c r="C56" s="1250" t="s">
        <v>47</v>
      </c>
      <c r="D56" s="1250"/>
      <c r="E56" s="1251"/>
      <c r="F56" s="125">
        <v>14</v>
      </c>
      <c r="G56" s="125">
        <v>14</v>
      </c>
      <c r="H56" s="126">
        <v>14</v>
      </c>
    </row>
    <row r="57" spans="2:8" ht="53.25" customHeight="1" x14ac:dyDescent="0.2">
      <c r="B57" s="124"/>
      <c r="C57" s="1252" t="s">
        <v>48</v>
      </c>
      <c r="D57" s="1252"/>
      <c r="E57" s="1253"/>
      <c r="F57" s="127">
        <v>3953</v>
      </c>
      <c r="G57" s="127">
        <v>4676</v>
      </c>
      <c r="H57" s="128">
        <v>5431</v>
      </c>
    </row>
    <row r="58" spans="2:8" ht="45.75" customHeight="1" x14ac:dyDescent="0.2">
      <c r="B58" s="129"/>
      <c r="C58" s="1240" t="s">
        <v>556</v>
      </c>
      <c r="D58" s="1241"/>
      <c r="E58" s="1242"/>
      <c r="F58" s="130">
        <v>2990</v>
      </c>
      <c r="G58" s="130">
        <v>3391</v>
      </c>
      <c r="H58" s="131">
        <v>3694</v>
      </c>
    </row>
    <row r="59" spans="2:8" ht="45.75" customHeight="1" x14ac:dyDescent="0.2">
      <c r="B59" s="129"/>
      <c r="C59" s="1240" t="s">
        <v>557</v>
      </c>
      <c r="D59" s="1241"/>
      <c r="E59" s="1242"/>
      <c r="F59" s="130">
        <v>0</v>
      </c>
      <c r="G59" s="130">
        <v>258</v>
      </c>
      <c r="H59" s="131">
        <v>584</v>
      </c>
    </row>
    <row r="60" spans="2:8" ht="45.75" customHeight="1" x14ac:dyDescent="0.2">
      <c r="B60" s="129"/>
      <c r="C60" s="1240" t="s">
        <v>558</v>
      </c>
      <c r="D60" s="1241"/>
      <c r="E60" s="1242"/>
      <c r="F60" s="130">
        <v>301</v>
      </c>
      <c r="G60" s="130">
        <v>403</v>
      </c>
      <c r="H60" s="131">
        <v>508</v>
      </c>
    </row>
    <row r="61" spans="2:8" ht="45.75" customHeight="1" x14ac:dyDescent="0.2">
      <c r="B61" s="129"/>
      <c r="C61" s="1240" t="s">
        <v>560</v>
      </c>
      <c r="D61" s="1241"/>
      <c r="E61" s="1242"/>
      <c r="F61" s="130">
        <v>248</v>
      </c>
      <c r="G61" s="130">
        <v>199</v>
      </c>
      <c r="H61" s="131">
        <v>195</v>
      </c>
    </row>
    <row r="62" spans="2:8" ht="45.75" customHeight="1" thickBot="1" x14ac:dyDescent="0.25">
      <c r="B62" s="132"/>
      <c r="C62" s="1243" t="s">
        <v>559</v>
      </c>
      <c r="D62" s="1244"/>
      <c r="E62" s="1245"/>
      <c r="F62" s="133">
        <v>146</v>
      </c>
      <c r="G62" s="133">
        <v>146</v>
      </c>
      <c r="H62" s="134">
        <v>146</v>
      </c>
    </row>
    <row r="63" spans="2:8" ht="52.5" customHeight="1" thickBot="1" x14ac:dyDescent="0.25">
      <c r="B63" s="135"/>
      <c r="C63" s="1246" t="s">
        <v>49</v>
      </c>
      <c r="D63" s="1246"/>
      <c r="E63" s="1247"/>
      <c r="F63" s="136">
        <v>6876</v>
      </c>
      <c r="G63" s="136">
        <v>7628</v>
      </c>
      <c r="H63" s="137">
        <v>8509</v>
      </c>
    </row>
    <row r="64" spans="2:8" ht="13" x14ac:dyDescent="0.2"/>
  </sheetData>
  <sheetProtection algorithmName="SHA-512" hashValue="zL3+nchE0bTjv7PaRQyKtkZU3qaNW1KGucPJ+j8XN8qpyKKayEBA+49kyAJyCGfJ1tyR3M8VAH2QaUVz02m1PA==" saltValue="oOuhLXtVsoF8lcSWXVpr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C23F2-95E3-4832-A807-FB15AE49DF82}">
  <sheetPr>
    <pageSetUpPr fitToPage="1"/>
  </sheetPr>
  <dimension ref="A1:DE85"/>
  <sheetViews>
    <sheetView showGridLines="0" zoomScaleNormal="100" zoomScaleSheetLayoutView="55" workbookViewId="0">
      <selection activeCell="BB79" sqref="BB79:BO80"/>
    </sheetView>
  </sheetViews>
  <sheetFormatPr defaultColWidth="0" defaultRowHeight="13.5" customHeight="1" zeroHeight="1" x14ac:dyDescent="0.2"/>
  <cols>
    <col min="1" max="1" width="6.36328125" style="367" customWidth="1"/>
    <col min="2" max="107" width="2.453125" style="367" customWidth="1"/>
    <col min="108" max="108" width="6.08984375" style="374" customWidth="1"/>
    <col min="109" max="109" width="5.90625" style="373" customWidth="1"/>
    <col min="110" max="16384" width="8.6328125" style="367" hidden="1"/>
  </cols>
  <sheetData>
    <row r="1" spans="1:109" ht="42.75" customHeight="1" x14ac:dyDescent="0.2">
      <c r="A1" s="365"/>
      <c r="B1" s="366"/>
      <c r="DD1" s="367"/>
      <c r="DE1" s="367"/>
    </row>
    <row r="2" spans="1:109"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09"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09" s="259" customFormat="1" ht="13"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row>
    <row r="5" spans="1:109" s="259" customFormat="1" ht="13"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row>
    <row r="6" spans="1:109" s="259" customFormat="1" ht="13"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row>
    <row r="7" spans="1:109" s="259" customFormat="1" ht="13"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row>
    <row r="8" spans="1:109" s="259" customFormat="1" ht="13"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row>
    <row r="9" spans="1:109" s="259" customFormat="1" ht="13"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row>
    <row r="10" spans="1:109" s="259" customFormat="1" ht="13"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row>
    <row r="11" spans="1:109" s="259" customFormat="1" ht="13"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row>
    <row r="12" spans="1:109" s="259" customFormat="1" ht="13"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row>
    <row r="13" spans="1:109" s="259" customFormat="1" ht="13"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row>
    <row r="14" spans="1:109" s="259" customFormat="1" ht="13"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row>
    <row r="15" spans="1:109" s="259" customFormat="1" ht="13"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row>
    <row r="16" spans="1:109" s="259" customFormat="1" ht="13"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row>
    <row r="17" spans="1:109" s="259" customFormat="1" ht="13"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row>
    <row r="18" spans="1:109" s="259" customFormat="1" ht="13"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row>
    <row r="19" spans="1:109" ht="13" x14ac:dyDescent="0.2">
      <c r="DD19" s="367"/>
      <c r="DE19" s="367"/>
    </row>
    <row r="20" spans="1:109" ht="13" x14ac:dyDescent="0.2">
      <c r="DD20" s="367"/>
      <c r="DE20" s="367"/>
    </row>
    <row r="21" spans="1:109" ht="17.25" customHeight="1"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row>
    <row r="22" spans="1:109" ht="17.25" customHeight="1" x14ac:dyDescent="0.2">
      <c r="B22" s="373"/>
    </row>
    <row r="23" spans="1:109" ht="13" x14ac:dyDescent="0.2">
      <c r="B23" s="373"/>
    </row>
    <row r="24" spans="1:109" ht="13" x14ac:dyDescent="0.2">
      <c r="B24" s="373"/>
    </row>
    <row r="25" spans="1:109" ht="13" x14ac:dyDescent="0.2">
      <c r="B25" s="373"/>
    </row>
    <row r="26" spans="1:109" ht="13" x14ac:dyDescent="0.2">
      <c r="B26" s="373"/>
    </row>
    <row r="27" spans="1:109" ht="13" x14ac:dyDescent="0.2">
      <c r="B27" s="373"/>
    </row>
    <row r="28" spans="1:109" ht="13" x14ac:dyDescent="0.2">
      <c r="B28" s="373"/>
    </row>
    <row r="29" spans="1:109" ht="13" x14ac:dyDescent="0.2">
      <c r="B29" s="373"/>
    </row>
    <row r="30" spans="1:109" ht="13" x14ac:dyDescent="0.2">
      <c r="B30" s="373"/>
    </row>
    <row r="31" spans="1:109" ht="13" x14ac:dyDescent="0.2">
      <c r="B31" s="373"/>
    </row>
    <row r="32" spans="1:109" ht="13" x14ac:dyDescent="0.2">
      <c r="B32" s="373"/>
    </row>
    <row r="33" spans="2:109" ht="13" x14ac:dyDescent="0.2">
      <c r="B33" s="373"/>
    </row>
    <row r="34" spans="2:109" ht="13" x14ac:dyDescent="0.2">
      <c r="B34" s="373"/>
    </row>
    <row r="35" spans="2:109" ht="13" x14ac:dyDescent="0.2">
      <c r="B35" s="373"/>
    </row>
    <row r="36" spans="2:109" ht="13" x14ac:dyDescent="0.2">
      <c r="B36" s="373"/>
    </row>
    <row r="37" spans="2:109" ht="13" x14ac:dyDescent="0.2">
      <c r="B37" s="373"/>
    </row>
    <row r="38" spans="2:109" ht="13" x14ac:dyDescent="0.2">
      <c r="B38" s="373"/>
    </row>
    <row r="39" spans="2:109" ht="13" x14ac:dyDescent="0.2">
      <c r="B39" s="375"/>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7"/>
    </row>
    <row r="40" spans="2:109" ht="13" x14ac:dyDescent="0.2">
      <c r="B40" s="378"/>
      <c r="DD40" s="378"/>
      <c r="DE40" s="367"/>
    </row>
    <row r="41" spans="2:109" ht="16.5" x14ac:dyDescent="0.2">
      <c r="B41" s="379" t="s">
        <v>561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x14ac:dyDescent="0.2">
      <c r="B42" s="373"/>
      <c r="G42" s="380"/>
      <c r="I42" s="381"/>
      <c r="J42" s="381"/>
      <c r="K42" s="381"/>
      <c r="AM42" s="380"/>
      <c r="AN42" s="380" t="s">
        <v>562</v>
      </c>
      <c r="AP42" s="381"/>
      <c r="AQ42" s="381"/>
      <c r="AR42" s="381"/>
      <c r="AY42" s="380"/>
      <c r="BA42" s="381"/>
      <c r="BB42" s="381"/>
      <c r="BC42" s="381"/>
      <c r="BK42" s="380"/>
      <c r="BM42" s="381"/>
      <c r="BN42" s="381"/>
      <c r="BO42" s="381"/>
      <c r="BW42" s="380"/>
      <c r="BY42" s="381"/>
      <c r="BZ42" s="381"/>
      <c r="CA42" s="381"/>
      <c r="CI42" s="380"/>
      <c r="CK42" s="381"/>
      <c r="CL42" s="381"/>
      <c r="CM42" s="381"/>
      <c r="CU42" s="380"/>
      <c r="CW42" s="381"/>
      <c r="CX42" s="381"/>
      <c r="CY42" s="381"/>
    </row>
    <row r="43" spans="2:109" ht="13.5" customHeight="1" x14ac:dyDescent="0.2">
      <c r="B43" s="373"/>
      <c r="AN43" s="1254" t="s">
        <v>563</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373"/>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373"/>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373"/>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373"/>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373"/>
      <c r="H48" s="382"/>
      <c r="I48" s="382"/>
      <c r="J48" s="382"/>
      <c r="AN48" s="382"/>
      <c r="AO48" s="382"/>
      <c r="AP48" s="382"/>
      <c r="AZ48" s="382"/>
      <c r="BA48" s="382"/>
      <c r="BB48" s="382"/>
      <c r="BL48" s="382"/>
      <c r="BM48" s="382"/>
      <c r="BN48" s="382"/>
      <c r="BX48" s="382"/>
      <c r="BY48" s="382"/>
      <c r="BZ48" s="382"/>
      <c r="CJ48" s="382"/>
      <c r="CK48" s="382"/>
      <c r="CL48" s="382"/>
      <c r="CV48" s="382"/>
      <c r="CW48" s="382"/>
      <c r="CX48" s="382"/>
    </row>
    <row r="49" spans="1:109" ht="13" x14ac:dyDescent="0.2">
      <c r="B49" s="373"/>
      <c r="AN49" s="367" t="s">
        <v>564</v>
      </c>
    </row>
    <row r="50" spans="1:109" ht="13" x14ac:dyDescent="0.2">
      <c r="B50" s="373"/>
      <c r="G50" s="1263"/>
      <c r="H50" s="1263"/>
      <c r="I50" s="1263"/>
      <c r="J50" s="1263"/>
      <c r="K50" s="383"/>
      <c r="L50" s="383"/>
      <c r="M50" s="384"/>
      <c r="N50" s="384"/>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526</v>
      </c>
      <c r="BQ50" s="1267"/>
      <c r="BR50" s="1267"/>
      <c r="BS50" s="1267"/>
      <c r="BT50" s="1267"/>
      <c r="BU50" s="1267"/>
      <c r="BV50" s="1267"/>
      <c r="BW50" s="1267"/>
      <c r="BX50" s="1267" t="s">
        <v>527</v>
      </c>
      <c r="BY50" s="1267"/>
      <c r="BZ50" s="1267"/>
      <c r="CA50" s="1267"/>
      <c r="CB50" s="1267"/>
      <c r="CC50" s="1267"/>
      <c r="CD50" s="1267"/>
      <c r="CE50" s="1267"/>
      <c r="CF50" s="1267" t="s">
        <v>528</v>
      </c>
      <c r="CG50" s="1267"/>
      <c r="CH50" s="1267"/>
      <c r="CI50" s="1267"/>
      <c r="CJ50" s="1267"/>
      <c r="CK50" s="1267"/>
      <c r="CL50" s="1267"/>
      <c r="CM50" s="1267"/>
      <c r="CN50" s="1267" t="s">
        <v>529</v>
      </c>
      <c r="CO50" s="1267"/>
      <c r="CP50" s="1267"/>
      <c r="CQ50" s="1267"/>
      <c r="CR50" s="1267"/>
      <c r="CS50" s="1267"/>
      <c r="CT50" s="1267"/>
      <c r="CU50" s="1267"/>
      <c r="CV50" s="1267" t="s">
        <v>530</v>
      </c>
      <c r="CW50" s="1267"/>
      <c r="CX50" s="1267"/>
      <c r="CY50" s="1267"/>
      <c r="CZ50" s="1267"/>
      <c r="DA50" s="1267"/>
      <c r="DB50" s="1267"/>
      <c r="DC50" s="1267"/>
    </row>
    <row r="51" spans="1:109" ht="13.5" customHeight="1" x14ac:dyDescent="0.2">
      <c r="B51" s="373"/>
      <c r="G51" s="1273"/>
      <c r="H51" s="1273"/>
      <c r="I51" s="1271"/>
      <c r="J51" s="1271"/>
      <c r="K51" s="1269"/>
      <c r="L51" s="1269"/>
      <c r="M51" s="1269"/>
      <c r="N51" s="1269"/>
      <c r="AM51" s="382"/>
      <c r="AN51" s="1270" t="s">
        <v>565</v>
      </c>
      <c r="AO51" s="1270"/>
      <c r="AP51" s="1270"/>
      <c r="AQ51" s="1270"/>
      <c r="AR51" s="1270"/>
      <c r="AS51" s="1270"/>
      <c r="AT51" s="1270"/>
      <c r="AU51" s="1270"/>
      <c r="AV51" s="1270"/>
      <c r="AW51" s="1270"/>
      <c r="AX51" s="1270"/>
      <c r="AY51" s="1270"/>
      <c r="AZ51" s="1270"/>
      <c r="BA51" s="1270"/>
      <c r="BB51" s="1270" t="s">
        <v>566</v>
      </c>
      <c r="BC51" s="1270"/>
      <c r="BD51" s="1270"/>
      <c r="BE51" s="1270"/>
      <c r="BF51" s="1270"/>
      <c r="BG51" s="1270"/>
      <c r="BH51" s="1270"/>
      <c r="BI51" s="1270"/>
      <c r="BJ51" s="1270"/>
      <c r="BK51" s="1270"/>
      <c r="BL51" s="1270"/>
      <c r="BM51" s="1270"/>
      <c r="BN51" s="1270"/>
      <c r="BO51" s="1270"/>
      <c r="BP51" s="1268"/>
      <c r="BQ51" s="1268"/>
      <c r="BR51" s="1268"/>
      <c r="BS51" s="1268"/>
      <c r="BT51" s="1268"/>
      <c r="BU51" s="1268"/>
      <c r="BV51" s="1268"/>
      <c r="BW51" s="1268"/>
      <c r="BX51" s="1268"/>
      <c r="BY51" s="1268"/>
      <c r="BZ51" s="1268"/>
      <c r="CA51" s="1268"/>
      <c r="CB51" s="1268"/>
      <c r="CC51" s="1268"/>
      <c r="CD51" s="1268"/>
      <c r="CE51" s="1268"/>
      <c r="CF51" s="1268"/>
      <c r="CG51" s="1268"/>
      <c r="CH51" s="1268"/>
      <c r="CI51" s="1268"/>
      <c r="CJ51" s="1268"/>
      <c r="CK51" s="1268"/>
      <c r="CL51" s="1268"/>
      <c r="CM51" s="1268"/>
      <c r="CN51" s="1268"/>
      <c r="CO51" s="1268"/>
      <c r="CP51" s="1268"/>
      <c r="CQ51" s="1268"/>
      <c r="CR51" s="1268"/>
      <c r="CS51" s="1268"/>
      <c r="CT51" s="1268"/>
      <c r="CU51" s="1268"/>
      <c r="CV51" s="1268"/>
      <c r="CW51" s="1268"/>
      <c r="CX51" s="1268"/>
      <c r="CY51" s="1268"/>
      <c r="CZ51" s="1268"/>
      <c r="DA51" s="1268"/>
      <c r="DB51" s="1268"/>
      <c r="DC51" s="1268"/>
    </row>
    <row r="52" spans="1:109" ht="13" x14ac:dyDescent="0.2">
      <c r="B52" s="373"/>
      <c r="G52" s="1273"/>
      <c r="H52" s="1273"/>
      <c r="I52" s="1271"/>
      <c r="J52" s="1271"/>
      <c r="K52" s="1269"/>
      <c r="L52" s="1269"/>
      <c r="M52" s="1269"/>
      <c r="N52" s="1269"/>
      <c r="AM52" s="382"/>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 x14ac:dyDescent="0.2">
      <c r="A53" s="381"/>
      <c r="B53" s="373"/>
      <c r="G53" s="1273"/>
      <c r="H53" s="1273"/>
      <c r="I53" s="1263"/>
      <c r="J53" s="1263"/>
      <c r="K53" s="1269"/>
      <c r="L53" s="1269"/>
      <c r="M53" s="1269"/>
      <c r="N53" s="1269"/>
      <c r="AM53" s="382"/>
      <c r="AN53" s="1270"/>
      <c r="AO53" s="1270"/>
      <c r="AP53" s="1270"/>
      <c r="AQ53" s="1270"/>
      <c r="AR53" s="1270"/>
      <c r="AS53" s="1270"/>
      <c r="AT53" s="1270"/>
      <c r="AU53" s="1270"/>
      <c r="AV53" s="1270"/>
      <c r="AW53" s="1270"/>
      <c r="AX53" s="1270"/>
      <c r="AY53" s="1270"/>
      <c r="AZ53" s="1270"/>
      <c r="BA53" s="1270"/>
      <c r="BB53" s="1270" t="s">
        <v>567</v>
      </c>
      <c r="BC53" s="1270"/>
      <c r="BD53" s="1270"/>
      <c r="BE53" s="1270"/>
      <c r="BF53" s="1270"/>
      <c r="BG53" s="1270"/>
      <c r="BH53" s="1270"/>
      <c r="BI53" s="1270"/>
      <c r="BJ53" s="1270"/>
      <c r="BK53" s="1270"/>
      <c r="BL53" s="1270"/>
      <c r="BM53" s="1270"/>
      <c r="BN53" s="1270"/>
      <c r="BO53" s="1270"/>
      <c r="BP53" s="1268">
        <v>59.5</v>
      </c>
      <c r="BQ53" s="1268"/>
      <c r="BR53" s="1268"/>
      <c r="BS53" s="1268"/>
      <c r="BT53" s="1268"/>
      <c r="BU53" s="1268"/>
      <c r="BV53" s="1268"/>
      <c r="BW53" s="1268"/>
      <c r="BX53" s="1268">
        <v>60.9</v>
      </c>
      <c r="BY53" s="1268"/>
      <c r="BZ53" s="1268"/>
      <c r="CA53" s="1268"/>
      <c r="CB53" s="1268"/>
      <c r="CC53" s="1268"/>
      <c r="CD53" s="1268"/>
      <c r="CE53" s="1268"/>
      <c r="CF53" s="1268">
        <v>62.6</v>
      </c>
      <c r="CG53" s="1268"/>
      <c r="CH53" s="1268"/>
      <c r="CI53" s="1268"/>
      <c r="CJ53" s="1268"/>
      <c r="CK53" s="1268"/>
      <c r="CL53" s="1268"/>
      <c r="CM53" s="1268"/>
      <c r="CN53" s="1268">
        <v>64.2</v>
      </c>
      <c r="CO53" s="1268"/>
      <c r="CP53" s="1268"/>
      <c r="CQ53" s="1268"/>
      <c r="CR53" s="1268"/>
      <c r="CS53" s="1268"/>
      <c r="CT53" s="1268"/>
      <c r="CU53" s="1268"/>
      <c r="CV53" s="1268">
        <v>66.2</v>
      </c>
      <c r="CW53" s="1268"/>
      <c r="CX53" s="1268"/>
      <c r="CY53" s="1268"/>
      <c r="CZ53" s="1268"/>
      <c r="DA53" s="1268"/>
      <c r="DB53" s="1268"/>
      <c r="DC53" s="1268"/>
    </row>
    <row r="54" spans="1:109" ht="13" x14ac:dyDescent="0.2">
      <c r="A54" s="381"/>
      <c r="B54" s="373"/>
      <c r="G54" s="1273"/>
      <c r="H54" s="1273"/>
      <c r="I54" s="1263"/>
      <c r="J54" s="1263"/>
      <c r="K54" s="1269"/>
      <c r="L54" s="1269"/>
      <c r="M54" s="1269"/>
      <c r="N54" s="1269"/>
      <c r="AM54" s="382"/>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 x14ac:dyDescent="0.2">
      <c r="A55" s="381"/>
      <c r="B55" s="373"/>
      <c r="G55" s="1263"/>
      <c r="H55" s="1263"/>
      <c r="I55" s="1263"/>
      <c r="J55" s="1263"/>
      <c r="K55" s="1269"/>
      <c r="L55" s="1269"/>
      <c r="M55" s="1269"/>
      <c r="N55" s="1269"/>
      <c r="AN55" s="1267" t="s">
        <v>568</v>
      </c>
      <c r="AO55" s="1267"/>
      <c r="AP55" s="1267"/>
      <c r="AQ55" s="1267"/>
      <c r="AR55" s="1267"/>
      <c r="AS55" s="1267"/>
      <c r="AT55" s="1267"/>
      <c r="AU55" s="1267"/>
      <c r="AV55" s="1267"/>
      <c r="AW55" s="1267"/>
      <c r="AX55" s="1267"/>
      <c r="AY55" s="1267"/>
      <c r="AZ55" s="1267"/>
      <c r="BA55" s="1267"/>
      <c r="BB55" s="1270" t="s">
        <v>566</v>
      </c>
      <c r="BC55" s="1270"/>
      <c r="BD55" s="1270"/>
      <c r="BE55" s="1270"/>
      <c r="BF55" s="1270"/>
      <c r="BG55" s="1270"/>
      <c r="BH55" s="1270"/>
      <c r="BI55" s="1270"/>
      <c r="BJ55" s="1270"/>
      <c r="BK55" s="1270"/>
      <c r="BL55" s="1270"/>
      <c r="BM55" s="1270"/>
      <c r="BN55" s="1270"/>
      <c r="BO55" s="1270"/>
      <c r="BP55" s="1268">
        <v>22.1</v>
      </c>
      <c r="BQ55" s="1268"/>
      <c r="BR55" s="1268"/>
      <c r="BS55" s="1268"/>
      <c r="BT55" s="1268"/>
      <c r="BU55" s="1268"/>
      <c r="BV55" s="1268"/>
      <c r="BW55" s="1268"/>
      <c r="BX55" s="1268">
        <v>20.399999999999999</v>
      </c>
      <c r="BY55" s="1268"/>
      <c r="BZ55" s="1268"/>
      <c r="CA55" s="1268"/>
      <c r="CB55" s="1268"/>
      <c r="CC55" s="1268"/>
      <c r="CD55" s="1268"/>
      <c r="CE55" s="1268"/>
      <c r="CF55" s="1268">
        <v>11.2</v>
      </c>
      <c r="CG55" s="1268"/>
      <c r="CH55" s="1268"/>
      <c r="CI55" s="1268"/>
      <c r="CJ55" s="1268"/>
      <c r="CK55" s="1268"/>
      <c r="CL55" s="1268"/>
      <c r="CM55" s="1268"/>
      <c r="CN55" s="1268">
        <v>4.5999999999999996</v>
      </c>
      <c r="CO55" s="1268"/>
      <c r="CP55" s="1268"/>
      <c r="CQ55" s="1268"/>
      <c r="CR55" s="1268"/>
      <c r="CS55" s="1268"/>
      <c r="CT55" s="1268"/>
      <c r="CU55" s="1268"/>
      <c r="CV55" s="1268">
        <v>4.2</v>
      </c>
      <c r="CW55" s="1268"/>
      <c r="CX55" s="1268"/>
      <c r="CY55" s="1268"/>
      <c r="CZ55" s="1268"/>
      <c r="DA55" s="1268"/>
      <c r="DB55" s="1268"/>
      <c r="DC55" s="1268"/>
    </row>
    <row r="56" spans="1:109" ht="13" x14ac:dyDescent="0.2">
      <c r="A56" s="381"/>
      <c r="B56" s="373"/>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81" customFormat="1" ht="13" x14ac:dyDescent="0.2">
      <c r="B57" s="385"/>
      <c r="G57" s="1263"/>
      <c r="H57" s="1263"/>
      <c r="I57" s="1272"/>
      <c r="J57" s="1272"/>
      <c r="K57" s="1269"/>
      <c r="L57" s="1269"/>
      <c r="M57" s="1269"/>
      <c r="N57" s="1269"/>
      <c r="AM57" s="367"/>
      <c r="AN57" s="1267"/>
      <c r="AO57" s="1267"/>
      <c r="AP57" s="1267"/>
      <c r="AQ57" s="1267"/>
      <c r="AR57" s="1267"/>
      <c r="AS57" s="1267"/>
      <c r="AT57" s="1267"/>
      <c r="AU57" s="1267"/>
      <c r="AV57" s="1267"/>
      <c r="AW57" s="1267"/>
      <c r="AX57" s="1267"/>
      <c r="AY57" s="1267"/>
      <c r="AZ57" s="1267"/>
      <c r="BA57" s="1267"/>
      <c r="BB57" s="1270" t="s">
        <v>567</v>
      </c>
      <c r="BC57" s="1270"/>
      <c r="BD57" s="1270"/>
      <c r="BE57" s="1270"/>
      <c r="BF57" s="1270"/>
      <c r="BG57" s="1270"/>
      <c r="BH57" s="1270"/>
      <c r="BI57" s="1270"/>
      <c r="BJ57" s="1270"/>
      <c r="BK57" s="1270"/>
      <c r="BL57" s="1270"/>
      <c r="BM57" s="1270"/>
      <c r="BN57" s="1270"/>
      <c r="BO57" s="1270"/>
      <c r="BP57" s="1268">
        <v>61.5</v>
      </c>
      <c r="BQ57" s="1268"/>
      <c r="BR57" s="1268"/>
      <c r="BS57" s="1268"/>
      <c r="BT57" s="1268"/>
      <c r="BU57" s="1268"/>
      <c r="BV57" s="1268"/>
      <c r="BW57" s="1268"/>
      <c r="BX57" s="1268">
        <v>63</v>
      </c>
      <c r="BY57" s="1268"/>
      <c r="BZ57" s="1268"/>
      <c r="CA57" s="1268"/>
      <c r="CB57" s="1268"/>
      <c r="CC57" s="1268"/>
      <c r="CD57" s="1268"/>
      <c r="CE57" s="1268"/>
      <c r="CF57" s="1268">
        <v>63.7</v>
      </c>
      <c r="CG57" s="1268"/>
      <c r="CH57" s="1268"/>
      <c r="CI57" s="1268"/>
      <c r="CJ57" s="1268"/>
      <c r="CK57" s="1268"/>
      <c r="CL57" s="1268"/>
      <c r="CM57" s="1268"/>
      <c r="CN57" s="1268">
        <v>64.099999999999994</v>
      </c>
      <c r="CO57" s="1268"/>
      <c r="CP57" s="1268"/>
      <c r="CQ57" s="1268"/>
      <c r="CR57" s="1268"/>
      <c r="CS57" s="1268"/>
      <c r="CT57" s="1268"/>
      <c r="CU57" s="1268"/>
      <c r="CV57" s="1268">
        <v>64.599999999999994</v>
      </c>
      <c r="CW57" s="1268"/>
      <c r="CX57" s="1268"/>
      <c r="CY57" s="1268"/>
      <c r="CZ57" s="1268"/>
      <c r="DA57" s="1268"/>
      <c r="DB57" s="1268"/>
      <c r="DC57" s="1268"/>
      <c r="DD57" s="386"/>
      <c r="DE57" s="385"/>
    </row>
    <row r="58" spans="1:109" s="381" customFormat="1" ht="13" x14ac:dyDescent="0.2">
      <c r="A58" s="367"/>
      <c r="B58" s="385"/>
      <c r="G58" s="1263"/>
      <c r="H58" s="1263"/>
      <c r="I58" s="1272"/>
      <c r="J58" s="1272"/>
      <c r="K58" s="1269"/>
      <c r="L58" s="1269"/>
      <c r="M58" s="1269"/>
      <c r="N58" s="1269"/>
      <c r="AM58" s="367"/>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86"/>
      <c r="DE58" s="385"/>
    </row>
    <row r="59" spans="1:109" s="381" customFormat="1" ht="13" x14ac:dyDescent="0.2">
      <c r="A59" s="367"/>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1" customFormat="1" ht="13" x14ac:dyDescent="0.2">
      <c r="A60" s="367"/>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1" customFormat="1" ht="13" x14ac:dyDescent="0.2">
      <c r="A61" s="367"/>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ht="13" x14ac:dyDescent="0.2">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67"/>
    </row>
    <row r="63" spans="1:109" ht="16.5" x14ac:dyDescent="0.2">
      <c r="B63" s="392" t="s">
        <v>569</v>
      </c>
    </row>
    <row r="64" spans="1:109" ht="13" x14ac:dyDescent="0.2">
      <c r="B64" s="373"/>
      <c r="G64" s="380"/>
      <c r="I64" s="393"/>
      <c r="J64" s="393"/>
      <c r="K64" s="393"/>
      <c r="L64" s="393"/>
      <c r="M64" s="393"/>
      <c r="N64" s="394"/>
      <c r="AM64" s="380"/>
      <c r="AN64" s="380" t="s">
        <v>562</v>
      </c>
      <c r="AP64" s="381"/>
      <c r="AQ64" s="381"/>
      <c r="AR64" s="381"/>
      <c r="AY64" s="380"/>
      <c r="BA64" s="381"/>
      <c r="BB64" s="381"/>
      <c r="BC64" s="381"/>
      <c r="BK64" s="380"/>
      <c r="BM64" s="381"/>
      <c r="BN64" s="381"/>
      <c r="BO64" s="381"/>
      <c r="BW64" s="380"/>
      <c r="BY64" s="381"/>
      <c r="BZ64" s="381"/>
      <c r="CA64" s="381"/>
      <c r="CI64" s="380"/>
      <c r="CK64" s="381"/>
      <c r="CL64" s="381"/>
      <c r="CM64" s="381"/>
      <c r="CU64" s="380"/>
      <c r="CW64" s="381"/>
      <c r="CX64" s="381"/>
      <c r="CY64" s="381"/>
    </row>
    <row r="65" spans="2:107" ht="13" x14ac:dyDescent="0.2">
      <c r="B65" s="373"/>
      <c r="AN65" s="1254" t="s">
        <v>570</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x14ac:dyDescent="0.2">
      <c r="B66" s="373"/>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x14ac:dyDescent="0.2">
      <c r="B67" s="373"/>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x14ac:dyDescent="0.2">
      <c r="B68" s="373"/>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x14ac:dyDescent="0.2">
      <c r="B69" s="373"/>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373"/>
      <c r="H70" s="395"/>
      <c r="I70" s="395"/>
      <c r="J70" s="396"/>
      <c r="K70" s="396"/>
      <c r="L70" s="397"/>
      <c r="M70" s="396"/>
      <c r="N70" s="397"/>
      <c r="AN70" s="382"/>
      <c r="AO70" s="382"/>
      <c r="AP70" s="382"/>
      <c r="AZ70" s="382"/>
      <c r="BA70" s="382"/>
      <c r="BB70" s="382"/>
      <c r="BL70" s="382"/>
      <c r="BM70" s="382"/>
      <c r="BN70" s="382"/>
      <c r="BX70" s="382"/>
      <c r="BY70" s="382"/>
      <c r="BZ70" s="382"/>
      <c r="CJ70" s="382"/>
      <c r="CK70" s="382"/>
      <c r="CL70" s="382"/>
      <c r="CV70" s="382"/>
      <c r="CW70" s="382"/>
      <c r="CX70" s="382"/>
    </row>
    <row r="71" spans="2:107" ht="13" x14ac:dyDescent="0.2">
      <c r="B71" s="373"/>
      <c r="G71" s="398"/>
      <c r="I71" s="399"/>
      <c r="J71" s="396"/>
      <c r="K71" s="396"/>
      <c r="L71" s="397"/>
      <c r="M71" s="396"/>
      <c r="N71" s="397"/>
      <c r="AM71" s="398"/>
      <c r="AN71" s="367" t="s">
        <v>564</v>
      </c>
    </row>
    <row r="72" spans="2:107" ht="13" x14ac:dyDescent="0.2">
      <c r="B72" s="373"/>
      <c r="G72" s="1263"/>
      <c r="H72" s="1263"/>
      <c r="I72" s="1263"/>
      <c r="J72" s="1263"/>
      <c r="K72" s="383"/>
      <c r="L72" s="383"/>
      <c r="M72" s="384"/>
      <c r="N72" s="384"/>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526</v>
      </c>
      <c r="BQ72" s="1267"/>
      <c r="BR72" s="1267"/>
      <c r="BS72" s="1267"/>
      <c r="BT72" s="1267"/>
      <c r="BU72" s="1267"/>
      <c r="BV72" s="1267"/>
      <c r="BW72" s="1267"/>
      <c r="BX72" s="1267" t="s">
        <v>527</v>
      </c>
      <c r="BY72" s="1267"/>
      <c r="BZ72" s="1267"/>
      <c r="CA72" s="1267"/>
      <c r="CB72" s="1267"/>
      <c r="CC72" s="1267"/>
      <c r="CD72" s="1267"/>
      <c r="CE72" s="1267"/>
      <c r="CF72" s="1267" t="s">
        <v>528</v>
      </c>
      <c r="CG72" s="1267"/>
      <c r="CH72" s="1267"/>
      <c r="CI72" s="1267"/>
      <c r="CJ72" s="1267"/>
      <c r="CK72" s="1267"/>
      <c r="CL72" s="1267"/>
      <c r="CM72" s="1267"/>
      <c r="CN72" s="1267" t="s">
        <v>529</v>
      </c>
      <c r="CO72" s="1267"/>
      <c r="CP72" s="1267"/>
      <c r="CQ72" s="1267"/>
      <c r="CR72" s="1267"/>
      <c r="CS72" s="1267"/>
      <c r="CT72" s="1267"/>
      <c r="CU72" s="1267"/>
      <c r="CV72" s="1267" t="s">
        <v>530</v>
      </c>
      <c r="CW72" s="1267"/>
      <c r="CX72" s="1267"/>
      <c r="CY72" s="1267"/>
      <c r="CZ72" s="1267"/>
      <c r="DA72" s="1267"/>
      <c r="DB72" s="1267"/>
      <c r="DC72" s="1267"/>
    </row>
    <row r="73" spans="2:107" ht="13" x14ac:dyDescent="0.2">
      <c r="B73" s="373"/>
      <c r="G73" s="1273"/>
      <c r="H73" s="1273"/>
      <c r="I73" s="1273"/>
      <c r="J73" s="1273"/>
      <c r="K73" s="1274"/>
      <c r="L73" s="1274"/>
      <c r="M73" s="1274"/>
      <c r="N73" s="1274"/>
      <c r="AM73" s="382"/>
      <c r="AN73" s="1270" t="s">
        <v>565</v>
      </c>
      <c r="AO73" s="1270"/>
      <c r="AP73" s="1270"/>
      <c r="AQ73" s="1270"/>
      <c r="AR73" s="1270"/>
      <c r="AS73" s="1270"/>
      <c r="AT73" s="1270"/>
      <c r="AU73" s="1270"/>
      <c r="AV73" s="1270"/>
      <c r="AW73" s="1270"/>
      <c r="AX73" s="1270"/>
      <c r="AY73" s="1270"/>
      <c r="AZ73" s="1270"/>
      <c r="BA73" s="1270"/>
      <c r="BB73" s="1270" t="s">
        <v>566</v>
      </c>
      <c r="BC73" s="1270"/>
      <c r="BD73" s="1270"/>
      <c r="BE73" s="1270"/>
      <c r="BF73" s="1270"/>
      <c r="BG73" s="1270"/>
      <c r="BH73" s="1270"/>
      <c r="BI73" s="1270"/>
      <c r="BJ73" s="1270"/>
      <c r="BK73" s="1270"/>
      <c r="BL73" s="1270"/>
      <c r="BM73" s="1270"/>
      <c r="BN73" s="1270"/>
      <c r="BO73" s="1270"/>
      <c r="BP73" s="1268"/>
      <c r="BQ73" s="1268"/>
      <c r="BR73" s="1268"/>
      <c r="BS73" s="1268"/>
      <c r="BT73" s="1268"/>
      <c r="BU73" s="1268"/>
      <c r="BV73" s="1268"/>
      <c r="BW73" s="1268"/>
      <c r="BX73" s="1268"/>
      <c r="BY73" s="1268"/>
      <c r="BZ73" s="1268"/>
      <c r="CA73" s="1268"/>
      <c r="CB73" s="1268"/>
      <c r="CC73" s="1268"/>
      <c r="CD73" s="1268"/>
      <c r="CE73" s="1268"/>
      <c r="CF73" s="1268"/>
      <c r="CG73" s="1268"/>
      <c r="CH73" s="1268"/>
      <c r="CI73" s="1268"/>
      <c r="CJ73" s="1268"/>
      <c r="CK73" s="1268"/>
      <c r="CL73" s="1268"/>
      <c r="CM73" s="1268"/>
      <c r="CN73" s="1268"/>
      <c r="CO73" s="1268"/>
      <c r="CP73" s="1268"/>
      <c r="CQ73" s="1268"/>
      <c r="CR73" s="1268"/>
      <c r="CS73" s="1268"/>
      <c r="CT73" s="1268"/>
      <c r="CU73" s="1268"/>
      <c r="CV73" s="1268"/>
      <c r="CW73" s="1268"/>
      <c r="CX73" s="1268"/>
      <c r="CY73" s="1268"/>
      <c r="CZ73" s="1268"/>
      <c r="DA73" s="1268"/>
      <c r="DB73" s="1268"/>
      <c r="DC73" s="1268"/>
    </row>
    <row r="74" spans="2:107" ht="13" x14ac:dyDescent="0.2">
      <c r="B74" s="373"/>
      <c r="G74" s="1273"/>
      <c r="H74" s="1273"/>
      <c r="I74" s="1273"/>
      <c r="J74" s="1273"/>
      <c r="K74" s="1274"/>
      <c r="L74" s="1274"/>
      <c r="M74" s="1274"/>
      <c r="N74" s="1274"/>
      <c r="AM74" s="382"/>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 x14ac:dyDescent="0.2">
      <c r="B75" s="373"/>
      <c r="G75" s="1273"/>
      <c r="H75" s="1273"/>
      <c r="I75" s="1263"/>
      <c r="J75" s="1263"/>
      <c r="K75" s="1269"/>
      <c r="L75" s="1269"/>
      <c r="M75" s="1269"/>
      <c r="N75" s="1269"/>
      <c r="AM75" s="382"/>
      <c r="AN75" s="1270"/>
      <c r="AO75" s="1270"/>
      <c r="AP75" s="1270"/>
      <c r="AQ75" s="1270"/>
      <c r="AR75" s="1270"/>
      <c r="AS75" s="1270"/>
      <c r="AT75" s="1270"/>
      <c r="AU75" s="1270"/>
      <c r="AV75" s="1270"/>
      <c r="AW75" s="1270"/>
      <c r="AX75" s="1270"/>
      <c r="AY75" s="1270"/>
      <c r="AZ75" s="1270"/>
      <c r="BA75" s="1270"/>
      <c r="BB75" s="1270" t="s">
        <v>571</v>
      </c>
      <c r="BC75" s="1270"/>
      <c r="BD75" s="1270"/>
      <c r="BE75" s="1270"/>
      <c r="BF75" s="1270"/>
      <c r="BG75" s="1270"/>
      <c r="BH75" s="1270"/>
      <c r="BI75" s="1270"/>
      <c r="BJ75" s="1270"/>
      <c r="BK75" s="1270"/>
      <c r="BL75" s="1270"/>
      <c r="BM75" s="1270"/>
      <c r="BN75" s="1270"/>
      <c r="BO75" s="1270"/>
      <c r="BP75" s="1268">
        <v>1.2</v>
      </c>
      <c r="BQ75" s="1268"/>
      <c r="BR75" s="1268"/>
      <c r="BS75" s="1268"/>
      <c r="BT75" s="1268"/>
      <c r="BU75" s="1268"/>
      <c r="BV75" s="1268"/>
      <c r="BW75" s="1268"/>
      <c r="BX75" s="1268">
        <v>1</v>
      </c>
      <c r="BY75" s="1268"/>
      <c r="BZ75" s="1268"/>
      <c r="CA75" s="1268"/>
      <c r="CB75" s="1268"/>
      <c r="CC75" s="1268"/>
      <c r="CD75" s="1268"/>
      <c r="CE75" s="1268"/>
      <c r="CF75" s="1268">
        <v>1</v>
      </c>
      <c r="CG75" s="1268"/>
      <c r="CH75" s="1268"/>
      <c r="CI75" s="1268"/>
      <c r="CJ75" s="1268"/>
      <c r="CK75" s="1268"/>
      <c r="CL75" s="1268"/>
      <c r="CM75" s="1268"/>
      <c r="CN75" s="1268">
        <v>1.1000000000000001</v>
      </c>
      <c r="CO75" s="1268"/>
      <c r="CP75" s="1268"/>
      <c r="CQ75" s="1268"/>
      <c r="CR75" s="1268"/>
      <c r="CS75" s="1268"/>
      <c r="CT75" s="1268"/>
      <c r="CU75" s="1268"/>
      <c r="CV75" s="1268">
        <v>0.7</v>
      </c>
      <c r="CW75" s="1268"/>
      <c r="CX75" s="1268"/>
      <c r="CY75" s="1268"/>
      <c r="CZ75" s="1268"/>
      <c r="DA75" s="1268"/>
      <c r="DB75" s="1268"/>
      <c r="DC75" s="1268"/>
    </row>
    <row r="76" spans="2:107" ht="13" x14ac:dyDescent="0.2">
      <c r="B76" s="373"/>
      <c r="G76" s="1273"/>
      <c r="H76" s="1273"/>
      <c r="I76" s="1263"/>
      <c r="J76" s="1263"/>
      <c r="K76" s="1269"/>
      <c r="L76" s="1269"/>
      <c r="M76" s="1269"/>
      <c r="N76" s="1269"/>
      <c r="AM76" s="382"/>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 x14ac:dyDescent="0.2">
      <c r="B77" s="373"/>
      <c r="G77" s="1263"/>
      <c r="H77" s="1263"/>
      <c r="I77" s="1263"/>
      <c r="J77" s="1263"/>
      <c r="K77" s="1274"/>
      <c r="L77" s="1274"/>
      <c r="M77" s="1274"/>
      <c r="N77" s="1274"/>
      <c r="AN77" s="1267" t="s">
        <v>568</v>
      </c>
      <c r="AO77" s="1267"/>
      <c r="AP77" s="1267"/>
      <c r="AQ77" s="1267"/>
      <c r="AR77" s="1267"/>
      <c r="AS77" s="1267"/>
      <c r="AT77" s="1267"/>
      <c r="AU77" s="1267"/>
      <c r="AV77" s="1267"/>
      <c r="AW77" s="1267"/>
      <c r="AX77" s="1267"/>
      <c r="AY77" s="1267"/>
      <c r="AZ77" s="1267"/>
      <c r="BA77" s="1267"/>
      <c r="BB77" s="1270" t="s">
        <v>566</v>
      </c>
      <c r="BC77" s="1270"/>
      <c r="BD77" s="1270"/>
      <c r="BE77" s="1270"/>
      <c r="BF77" s="1270"/>
      <c r="BG77" s="1270"/>
      <c r="BH77" s="1270"/>
      <c r="BI77" s="1270"/>
      <c r="BJ77" s="1270"/>
      <c r="BK77" s="1270"/>
      <c r="BL77" s="1270"/>
      <c r="BM77" s="1270"/>
      <c r="BN77" s="1270"/>
      <c r="BO77" s="1270"/>
      <c r="BP77" s="1268">
        <v>22.1</v>
      </c>
      <c r="BQ77" s="1268"/>
      <c r="BR77" s="1268"/>
      <c r="BS77" s="1268"/>
      <c r="BT77" s="1268"/>
      <c r="BU77" s="1268"/>
      <c r="BV77" s="1268"/>
      <c r="BW77" s="1268"/>
      <c r="BX77" s="1268">
        <v>20.399999999999999</v>
      </c>
      <c r="BY77" s="1268"/>
      <c r="BZ77" s="1268"/>
      <c r="CA77" s="1268"/>
      <c r="CB77" s="1268"/>
      <c r="CC77" s="1268"/>
      <c r="CD77" s="1268"/>
      <c r="CE77" s="1268"/>
      <c r="CF77" s="1268">
        <v>11.2</v>
      </c>
      <c r="CG77" s="1268"/>
      <c r="CH77" s="1268"/>
      <c r="CI77" s="1268"/>
      <c r="CJ77" s="1268"/>
      <c r="CK77" s="1268"/>
      <c r="CL77" s="1268"/>
      <c r="CM77" s="1268"/>
      <c r="CN77" s="1268">
        <v>4.5999999999999996</v>
      </c>
      <c r="CO77" s="1268"/>
      <c r="CP77" s="1268"/>
      <c r="CQ77" s="1268"/>
      <c r="CR77" s="1268"/>
      <c r="CS77" s="1268"/>
      <c r="CT77" s="1268"/>
      <c r="CU77" s="1268"/>
      <c r="CV77" s="1268">
        <v>4.2</v>
      </c>
      <c r="CW77" s="1268"/>
      <c r="CX77" s="1268"/>
      <c r="CY77" s="1268"/>
      <c r="CZ77" s="1268"/>
      <c r="DA77" s="1268"/>
      <c r="DB77" s="1268"/>
      <c r="DC77" s="1268"/>
    </row>
    <row r="78" spans="2:107" ht="13" x14ac:dyDescent="0.2">
      <c r="B78" s="373"/>
      <c r="G78" s="1263"/>
      <c r="H78" s="1263"/>
      <c r="I78" s="1263"/>
      <c r="J78" s="1263"/>
      <c r="K78" s="1274"/>
      <c r="L78" s="1274"/>
      <c r="M78" s="1274"/>
      <c r="N78" s="1274"/>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 x14ac:dyDescent="0.2">
      <c r="B79" s="373"/>
      <c r="G79" s="1263"/>
      <c r="H79" s="1263"/>
      <c r="I79" s="1272"/>
      <c r="J79" s="1272"/>
      <c r="K79" s="1275"/>
      <c r="L79" s="1275"/>
      <c r="M79" s="1275"/>
      <c r="N79" s="1275"/>
      <c r="AN79" s="1267"/>
      <c r="AO79" s="1267"/>
      <c r="AP79" s="1267"/>
      <c r="AQ79" s="1267"/>
      <c r="AR79" s="1267"/>
      <c r="AS79" s="1267"/>
      <c r="AT79" s="1267"/>
      <c r="AU79" s="1267"/>
      <c r="AV79" s="1267"/>
      <c r="AW79" s="1267"/>
      <c r="AX79" s="1267"/>
      <c r="AY79" s="1267"/>
      <c r="AZ79" s="1267"/>
      <c r="BA79" s="1267"/>
      <c r="BB79" s="1270" t="s">
        <v>571</v>
      </c>
      <c r="BC79" s="1270"/>
      <c r="BD79" s="1270"/>
      <c r="BE79" s="1270"/>
      <c r="BF79" s="1270"/>
      <c r="BG79" s="1270"/>
      <c r="BH79" s="1270"/>
      <c r="BI79" s="1270"/>
      <c r="BJ79" s="1270"/>
      <c r="BK79" s="1270"/>
      <c r="BL79" s="1270"/>
      <c r="BM79" s="1270"/>
      <c r="BN79" s="1270"/>
      <c r="BO79" s="1270"/>
      <c r="BP79" s="1268">
        <v>6.3</v>
      </c>
      <c r="BQ79" s="1268"/>
      <c r="BR79" s="1268"/>
      <c r="BS79" s="1268"/>
      <c r="BT79" s="1268"/>
      <c r="BU79" s="1268"/>
      <c r="BV79" s="1268"/>
      <c r="BW79" s="1268"/>
      <c r="BX79" s="1268">
        <v>6.2</v>
      </c>
      <c r="BY79" s="1268"/>
      <c r="BZ79" s="1268"/>
      <c r="CA79" s="1268"/>
      <c r="CB79" s="1268"/>
      <c r="CC79" s="1268"/>
      <c r="CD79" s="1268"/>
      <c r="CE79" s="1268"/>
      <c r="CF79" s="1268">
        <v>5.7</v>
      </c>
      <c r="CG79" s="1268"/>
      <c r="CH79" s="1268"/>
      <c r="CI79" s="1268"/>
      <c r="CJ79" s="1268"/>
      <c r="CK79" s="1268"/>
      <c r="CL79" s="1268"/>
      <c r="CM79" s="1268"/>
      <c r="CN79" s="1268">
        <v>5.8</v>
      </c>
      <c r="CO79" s="1268"/>
      <c r="CP79" s="1268"/>
      <c r="CQ79" s="1268"/>
      <c r="CR79" s="1268"/>
      <c r="CS79" s="1268"/>
      <c r="CT79" s="1268"/>
      <c r="CU79" s="1268"/>
      <c r="CV79" s="1268">
        <v>5.8</v>
      </c>
      <c r="CW79" s="1268"/>
      <c r="CX79" s="1268"/>
      <c r="CY79" s="1268"/>
      <c r="CZ79" s="1268"/>
      <c r="DA79" s="1268"/>
      <c r="DB79" s="1268"/>
      <c r="DC79" s="1268"/>
    </row>
    <row r="80" spans="2:107" ht="13" x14ac:dyDescent="0.2">
      <c r="B80" s="373"/>
      <c r="G80" s="1263"/>
      <c r="H80" s="1263"/>
      <c r="I80" s="1272"/>
      <c r="J80" s="1272"/>
      <c r="K80" s="1275"/>
      <c r="L80" s="1275"/>
      <c r="M80" s="1275"/>
      <c r="N80" s="1275"/>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 x14ac:dyDescent="0.2">
      <c r="B81" s="373"/>
    </row>
    <row r="82" spans="2:109" ht="16.5" x14ac:dyDescent="0.2">
      <c r="B82" s="373"/>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ht="13" x14ac:dyDescent="0.2">
      <c r="B83" s="375"/>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2:109" ht="13" x14ac:dyDescent="0.2">
      <c r="DD84" s="367"/>
      <c r="DE84" s="367"/>
    </row>
    <row r="85" spans="2:109" ht="13" x14ac:dyDescent="0.2">
      <c r="DD85" s="367"/>
      <c r="DE85" s="367"/>
    </row>
  </sheetData>
  <sheetProtection algorithmName="SHA-512" hashValue="0seAbq3RZqzYgJay+Ucy1kNeGsuJj/zMjXpi7N1gyFdnUzEyzEqAkD/ls2GiwiRofwH29ztU+h2MSaMVMflXRQ==" saltValue="8YJuUKcZfSEqhoqgW/2PA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CB3FD-2DA6-4356-B89A-69CE578B7549}">
  <sheetPr>
    <pageSetUpPr fitToPage="1"/>
  </sheetPr>
  <dimension ref="A1:DR125"/>
  <sheetViews>
    <sheetView showGridLines="0" zoomScaleNormal="100" zoomScaleSheetLayoutView="70" workbookViewId="0">
      <selection activeCell="BB79" sqref="BB79:BO80"/>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5dgmwzmeQJgVrhbeD4gHrlMDk/hW42lTfjdHWyNKlv9qZd/fmm2peW9+9njKmNoIDdZFQKTDsqoPCZ+g1WNb5A==" saltValue="9Q8SoE9J0x/JqNxHNbWF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7E8D8-0B4D-41D2-8E85-462D0A58C096}">
  <sheetPr>
    <pageSetUpPr fitToPage="1"/>
  </sheetPr>
  <dimension ref="A1:DR125"/>
  <sheetViews>
    <sheetView showGridLines="0" zoomScaleNormal="100" zoomScaleSheetLayoutView="55" workbookViewId="0">
      <selection activeCell="BB79" sqref="BB79:BO80"/>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JwyiKy46awZdUKBF4DXgciEaciCMWa177hv4iM1+McqaTXoEjLNBJOW0bBfR9T31DB/NMi6nwzLI/n0WPIPGQQ==" saltValue="sbF/3dV3L5n1lhz9f4d//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26333</v>
      </c>
      <c r="E3" s="156"/>
      <c r="F3" s="157">
        <v>45588</v>
      </c>
      <c r="G3" s="158"/>
      <c r="H3" s="159"/>
    </row>
    <row r="4" spans="1:8" x14ac:dyDescent="0.2">
      <c r="A4" s="160"/>
      <c r="B4" s="161"/>
      <c r="C4" s="162"/>
      <c r="D4" s="163">
        <v>11341</v>
      </c>
      <c r="E4" s="164"/>
      <c r="F4" s="165">
        <v>24150</v>
      </c>
      <c r="G4" s="166"/>
      <c r="H4" s="167"/>
    </row>
    <row r="5" spans="1:8" x14ac:dyDescent="0.2">
      <c r="A5" s="148" t="s">
        <v>520</v>
      </c>
      <c r="B5" s="153"/>
      <c r="C5" s="154"/>
      <c r="D5" s="155">
        <v>16864</v>
      </c>
      <c r="E5" s="156"/>
      <c r="F5" s="157">
        <v>45483</v>
      </c>
      <c r="G5" s="158"/>
      <c r="H5" s="159"/>
    </row>
    <row r="6" spans="1:8" x14ac:dyDescent="0.2">
      <c r="A6" s="160"/>
      <c r="B6" s="161"/>
      <c r="C6" s="162"/>
      <c r="D6" s="163">
        <v>9345</v>
      </c>
      <c r="E6" s="164"/>
      <c r="F6" s="165">
        <v>24241</v>
      </c>
      <c r="G6" s="166"/>
      <c r="H6" s="167"/>
    </row>
    <row r="7" spans="1:8" x14ac:dyDescent="0.2">
      <c r="A7" s="148" t="s">
        <v>521</v>
      </c>
      <c r="B7" s="153"/>
      <c r="C7" s="154"/>
      <c r="D7" s="155">
        <v>15562</v>
      </c>
      <c r="E7" s="156"/>
      <c r="F7" s="157">
        <v>45945</v>
      </c>
      <c r="G7" s="158"/>
      <c r="H7" s="159"/>
    </row>
    <row r="8" spans="1:8" x14ac:dyDescent="0.2">
      <c r="A8" s="160"/>
      <c r="B8" s="161"/>
      <c r="C8" s="162"/>
      <c r="D8" s="163">
        <v>8748</v>
      </c>
      <c r="E8" s="164"/>
      <c r="F8" s="165">
        <v>25180</v>
      </c>
      <c r="G8" s="166"/>
      <c r="H8" s="167"/>
    </row>
    <row r="9" spans="1:8" x14ac:dyDescent="0.2">
      <c r="A9" s="148" t="s">
        <v>522</v>
      </c>
      <c r="B9" s="153"/>
      <c r="C9" s="154"/>
      <c r="D9" s="155">
        <v>25663</v>
      </c>
      <c r="E9" s="156"/>
      <c r="F9" s="157">
        <v>44475</v>
      </c>
      <c r="G9" s="158"/>
      <c r="H9" s="159"/>
    </row>
    <row r="10" spans="1:8" x14ac:dyDescent="0.2">
      <c r="A10" s="160"/>
      <c r="B10" s="161"/>
      <c r="C10" s="162"/>
      <c r="D10" s="163">
        <v>12703</v>
      </c>
      <c r="E10" s="164"/>
      <c r="F10" s="165">
        <v>24780</v>
      </c>
      <c r="G10" s="166"/>
      <c r="H10" s="167"/>
    </row>
    <row r="11" spans="1:8" x14ac:dyDescent="0.2">
      <c r="A11" s="148" t="s">
        <v>523</v>
      </c>
      <c r="B11" s="153"/>
      <c r="C11" s="154"/>
      <c r="D11" s="155">
        <v>18771</v>
      </c>
      <c r="E11" s="156"/>
      <c r="F11" s="157">
        <v>45982</v>
      </c>
      <c r="G11" s="158"/>
      <c r="H11" s="159"/>
    </row>
    <row r="12" spans="1:8" x14ac:dyDescent="0.2">
      <c r="A12" s="160"/>
      <c r="B12" s="161"/>
      <c r="C12" s="168"/>
      <c r="D12" s="163">
        <v>6029</v>
      </c>
      <c r="E12" s="164"/>
      <c r="F12" s="165">
        <v>25583</v>
      </c>
      <c r="G12" s="166"/>
      <c r="H12" s="167"/>
    </row>
    <row r="13" spans="1:8" x14ac:dyDescent="0.2">
      <c r="A13" s="148"/>
      <c r="B13" s="153"/>
      <c r="C13" s="169"/>
      <c r="D13" s="170">
        <v>20639</v>
      </c>
      <c r="E13" s="171"/>
      <c r="F13" s="172">
        <v>45495</v>
      </c>
      <c r="G13" s="173"/>
      <c r="H13" s="159"/>
    </row>
    <row r="14" spans="1:8" x14ac:dyDescent="0.2">
      <c r="A14" s="160"/>
      <c r="B14" s="161"/>
      <c r="C14" s="162"/>
      <c r="D14" s="163">
        <v>9633</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6.37</v>
      </c>
      <c r="C19" s="174">
        <f>ROUND(VALUE(SUBSTITUTE(実質収支比率等に係る経年分析!G$48,"▲","-")),2)</f>
        <v>6.89</v>
      </c>
      <c r="D19" s="174">
        <f>ROUND(VALUE(SUBSTITUTE(実質収支比率等に係る経年分析!H$48,"▲","-")),2)</f>
        <v>9.7100000000000009</v>
      </c>
      <c r="E19" s="174">
        <f>ROUND(VALUE(SUBSTITUTE(実質収支比率等に係る経年分析!I$48,"▲","-")),2)</f>
        <v>8.85</v>
      </c>
      <c r="F19" s="174">
        <f>ROUND(VALUE(SUBSTITUTE(実質収支比率等に係る経年分析!J$48,"▲","-")),2)</f>
        <v>8.18</v>
      </c>
    </row>
    <row r="20" spans="1:11" x14ac:dyDescent="0.2">
      <c r="A20" s="174" t="s">
        <v>53</v>
      </c>
      <c r="B20" s="174">
        <f>ROUND(VALUE(SUBSTITUTE(実質収支比率等に係る経年分析!F$47,"▲","-")),2)</f>
        <v>14.14</v>
      </c>
      <c r="C20" s="174">
        <f>ROUND(VALUE(SUBSTITUTE(実質収支比率等に係る経年分析!G$47,"▲","-")),2)</f>
        <v>15.92</v>
      </c>
      <c r="D20" s="174">
        <f>ROUND(VALUE(SUBSTITUTE(実質収支比率等に係る経年分析!H$47,"▲","-")),2)</f>
        <v>15.7</v>
      </c>
      <c r="E20" s="174">
        <f>ROUND(VALUE(SUBSTITUTE(実質収支比率等に係る経年分析!I$47,"▲","-")),2)</f>
        <v>16.010000000000002</v>
      </c>
      <c r="F20" s="174">
        <f>ROUND(VALUE(SUBSTITUTE(実質収支比率等に係る経年分析!J$47,"▲","-")),2)</f>
        <v>16.05</v>
      </c>
    </row>
    <row r="21" spans="1:11" x14ac:dyDescent="0.2">
      <c r="A21" s="174" t="s">
        <v>54</v>
      </c>
      <c r="B21" s="174">
        <f>IF(ISNUMBER(VALUE(SUBSTITUTE(実質収支比率等に係る経年分析!F$49,"▲","-"))),ROUND(VALUE(SUBSTITUTE(実質収支比率等に係る経年分析!F$49,"▲","-")),2),NA())</f>
        <v>3.11</v>
      </c>
      <c r="C21" s="174">
        <f>IF(ISNUMBER(VALUE(SUBSTITUTE(実質収支比率等に係る経年分析!G$49,"▲","-"))),ROUND(VALUE(SUBSTITUTE(実質収支比率等に係る経年分析!G$49,"▲","-")),2),NA())</f>
        <v>2.62</v>
      </c>
      <c r="D21" s="174">
        <f>IF(ISNUMBER(VALUE(SUBSTITUTE(実質収支比率等に係る経年分析!H$49,"▲","-"))),ROUND(VALUE(SUBSTITUTE(実質収支比率等に係る経年分析!H$49,"▲","-")),2),NA())</f>
        <v>3.18</v>
      </c>
      <c r="E21" s="174">
        <f>IF(ISNUMBER(VALUE(SUBSTITUTE(実質収支比率等に係る経年分析!I$49,"▲","-"))),ROUND(VALUE(SUBSTITUTE(実質収支比率等に係る経年分析!I$49,"▲","-")),2),NA())</f>
        <v>-0.79</v>
      </c>
      <c r="F21" s="174">
        <f>IF(ISNUMBER(VALUE(SUBSTITUTE(実質収支比率等に係る経年分析!J$49,"▲","-"))),ROUND(VALUE(SUBSTITUTE(実質収支比率等に係る経年分析!J$49,"▲","-")),2),NA())</f>
        <v>0.33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三ケ峯台団地汚水処理事業特別会計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南山エピック団地汚水処理事業特別会計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五色園団地汚水処理事業特別会計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0.37</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2.5099999999999998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0.99</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1.97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9.6199999999999992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8.11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1554</v>
      </c>
      <c r="E42" s="176"/>
      <c r="F42" s="176"/>
      <c r="G42" s="176">
        <f>'実質公債費比率（分子）の構造'!L$52</f>
        <v>1511</v>
      </c>
      <c r="H42" s="176"/>
      <c r="I42" s="176"/>
      <c r="J42" s="176">
        <f>'実質公債費比率（分子）の構造'!M$52</f>
        <v>1498</v>
      </c>
      <c r="K42" s="176"/>
      <c r="L42" s="176"/>
      <c r="M42" s="176">
        <f>'実質公債費比率（分子）の構造'!N$52</f>
        <v>1432</v>
      </c>
      <c r="N42" s="176"/>
      <c r="O42" s="176"/>
      <c r="P42" s="176">
        <f>'実質公債費比率（分子）の構造'!O$52</f>
        <v>1458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35</v>
      </c>
      <c r="C45" s="176"/>
      <c r="D45" s="176"/>
      <c r="E45" s="176">
        <f>'実質公債費比率（分子）の構造'!L$49</f>
        <v>44</v>
      </c>
      <c r="F45" s="176"/>
      <c r="G45" s="176"/>
      <c r="H45" s="176">
        <f>'実質公債費比率（分子）の構造'!M$49</f>
        <v>47</v>
      </c>
      <c r="I45" s="176"/>
      <c r="J45" s="176"/>
      <c r="K45" s="176">
        <f>'実質公債費比率（分子）の構造'!N$49</f>
        <v>47</v>
      </c>
      <c r="L45" s="176"/>
      <c r="M45" s="176"/>
      <c r="N45" s="176">
        <f>'実質公債費比率（分子）の構造'!O$49</f>
        <v>68</v>
      </c>
      <c r="O45" s="176"/>
      <c r="P45" s="176"/>
    </row>
    <row r="46" spans="1:16" x14ac:dyDescent="0.2">
      <c r="A46" s="176" t="s">
        <v>64</v>
      </c>
      <c r="B46" s="176">
        <f>'実質公債費比率（分子）の構造'!K$48</f>
        <v>471</v>
      </c>
      <c r="C46" s="176"/>
      <c r="D46" s="176"/>
      <c r="E46" s="176">
        <f>'実質公債費比率（分子）の構造'!L$48</f>
        <v>502</v>
      </c>
      <c r="F46" s="176"/>
      <c r="G46" s="176"/>
      <c r="H46" s="176">
        <f>'実質公債費比率（分子）の構造'!M$48</f>
        <v>491</v>
      </c>
      <c r="I46" s="176"/>
      <c r="J46" s="176"/>
      <c r="K46" s="176">
        <f>'実質公債費比率（分子）の構造'!N$48</f>
        <v>557</v>
      </c>
      <c r="L46" s="176"/>
      <c r="M46" s="176"/>
      <c r="N46" s="176">
        <f>'実質公債費比率（分子）の構造'!O$48</f>
        <v>460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1193</v>
      </c>
      <c r="C49" s="176"/>
      <c r="D49" s="176"/>
      <c r="E49" s="176">
        <f>'実質公債費比率（分子）の構造'!L$45</f>
        <v>1168</v>
      </c>
      <c r="F49" s="176"/>
      <c r="G49" s="176"/>
      <c r="H49" s="176">
        <f>'実質公債費比率（分子）の構造'!M$45</f>
        <v>1139</v>
      </c>
      <c r="I49" s="176"/>
      <c r="J49" s="176"/>
      <c r="K49" s="176">
        <f>'実質公債費比率（分子）の構造'!N$45</f>
        <v>1015</v>
      </c>
      <c r="L49" s="176"/>
      <c r="M49" s="176"/>
      <c r="N49" s="176">
        <f>'実質公債費比率（分子）の構造'!O$45</f>
        <v>983</v>
      </c>
      <c r="O49" s="176"/>
      <c r="P49" s="176"/>
    </row>
    <row r="50" spans="1:16" x14ac:dyDescent="0.2">
      <c r="A50" s="176" t="s">
        <v>67</v>
      </c>
      <c r="B50" s="176" t="e">
        <f>NA()</f>
        <v>#N/A</v>
      </c>
      <c r="C50" s="176">
        <f>IF(ISNUMBER('実質公債費比率（分子）の構造'!K$53),'実質公債費比率（分子）の構造'!K$53,NA())</f>
        <v>145</v>
      </c>
      <c r="D50" s="176" t="e">
        <f>NA()</f>
        <v>#N/A</v>
      </c>
      <c r="E50" s="176" t="e">
        <f>NA()</f>
        <v>#N/A</v>
      </c>
      <c r="F50" s="176">
        <f>IF(ISNUMBER('実質公債費比率（分子）の構造'!L$53),'実質公債費比率（分子）の構造'!L$53,NA())</f>
        <v>203</v>
      </c>
      <c r="G50" s="176" t="e">
        <f>NA()</f>
        <v>#N/A</v>
      </c>
      <c r="H50" s="176" t="e">
        <f>NA()</f>
        <v>#N/A</v>
      </c>
      <c r="I50" s="176">
        <f>IF(ISNUMBER('実質公債費比率（分子）の構造'!M$53),'実質公債費比率（分子）の構造'!M$53,NA())</f>
        <v>179</v>
      </c>
      <c r="J50" s="176" t="e">
        <f>NA()</f>
        <v>#N/A</v>
      </c>
      <c r="K50" s="176" t="e">
        <f>NA()</f>
        <v>#N/A</v>
      </c>
      <c r="L50" s="176">
        <f>IF(ISNUMBER('実質公債費比率（分子）の構造'!N$53),'実質公債費比率（分子）の構造'!N$53,NA())</f>
        <v>187</v>
      </c>
      <c r="M50" s="176" t="e">
        <f>NA()</f>
        <v>#N/A</v>
      </c>
      <c r="N50" s="176" t="e">
        <f>NA()</f>
        <v>#N/A</v>
      </c>
      <c r="O50" s="176">
        <f>IF(ISNUMBER('実質公債費比率（分子）の構造'!O$53),'実質公債費比率（分子）の構造'!O$53,NA())</f>
        <v>53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10055</v>
      </c>
      <c r="E56" s="175"/>
      <c r="F56" s="175"/>
      <c r="G56" s="175">
        <f>'将来負担比率（分子）の構造'!J$52</f>
        <v>9087</v>
      </c>
      <c r="H56" s="175"/>
      <c r="I56" s="175"/>
      <c r="J56" s="175">
        <f>'将来負担比率（分子）の構造'!K$52</f>
        <v>8489</v>
      </c>
      <c r="K56" s="175"/>
      <c r="L56" s="175"/>
      <c r="M56" s="175">
        <f>'将来負担比率（分子）の構造'!L$52</f>
        <v>7729</v>
      </c>
      <c r="N56" s="175"/>
      <c r="O56" s="175"/>
      <c r="P56" s="175">
        <f>'将来負担比率（分子）の構造'!M$52</f>
        <v>7052</v>
      </c>
    </row>
    <row r="57" spans="1:16" x14ac:dyDescent="0.2">
      <c r="A57" s="175" t="s">
        <v>42</v>
      </c>
      <c r="B57" s="175"/>
      <c r="C57" s="175"/>
      <c r="D57" s="175">
        <f>'将来負担比率（分子）の構造'!I$51</f>
        <v>4500</v>
      </c>
      <c r="E57" s="175"/>
      <c r="F57" s="175"/>
      <c r="G57" s="175">
        <f>'将来負担比率（分子）の構造'!J$51</f>
        <v>4415</v>
      </c>
      <c r="H57" s="175"/>
      <c r="I57" s="175"/>
      <c r="J57" s="175">
        <f>'将来負担比率（分子）の構造'!K$51</f>
        <v>4235</v>
      </c>
      <c r="K57" s="175"/>
      <c r="L57" s="175"/>
      <c r="M57" s="175">
        <f>'将来負担比率（分子）の構造'!L$51</f>
        <v>3883</v>
      </c>
      <c r="N57" s="175"/>
      <c r="O57" s="175"/>
      <c r="P57" s="175">
        <f>'将来負担比率（分子）の構造'!M$51</f>
        <v>4250</v>
      </c>
    </row>
    <row r="58" spans="1:16" x14ac:dyDescent="0.2">
      <c r="A58" s="175" t="s">
        <v>41</v>
      </c>
      <c r="B58" s="175"/>
      <c r="C58" s="175"/>
      <c r="D58" s="175">
        <f>'将来負担比率（分子）の構造'!I$50</f>
        <v>6873</v>
      </c>
      <c r="E58" s="175"/>
      <c r="F58" s="175"/>
      <c r="G58" s="175">
        <f>'将来負担比率（分子）の構造'!J$50</f>
        <v>7442</v>
      </c>
      <c r="H58" s="175"/>
      <c r="I58" s="175"/>
      <c r="J58" s="175">
        <f>'将来負担比率（分子）の構造'!K$50</f>
        <v>8655</v>
      </c>
      <c r="K58" s="175"/>
      <c r="L58" s="175"/>
      <c r="M58" s="175">
        <f>'将来負担比率（分子）の構造'!L$50</f>
        <v>9495</v>
      </c>
      <c r="N58" s="175"/>
      <c r="O58" s="175"/>
      <c r="P58" s="175">
        <f>'将来負担比率（分子）の構造'!M$50</f>
        <v>9860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253</v>
      </c>
      <c r="C63" s="175"/>
      <c r="D63" s="175"/>
      <c r="E63" s="175">
        <f>'将来負担比率（分子）の構造'!J$44</f>
        <v>244</v>
      </c>
      <c r="F63" s="175"/>
      <c r="G63" s="175"/>
      <c r="H63" s="175">
        <f>'将来負担比率（分子）の構造'!K$44</f>
        <v>258</v>
      </c>
      <c r="I63" s="175"/>
      <c r="J63" s="175"/>
      <c r="K63" s="175">
        <f>'将来負担比率（分子）の構造'!L$44</f>
        <v>283</v>
      </c>
      <c r="L63" s="175"/>
      <c r="M63" s="175"/>
      <c r="N63" s="175">
        <f>'将来負担比率（分子）の構造'!M$44</f>
        <v>286</v>
      </c>
      <c r="O63" s="175"/>
      <c r="P63" s="175"/>
    </row>
    <row r="64" spans="1:16" x14ac:dyDescent="0.2">
      <c r="A64" s="175" t="s">
        <v>33</v>
      </c>
      <c r="B64" s="175">
        <f>'将来負担比率（分子）の構造'!I$43</f>
        <v>6411</v>
      </c>
      <c r="C64" s="175"/>
      <c r="D64" s="175"/>
      <c r="E64" s="175">
        <f>'将来負担比率（分子）の構造'!J$43</f>
        <v>6102</v>
      </c>
      <c r="F64" s="175"/>
      <c r="G64" s="175"/>
      <c r="H64" s="175">
        <f>'将来負担比率（分子）の構造'!K$43</f>
        <v>5561</v>
      </c>
      <c r="I64" s="175"/>
      <c r="J64" s="175"/>
      <c r="K64" s="175">
        <f>'将来負担比率（分子）の構造'!L$43</f>
        <v>5540</v>
      </c>
      <c r="L64" s="175"/>
      <c r="M64" s="175"/>
      <c r="N64" s="175">
        <f>'将来負担比率（分子）の構造'!M$43</f>
        <v>5329</v>
      </c>
      <c r="O64" s="175"/>
      <c r="P64" s="175"/>
    </row>
    <row r="65" spans="1:16" x14ac:dyDescent="0.2">
      <c r="A65" s="175" t="s">
        <v>32</v>
      </c>
      <c r="B65" s="175" t="str">
        <f>'将来負担比率（分子）の構造'!I$42</f>
        <v>-</v>
      </c>
      <c r="C65" s="175"/>
      <c r="D65" s="175"/>
      <c r="E65" s="175" t="str">
        <f>'将来負担比率（分子）の構造'!J$42</f>
        <v>-</v>
      </c>
      <c r="F65" s="175"/>
      <c r="G65" s="175"/>
      <c r="H65" s="175">
        <f>'将来負担比率（分子）の構造'!K$42</f>
        <v>53</v>
      </c>
      <c r="I65" s="175"/>
      <c r="J65" s="175"/>
      <c r="K65" s="175">
        <f>'将来負担比率（分子）の構造'!L$42</f>
        <v>39</v>
      </c>
      <c r="L65" s="175"/>
      <c r="M65" s="175"/>
      <c r="N65" s="175">
        <f>'将来負担比率（分子）の構造'!M$42</f>
        <v>112</v>
      </c>
      <c r="O65" s="175"/>
      <c r="P65" s="175"/>
    </row>
    <row r="66" spans="1:16" x14ac:dyDescent="0.2">
      <c r="A66" s="175" t="s">
        <v>31</v>
      </c>
      <c r="B66" s="175">
        <f>'将来負担比率（分子）の構造'!I$41</f>
        <v>9357</v>
      </c>
      <c r="C66" s="175"/>
      <c r="D66" s="175"/>
      <c r="E66" s="175">
        <f>'将来負担比率（分子）の構造'!J$41</f>
        <v>8297</v>
      </c>
      <c r="F66" s="175"/>
      <c r="G66" s="175"/>
      <c r="H66" s="175">
        <f>'将来負担比率（分子）の構造'!K$41</f>
        <v>7380</v>
      </c>
      <c r="I66" s="175"/>
      <c r="J66" s="175"/>
      <c r="K66" s="175">
        <f>'将来負担比率（分子）の構造'!L$41</f>
        <v>6913</v>
      </c>
      <c r="L66" s="175"/>
      <c r="M66" s="175"/>
      <c r="N66" s="175">
        <f>'将来負担比率（分子）の構造'!M$41</f>
        <v>6568</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2910</v>
      </c>
      <c r="C72" s="179">
        <f>基金残高に係る経年分析!G55</f>
        <v>2939</v>
      </c>
      <c r="D72" s="179">
        <f>基金残高に係る経年分析!H55</f>
        <v>3064</v>
      </c>
    </row>
    <row r="73" spans="1:16" x14ac:dyDescent="0.2">
      <c r="A73" s="178" t="s">
        <v>74</v>
      </c>
      <c r="B73" s="179">
        <f>基金残高に係る経年分析!F56</f>
        <v>14</v>
      </c>
      <c r="C73" s="179">
        <f>基金残高に係る経年分析!G56</f>
        <v>14</v>
      </c>
      <c r="D73" s="179">
        <f>基金残高に係る経年分析!H56</f>
        <v>14</v>
      </c>
    </row>
    <row r="74" spans="1:16" x14ac:dyDescent="0.2">
      <c r="A74" s="178" t="s">
        <v>75</v>
      </c>
      <c r="B74" s="179">
        <f>基金残高に係る経年分析!F57</f>
        <v>3953</v>
      </c>
      <c r="C74" s="179">
        <f>基金残高に係る経年分析!G57</f>
        <v>4676</v>
      </c>
      <c r="D74" s="179">
        <f>基金残高に係る経年分析!H57</f>
        <v>5431</v>
      </c>
    </row>
  </sheetData>
  <sheetProtection algorithmName="SHA-512" hashValue="i+WUD66RZ1ShxNMY7karIy+g68uXuPW/cbU7Tu9zRA5xs6BNJWSmv8JEJBHmKSGynD3ytFSCbC1MH1w9SXOJkw==" saltValue="9RbcJU0GeIoW+9V8nLT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9" t="s">
        <v>202</v>
      </c>
      <c r="DI1" s="640"/>
      <c r="DJ1" s="640"/>
      <c r="DK1" s="640"/>
      <c r="DL1" s="640"/>
      <c r="DM1" s="640"/>
      <c r="DN1" s="641"/>
      <c r="DO1" s="214"/>
      <c r="DP1" s="639" t="s">
        <v>203</v>
      </c>
      <c r="DQ1" s="640"/>
      <c r="DR1" s="640"/>
      <c r="DS1" s="640"/>
      <c r="DT1" s="640"/>
      <c r="DU1" s="640"/>
      <c r="DV1" s="640"/>
      <c r="DW1" s="640"/>
      <c r="DX1" s="640"/>
      <c r="DY1" s="640"/>
      <c r="DZ1" s="640"/>
      <c r="EA1" s="640"/>
      <c r="EB1" s="640"/>
      <c r="EC1" s="641"/>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2" t="s">
        <v>205</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2" t="s">
        <v>206</v>
      </c>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4"/>
      <c r="CD3" s="642" t="s">
        <v>207</v>
      </c>
      <c r="CE3" s="643"/>
      <c r="CF3" s="643"/>
      <c r="CG3" s="643"/>
      <c r="CH3" s="643"/>
      <c r="CI3" s="643"/>
      <c r="CJ3" s="643"/>
      <c r="CK3" s="643"/>
      <c r="CL3" s="643"/>
      <c r="CM3" s="643"/>
      <c r="CN3" s="643"/>
      <c r="CO3" s="643"/>
      <c r="CP3" s="643"/>
      <c r="CQ3" s="643"/>
      <c r="CR3" s="643"/>
      <c r="CS3" s="643"/>
      <c r="CT3" s="643"/>
      <c r="CU3" s="643"/>
      <c r="CV3" s="643"/>
      <c r="CW3" s="643"/>
      <c r="CX3" s="643"/>
      <c r="CY3" s="643"/>
      <c r="CZ3" s="643"/>
      <c r="DA3" s="643"/>
      <c r="DB3" s="643"/>
      <c r="DC3" s="643"/>
      <c r="DD3" s="643"/>
      <c r="DE3" s="643"/>
      <c r="DF3" s="643"/>
      <c r="DG3" s="643"/>
      <c r="DH3" s="643"/>
      <c r="DI3" s="643"/>
      <c r="DJ3" s="643"/>
      <c r="DK3" s="643"/>
      <c r="DL3" s="643"/>
      <c r="DM3" s="643"/>
      <c r="DN3" s="643"/>
      <c r="DO3" s="643"/>
      <c r="DP3" s="643"/>
      <c r="DQ3" s="643"/>
      <c r="DR3" s="643"/>
      <c r="DS3" s="643"/>
      <c r="DT3" s="643"/>
      <c r="DU3" s="643"/>
      <c r="DV3" s="643"/>
      <c r="DW3" s="643"/>
      <c r="DX3" s="643"/>
      <c r="DY3" s="643"/>
      <c r="DZ3" s="643"/>
      <c r="EA3" s="643"/>
      <c r="EB3" s="643"/>
      <c r="EC3" s="644"/>
    </row>
    <row r="4" spans="2:143" ht="11.25" customHeight="1" x14ac:dyDescent="0.2">
      <c r="B4" s="642" t="s">
        <v>1</v>
      </c>
      <c r="C4" s="643"/>
      <c r="D4" s="643"/>
      <c r="E4" s="643"/>
      <c r="F4" s="643"/>
      <c r="G4" s="643"/>
      <c r="H4" s="643"/>
      <c r="I4" s="643"/>
      <c r="J4" s="643"/>
      <c r="K4" s="643"/>
      <c r="L4" s="643"/>
      <c r="M4" s="643"/>
      <c r="N4" s="643"/>
      <c r="O4" s="643"/>
      <c r="P4" s="643"/>
      <c r="Q4" s="644"/>
      <c r="R4" s="642" t="s">
        <v>208</v>
      </c>
      <c r="S4" s="643"/>
      <c r="T4" s="643"/>
      <c r="U4" s="643"/>
      <c r="V4" s="643"/>
      <c r="W4" s="643"/>
      <c r="X4" s="643"/>
      <c r="Y4" s="644"/>
      <c r="Z4" s="642" t="s">
        <v>209</v>
      </c>
      <c r="AA4" s="643"/>
      <c r="AB4" s="643"/>
      <c r="AC4" s="644"/>
      <c r="AD4" s="642" t="s">
        <v>210</v>
      </c>
      <c r="AE4" s="643"/>
      <c r="AF4" s="643"/>
      <c r="AG4" s="643"/>
      <c r="AH4" s="643"/>
      <c r="AI4" s="643"/>
      <c r="AJ4" s="643"/>
      <c r="AK4" s="644"/>
      <c r="AL4" s="642" t="s">
        <v>209</v>
      </c>
      <c r="AM4" s="643"/>
      <c r="AN4" s="643"/>
      <c r="AO4" s="644"/>
      <c r="AP4" s="645" t="s">
        <v>211</v>
      </c>
      <c r="AQ4" s="645"/>
      <c r="AR4" s="645"/>
      <c r="AS4" s="645"/>
      <c r="AT4" s="645"/>
      <c r="AU4" s="645"/>
      <c r="AV4" s="645"/>
      <c r="AW4" s="645"/>
      <c r="AX4" s="645"/>
      <c r="AY4" s="645"/>
      <c r="AZ4" s="645"/>
      <c r="BA4" s="645"/>
      <c r="BB4" s="645"/>
      <c r="BC4" s="645"/>
      <c r="BD4" s="645"/>
      <c r="BE4" s="645"/>
      <c r="BF4" s="645"/>
      <c r="BG4" s="645" t="s">
        <v>212</v>
      </c>
      <c r="BH4" s="645"/>
      <c r="BI4" s="645"/>
      <c r="BJ4" s="645"/>
      <c r="BK4" s="645"/>
      <c r="BL4" s="645"/>
      <c r="BM4" s="645"/>
      <c r="BN4" s="645"/>
      <c r="BO4" s="645" t="s">
        <v>209</v>
      </c>
      <c r="BP4" s="645"/>
      <c r="BQ4" s="645"/>
      <c r="BR4" s="645"/>
      <c r="BS4" s="645" t="s">
        <v>213</v>
      </c>
      <c r="BT4" s="645"/>
      <c r="BU4" s="645"/>
      <c r="BV4" s="645"/>
      <c r="BW4" s="645"/>
      <c r="BX4" s="645"/>
      <c r="BY4" s="645"/>
      <c r="BZ4" s="645"/>
      <c r="CA4" s="645"/>
      <c r="CB4" s="645"/>
      <c r="CD4" s="642" t="s">
        <v>214</v>
      </c>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643"/>
      <c r="EB4" s="643"/>
      <c r="EC4" s="644"/>
    </row>
    <row r="5" spans="2:143" ht="11.25" customHeight="1" x14ac:dyDescent="0.2">
      <c r="B5" s="646" t="s">
        <v>215</v>
      </c>
      <c r="C5" s="647"/>
      <c r="D5" s="647"/>
      <c r="E5" s="647"/>
      <c r="F5" s="647"/>
      <c r="G5" s="647"/>
      <c r="H5" s="647"/>
      <c r="I5" s="647"/>
      <c r="J5" s="647"/>
      <c r="K5" s="647"/>
      <c r="L5" s="647"/>
      <c r="M5" s="647"/>
      <c r="N5" s="647"/>
      <c r="O5" s="647"/>
      <c r="P5" s="647"/>
      <c r="Q5" s="648"/>
      <c r="R5" s="649">
        <v>16665714</v>
      </c>
      <c r="S5" s="650"/>
      <c r="T5" s="650"/>
      <c r="U5" s="650"/>
      <c r="V5" s="650"/>
      <c r="W5" s="650"/>
      <c r="X5" s="650"/>
      <c r="Y5" s="651"/>
      <c r="Z5" s="652">
        <v>50.6</v>
      </c>
      <c r="AA5" s="652"/>
      <c r="AB5" s="652"/>
      <c r="AC5" s="652"/>
      <c r="AD5" s="653">
        <v>16041553</v>
      </c>
      <c r="AE5" s="653"/>
      <c r="AF5" s="653"/>
      <c r="AG5" s="653"/>
      <c r="AH5" s="653"/>
      <c r="AI5" s="653"/>
      <c r="AJ5" s="653"/>
      <c r="AK5" s="653"/>
      <c r="AL5" s="654">
        <v>83.2</v>
      </c>
      <c r="AM5" s="655"/>
      <c r="AN5" s="655"/>
      <c r="AO5" s="656"/>
      <c r="AP5" s="646" t="s">
        <v>216</v>
      </c>
      <c r="AQ5" s="647"/>
      <c r="AR5" s="647"/>
      <c r="AS5" s="647"/>
      <c r="AT5" s="647"/>
      <c r="AU5" s="647"/>
      <c r="AV5" s="647"/>
      <c r="AW5" s="647"/>
      <c r="AX5" s="647"/>
      <c r="AY5" s="647"/>
      <c r="AZ5" s="647"/>
      <c r="BA5" s="647"/>
      <c r="BB5" s="647"/>
      <c r="BC5" s="647"/>
      <c r="BD5" s="647"/>
      <c r="BE5" s="647"/>
      <c r="BF5" s="648"/>
      <c r="BG5" s="660">
        <v>16040641</v>
      </c>
      <c r="BH5" s="661"/>
      <c r="BI5" s="661"/>
      <c r="BJ5" s="661"/>
      <c r="BK5" s="661"/>
      <c r="BL5" s="661"/>
      <c r="BM5" s="661"/>
      <c r="BN5" s="662"/>
      <c r="BO5" s="663">
        <v>96.2</v>
      </c>
      <c r="BP5" s="663"/>
      <c r="BQ5" s="663"/>
      <c r="BR5" s="663"/>
      <c r="BS5" s="664" t="s">
        <v>122</v>
      </c>
      <c r="BT5" s="664"/>
      <c r="BU5" s="664"/>
      <c r="BV5" s="664"/>
      <c r="BW5" s="664"/>
      <c r="BX5" s="664"/>
      <c r="BY5" s="664"/>
      <c r="BZ5" s="664"/>
      <c r="CA5" s="664"/>
      <c r="CB5" s="668"/>
      <c r="CD5" s="642" t="s">
        <v>211</v>
      </c>
      <c r="CE5" s="643"/>
      <c r="CF5" s="643"/>
      <c r="CG5" s="643"/>
      <c r="CH5" s="643"/>
      <c r="CI5" s="643"/>
      <c r="CJ5" s="643"/>
      <c r="CK5" s="643"/>
      <c r="CL5" s="643"/>
      <c r="CM5" s="643"/>
      <c r="CN5" s="643"/>
      <c r="CO5" s="643"/>
      <c r="CP5" s="643"/>
      <c r="CQ5" s="644"/>
      <c r="CR5" s="642" t="s">
        <v>217</v>
      </c>
      <c r="CS5" s="643"/>
      <c r="CT5" s="643"/>
      <c r="CU5" s="643"/>
      <c r="CV5" s="643"/>
      <c r="CW5" s="643"/>
      <c r="CX5" s="643"/>
      <c r="CY5" s="644"/>
      <c r="CZ5" s="642" t="s">
        <v>209</v>
      </c>
      <c r="DA5" s="643"/>
      <c r="DB5" s="643"/>
      <c r="DC5" s="644"/>
      <c r="DD5" s="642" t="s">
        <v>218</v>
      </c>
      <c r="DE5" s="643"/>
      <c r="DF5" s="643"/>
      <c r="DG5" s="643"/>
      <c r="DH5" s="643"/>
      <c r="DI5" s="643"/>
      <c r="DJ5" s="643"/>
      <c r="DK5" s="643"/>
      <c r="DL5" s="643"/>
      <c r="DM5" s="643"/>
      <c r="DN5" s="643"/>
      <c r="DO5" s="643"/>
      <c r="DP5" s="644"/>
      <c r="DQ5" s="642" t="s">
        <v>219</v>
      </c>
      <c r="DR5" s="643"/>
      <c r="DS5" s="643"/>
      <c r="DT5" s="643"/>
      <c r="DU5" s="643"/>
      <c r="DV5" s="643"/>
      <c r="DW5" s="643"/>
      <c r="DX5" s="643"/>
      <c r="DY5" s="643"/>
      <c r="DZ5" s="643"/>
      <c r="EA5" s="643"/>
      <c r="EB5" s="643"/>
      <c r="EC5" s="644"/>
    </row>
    <row r="6" spans="2:143" ht="11.25" customHeight="1" x14ac:dyDescent="0.2">
      <c r="B6" s="657" t="s">
        <v>220</v>
      </c>
      <c r="C6" s="658"/>
      <c r="D6" s="658"/>
      <c r="E6" s="658"/>
      <c r="F6" s="658"/>
      <c r="G6" s="658"/>
      <c r="H6" s="658"/>
      <c r="I6" s="658"/>
      <c r="J6" s="658"/>
      <c r="K6" s="658"/>
      <c r="L6" s="658"/>
      <c r="M6" s="658"/>
      <c r="N6" s="658"/>
      <c r="O6" s="658"/>
      <c r="P6" s="658"/>
      <c r="Q6" s="659"/>
      <c r="R6" s="660">
        <v>228203</v>
      </c>
      <c r="S6" s="661"/>
      <c r="T6" s="661"/>
      <c r="U6" s="661"/>
      <c r="V6" s="661"/>
      <c r="W6" s="661"/>
      <c r="X6" s="661"/>
      <c r="Y6" s="662"/>
      <c r="Z6" s="663">
        <v>0.7</v>
      </c>
      <c r="AA6" s="663"/>
      <c r="AB6" s="663"/>
      <c r="AC6" s="663"/>
      <c r="AD6" s="664">
        <v>228203</v>
      </c>
      <c r="AE6" s="664"/>
      <c r="AF6" s="664"/>
      <c r="AG6" s="664"/>
      <c r="AH6" s="664"/>
      <c r="AI6" s="664"/>
      <c r="AJ6" s="664"/>
      <c r="AK6" s="664"/>
      <c r="AL6" s="665">
        <v>1.2</v>
      </c>
      <c r="AM6" s="666"/>
      <c r="AN6" s="666"/>
      <c r="AO6" s="667"/>
      <c r="AP6" s="657" t="s">
        <v>221</v>
      </c>
      <c r="AQ6" s="658"/>
      <c r="AR6" s="658"/>
      <c r="AS6" s="658"/>
      <c r="AT6" s="658"/>
      <c r="AU6" s="658"/>
      <c r="AV6" s="658"/>
      <c r="AW6" s="658"/>
      <c r="AX6" s="658"/>
      <c r="AY6" s="658"/>
      <c r="AZ6" s="658"/>
      <c r="BA6" s="658"/>
      <c r="BB6" s="658"/>
      <c r="BC6" s="658"/>
      <c r="BD6" s="658"/>
      <c r="BE6" s="658"/>
      <c r="BF6" s="659"/>
      <c r="BG6" s="660">
        <v>16040641</v>
      </c>
      <c r="BH6" s="661"/>
      <c r="BI6" s="661"/>
      <c r="BJ6" s="661"/>
      <c r="BK6" s="661"/>
      <c r="BL6" s="661"/>
      <c r="BM6" s="661"/>
      <c r="BN6" s="662"/>
      <c r="BO6" s="663">
        <v>96.2</v>
      </c>
      <c r="BP6" s="663"/>
      <c r="BQ6" s="663"/>
      <c r="BR6" s="663"/>
      <c r="BS6" s="664" t="s">
        <v>122</v>
      </c>
      <c r="BT6" s="664"/>
      <c r="BU6" s="664"/>
      <c r="BV6" s="664"/>
      <c r="BW6" s="664"/>
      <c r="BX6" s="664"/>
      <c r="BY6" s="664"/>
      <c r="BZ6" s="664"/>
      <c r="CA6" s="664"/>
      <c r="CB6" s="668"/>
      <c r="CD6" s="646" t="s">
        <v>222</v>
      </c>
      <c r="CE6" s="647"/>
      <c r="CF6" s="647"/>
      <c r="CG6" s="647"/>
      <c r="CH6" s="647"/>
      <c r="CI6" s="647"/>
      <c r="CJ6" s="647"/>
      <c r="CK6" s="647"/>
      <c r="CL6" s="647"/>
      <c r="CM6" s="647"/>
      <c r="CN6" s="647"/>
      <c r="CO6" s="647"/>
      <c r="CP6" s="647"/>
      <c r="CQ6" s="648"/>
      <c r="CR6" s="660">
        <v>248670</v>
      </c>
      <c r="CS6" s="661"/>
      <c r="CT6" s="661"/>
      <c r="CU6" s="661"/>
      <c r="CV6" s="661"/>
      <c r="CW6" s="661"/>
      <c r="CX6" s="661"/>
      <c r="CY6" s="662"/>
      <c r="CZ6" s="654">
        <v>0.8</v>
      </c>
      <c r="DA6" s="655"/>
      <c r="DB6" s="655"/>
      <c r="DC6" s="671"/>
      <c r="DD6" s="669" t="s">
        <v>122</v>
      </c>
      <c r="DE6" s="661"/>
      <c r="DF6" s="661"/>
      <c r="DG6" s="661"/>
      <c r="DH6" s="661"/>
      <c r="DI6" s="661"/>
      <c r="DJ6" s="661"/>
      <c r="DK6" s="661"/>
      <c r="DL6" s="661"/>
      <c r="DM6" s="661"/>
      <c r="DN6" s="661"/>
      <c r="DO6" s="661"/>
      <c r="DP6" s="662"/>
      <c r="DQ6" s="669">
        <v>248614</v>
      </c>
      <c r="DR6" s="661"/>
      <c r="DS6" s="661"/>
      <c r="DT6" s="661"/>
      <c r="DU6" s="661"/>
      <c r="DV6" s="661"/>
      <c r="DW6" s="661"/>
      <c r="DX6" s="661"/>
      <c r="DY6" s="661"/>
      <c r="DZ6" s="661"/>
      <c r="EA6" s="661"/>
      <c r="EB6" s="661"/>
      <c r="EC6" s="670"/>
    </row>
    <row r="7" spans="2:143" ht="11.25" customHeight="1" x14ac:dyDescent="0.2">
      <c r="B7" s="657" t="s">
        <v>223</v>
      </c>
      <c r="C7" s="658"/>
      <c r="D7" s="658"/>
      <c r="E7" s="658"/>
      <c r="F7" s="658"/>
      <c r="G7" s="658"/>
      <c r="H7" s="658"/>
      <c r="I7" s="658"/>
      <c r="J7" s="658"/>
      <c r="K7" s="658"/>
      <c r="L7" s="658"/>
      <c r="M7" s="658"/>
      <c r="N7" s="658"/>
      <c r="O7" s="658"/>
      <c r="P7" s="658"/>
      <c r="Q7" s="659"/>
      <c r="R7" s="660">
        <v>8066</v>
      </c>
      <c r="S7" s="661"/>
      <c r="T7" s="661"/>
      <c r="U7" s="661"/>
      <c r="V7" s="661"/>
      <c r="W7" s="661"/>
      <c r="X7" s="661"/>
      <c r="Y7" s="662"/>
      <c r="Z7" s="663">
        <v>0</v>
      </c>
      <c r="AA7" s="663"/>
      <c r="AB7" s="663"/>
      <c r="AC7" s="663"/>
      <c r="AD7" s="664">
        <v>8066</v>
      </c>
      <c r="AE7" s="664"/>
      <c r="AF7" s="664"/>
      <c r="AG7" s="664"/>
      <c r="AH7" s="664"/>
      <c r="AI7" s="664"/>
      <c r="AJ7" s="664"/>
      <c r="AK7" s="664"/>
      <c r="AL7" s="665">
        <v>0</v>
      </c>
      <c r="AM7" s="666"/>
      <c r="AN7" s="666"/>
      <c r="AO7" s="667"/>
      <c r="AP7" s="657" t="s">
        <v>224</v>
      </c>
      <c r="AQ7" s="658"/>
      <c r="AR7" s="658"/>
      <c r="AS7" s="658"/>
      <c r="AT7" s="658"/>
      <c r="AU7" s="658"/>
      <c r="AV7" s="658"/>
      <c r="AW7" s="658"/>
      <c r="AX7" s="658"/>
      <c r="AY7" s="658"/>
      <c r="AZ7" s="658"/>
      <c r="BA7" s="658"/>
      <c r="BB7" s="658"/>
      <c r="BC7" s="658"/>
      <c r="BD7" s="658"/>
      <c r="BE7" s="658"/>
      <c r="BF7" s="659"/>
      <c r="BG7" s="660">
        <v>8462680</v>
      </c>
      <c r="BH7" s="661"/>
      <c r="BI7" s="661"/>
      <c r="BJ7" s="661"/>
      <c r="BK7" s="661"/>
      <c r="BL7" s="661"/>
      <c r="BM7" s="661"/>
      <c r="BN7" s="662"/>
      <c r="BO7" s="663">
        <v>50.8</v>
      </c>
      <c r="BP7" s="663"/>
      <c r="BQ7" s="663"/>
      <c r="BR7" s="663"/>
      <c r="BS7" s="664" t="s">
        <v>122</v>
      </c>
      <c r="BT7" s="664"/>
      <c r="BU7" s="664"/>
      <c r="BV7" s="664"/>
      <c r="BW7" s="664"/>
      <c r="BX7" s="664"/>
      <c r="BY7" s="664"/>
      <c r="BZ7" s="664"/>
      <c r="CA7" s="664"/>
      <c r="CB7" s="668"/>
      <c r="CD7" s="657" t="s">
        <v>225</v>
      </c>
      <c r="CE7" s="658"/>
      <c r="CF7" s="658"/>
      <c r="CG7" s="658"/>
      <c r="CH7" s="658"/>
      <c r="CI7" s="658"/>
      <c r="CJ7" s="658"/>
      <c r="CK7" s="658"/>
      <c r="CL7" s="658"/>
      <c r="CM7" s="658"/>
      <c r="CN7" s="658"/>
      <c r="CO7" s="658"/>
      <c r="CP7" s="658"/>
      <c r="CQ7" s="659"/>
      <c r="CR7" s="660">
        <v>3964862</v>
      </c>
      <c r="CS7" s="661"/>
      <c r="CT7" s="661"/>
      <c r="CU7" s="661"/>
      <c r="CV7" s="661"/>
      <c r="CW7" s="661"/>
      <c r="CX7" s="661"/>
      <c r="CY7" s="662"/>
      <c r="CZ7" s="663">
        <v>12.8</v>
      </c>
      <c r="DA7" s="663"/>
      <c r="DB7" s="663"/>
      <c r="DC7" s="663"/>
      <c r="DD7" s="669">
        <v>105183</v>
      </c>
      <c r="DE7" s="661"/>
      <c r="DF7" s="661"/>
      <c r="DG7" s="661"/>
      <c r="DH7" s="661"/>
      <c r="DI7" s="661"/>
      <c r="DJ7" s="661"/>
      <c r="DK7" s="661"/>
      <c r="DL7" s="661"/>
      <c r="DM7" s="661"/>
      <c r="DN7" s="661"/>
      <c r="DO7" s="661"/>
      <c r="DP7" s="662"/>
      <c r="DQ7" s="669">
        <v>3163033</v>
      </c>
      <c r="DR7" s="661"/>
      <c r="DS7" s="661"/>
      <c r="DT7" s="661"/>
      <c r="DU7" s="661"/>
      <c r="DV7" s="661"/>
      <c r="DW7" s="661"/>
      <c r="DX7" s="661"/>
      <c r="DY7" s="661"/>
      <c r="DZ7" s="661"/>
      <c r="EA7" s="661"/>
      <c r="EB7" s="661"/>
      <c r="EC7" s="670"/>
    </row>
    <row r="8" spans="2:143" ht="11.25" customHeight="1" x14ac:dyDescent="0.2">
      <c r="B8" s="657" t="s">
        <v>226</v>
      </c>
      <c r="C8" s="658"/>
      <c r="D8" s="658"/>
      <c r="E8" s="658"/>
      <c r="F8" s="658"/>
      <c r="G8" s="658"/>
      <c r="H8" s="658"/>
      <c r="I8" s="658"/>
      <c r="J8" s="658"/>
      <c r="K8" s="658"/>
      <c r="L8" s="658"/>
      <c r="M8" s="658"/>
      <c r="N8" s="658"/>
      <c r="O8" s="658"/>
      <c r="P8" s="658"/>
      <c r="Q8" s="659"/>
      <c r="R8" s="660">
        <v>167705</v>
      </c>
      <c r="S8" s="661"/>
      <c r="T8" s="661"/>
      <c r="U8" s="661"/>
      <c r="V8" s="661"/>
      <c r="W8" s="661"/>
      <c r="X8" s="661"/>
      <c r="Y8" s="662"/>
      <c r="Z8" s="663">
        <v>0.5</v>
      </c>
      <c r="AA8" s="663"/>
      <c r="AB8" s="663"/>
      <c r="AC8" s="663"/>
      <c r="AD8" s="664">
        <v>167705</v>
      </c>
      <c r="AE8" s="664"/>
      <c r="AF8" s="664"/>
      <c r="AG8" s="664"/>
      <c r="AH8" s="664"/>
      <c r="AI8" s="664"/>
      <c r="AJ8" s="664"/>
      <c r="AK8" s="664"/>
      <c r="AL8" s="665">
        <v>0.9</v>
      </c>
      <c r="AM8" s="666"/>
      <c r="AN8" s="666"/>
      <c r="AO8" s="667"/>
      <c r="AP8" s="657" t="s">
        <v>227</v>
      </c>
      <c r="AQ8" s="658"/>
      <c r="AR8" s="658"/>
      <c r="AS8" s="658"/>
      <c r="AT8" s="658"/>
      <c r="AU8" s="658"/>
      <c r="AV8" s="658"/>
      <c r="AW8" s="658"/>
      <c r="AX8" s="658"/>
      <c r="AY8" s="658"/>
      <c r="AZ8" s="658"/>
      <c r="BA8" s="658"/>
      <c r="BB8" s="658"/>
      <c r="BC8" s="658"/>
      <c r="BD8" s="658"/>
      <c r="BE8" s="658"/>
      <c r="BF8" s="659"/>
      <c r="BG8" s="660">
        <v>172978</v>
      </c>
      <c r="BH8" s="661"/>
      <c r="BI8" s="661"/>
      <c r="BJ8" s="661"/>
      <c r="BK8" s="661"/>
      <c r="BL8" s="661"/>
      <c r="BM8" s="661"/>
      <c r="BN8" s="662"/>
      <c r="BO8" s="663">
        <v>1</v>
      </c>
      <c r="BP8" s="663"/>
      <c r="BQ8" s="663"/>
      <c r="BR8" s="663"/>
      <c r="BS8" s="664" t="s">
        <v>122</v>
      </c>
      <c r="BT8" s="664"/>
      <c r="BU8" s="664"/>
      <c r="BV8" s="664"/>
      <c r="BW8" s="664"/>
      <c r="BX8" s="664"/>
      <c r="BY8" s="664"/>
      <c r="BZ8" s="664"/>
      <c r="CA8" s="664"/>
      <c r="CB8" s="668"/>
      <c r="CD8" s="657" t="s">
        <v>228</v>
      </c>
      <c r="CE8" s="658"/>
      <c r="CF8" s="658"/>
      <c r="CG8" s="658"/>
      <c r="CH8" s="658"/>
      <c r="CI8" s="658"/>
      <c r="CJ8" s="658"/>
      <c r="CK8" s="658"/>
      <c r="CL8" s="658"/>
      <c r="CM8" s="658"/>
      <c r="CN8" s="658"/>
      <c r="CO8" s="658"/>
      <c r="CP8" s="658"/>
      <c r="CQ8" s="659"/>
      <c r="CR8" s="660">
        <v>13719882</v>
      </c>
      <c r="CS8" s="661"/>
      <c r="CT8" s="661"/>
      <c r="CU8" s="661"/>
      <c r="CV8" s="661"/>
      <c r="CW8" s="661"/>
      <c r="CX8" s="661"/>
      <c r="CY8" s="662"/>
      <c r="CZ8" s="663">
        <v>44.2</v>
      </c>
      <c r="DA8" s="663"/>
      <c r="DB8" s="663"/>
      <c r="DC8" s="663"/>
      <c r="DD8" s="669">
        <v>112206</v>
      </c>
      <c r="DE8" s="661"/>
      <c r="DF8" s="661"/>
      <c r="DG8" s="661"/>
      <c r="DH8" s="661"/>
      <c r="DI8" s="661"/>
      <c r="DJ8" s="661"/>
      <c r="DK8" s="661"/>
      <c r="DL8" s="661"/>
      <c r="DM8" s="661"/>
      <c r="DN8" s="661"/>
      <c r="DO8" s="661"/>
      <c r="DP8" s="662"/>
      <c r="DQ8" s="669">
        <v>8102220</v>
      </c>
      <c r="DR8" s="661"/>
      <c r="DS8" s="661"/>
      <c r="DT8" s="661"/>
      <c r="DU8" s="661"/>
      <c r="DV8" s="661"/>
      <c r="DW8" s="661"/>
      <c r="DX8" s="661"/>
      <c r="DY8" s="661"/>
      <c r="DZ8" s="661"/>
      <c r="EA8" s="661"/>
      <c r="EB8" s="661"/>
      <c r="EC8" s="670"/>
    </row>
    <row r="9" spans="2:143" ht="11.25" customHeight="1" x14ac:dyDescent="0.2">
      <c r="B9" s="657" t="s">
        <v>229</v>
      </c>
      <c r="C9" s="658"/>
      <c r="D9" s="658"/>
      <c r="E9" s="658"/>
      <c r="F9" s="658"/>
      <c r="G9" s="658"/>
      <c r="H9" s="658"/>
      <c r="I9" s="658"/>
      <c r="J9" s="658"/>
      <c r="K9" s="658"/>
      <c r="L9" s="658"/>
      <c r="M9" s="658"/>
      <c r="N9" s="658"/>
      <c r="O9" s="658"/>
      <c r="P9" s="658"/>
      <c r="Q9" s="659"/>
      <c r="R9" s="660">
        <v>173089</v>
      </c>
      <c r="S9" s="661"/>
      <c r="T9" s="661"/>
      <c r="U9" s="661"/>
      <c r="V9" s="661"/>
      <c r="W9" s="661"/>
      <c r="X9" s="661"/>
      <c r="Y9" s="662"/>
      <c r="Z9" s="663">
        <v>0.5</v>
      </c>
      <c r="AA9" s="663"/>
      <c r="AB9" s="663"/>
      <c r="AC9" s="663"/>
      <c r="AD9" s="664">
        <v>173089</v>
      </c>
      <c r="AE9" s="664"/>
      <c r="AF9" s="664"/>
      <c r="AG9" s="664"/>
      <c r="AH9" s="664"/>
      <c r="AI9" s="664"/>
      <c r="AJ9" s="664"/>
      <c r="AK9" s="664"/>
      <c r="AL9" s="665">
        <v>0.9</v>
      </c>
      <c r="AM9" s="666"/>
      <c r="AN9" s="666"/>
      <c r="AO9" s="667"/>
      <c r="AP9" s="657" t="s">
        <v>230</v>
      </c>
      <c r="AQ9" s="658"/>
      <c r="AR9" s="658"/>
      <c r="AS9" s="658"/>
      <c r="AT9" s="658"/>
      <c r="AU9" s="658"/>
      <c r="AV9" s="658"/>
      <c r="AW9" s="658"/>
      <c r="AX9" s="658"/>
      <c r="AY9" s="658"/>
      <c r="AZ9" s="658"/>
      <c r="BA9" s="658"/>
      <c r="BB9" s="658"/>
      <c r="BC9" s="658"/>
      <c r="BD9" s="658"/>
      <c r="BE9" s="658"/>
      <c r="BF9" s="659"/>
      <c r="BG9" s="660">
        <v>7531923</v>
      </c>
      <c r="BH9" s="661"/>
      <c r="BI9" s="661"/>
      <c r="BJ9" s="661"/>
      <c r="BK9" s="661"/>
      <c r="BL9" s="661"/>
      <c r="BM9" s="661"/>
      <c r="BN9" s="662"/>
      <c r="BO9" s="663">
        <v>45.2</v>
      </c>
      <c r="BP9" s="663"/>
      <c r="BQ9" s="663"/>
      <c r="BR9" s="663"/>
      <c r="BS9" s="664" t="s">
        <v>122</v>
      </c>
      <c r="BT9" s="664"/>
      <c r="BU9" s="664"/>
      <c r="BV9" s="664"/>
      <c r="BW9" s="664"/>
      <c r="BX9" s="664"/>
      <c r="BY9" s="664"/>
      <c r="BZ9" s="664"/>
      <c r="CA9" s="664"/>
      <c r="CB9" s="668"/>
      <c r="CD9" s="657" t="s">
        <v>231</v>
      </c>
      <c r="CE9" s="658"/>
      <c r="CF9" s="658"/>
      <c r="CG9" s="658"/>
      <c r="CH9" s="658"/>
      <c r="CI9" s="658"/>
      <c r="CJ9" s="658"/>
      <c r="CK9" s="658"/>
      <c r="CL9" s="658"/>
      <c r="CM9" s="658"/>
      <c r="CN9" s="658"/>
      <c r="CO9" s="658"/>
      <c r="CP9" s="658"/>
      <c r="CQ9" s="659"/>
      <c r="CR9" s="660">
        <v>3503103</v>
      </c>
      <c r="CS9" s="661"/>
      <c r="CT9" s="661"/>
      <c r="CU9" s="661"/>
      <c r="CV9" s="661"/>
      <c r="CW9" s="661"/>
      <c r="CX9" s="661"/>
      <c r="CY9" s="662"/>
      <c r="CZ9" s="663">
        <v>11.3</v>
      </c>
      <c r="DA9" s="663"/>
      <c r="DB9" s="663"/>
      <c r="DC9" s="663"/>
      <c r="DD9" s="669">
        <v>24831</v>
      </c>
      <c r="DE9" s="661"/>
      <c r="DF9" s="661"/>
      <c r="DG9" s="661"/>
      <c r="DH9" s="661"/>
      <c r="DI9" s="661"/>
      <c r="DJ9" s="661"/>
      <c r="DK9" s="661"/>
      <c r="DL9" s="661"/>
      <c r="DM9" s="661"/>
      <c r="DN9" s="661"/>
      <c r="DO9" s="661"/>
      <c r="DP9" s="662"/>
      <c r="DQ9" s="669">
        <v>2562256</v>
      </c>
      <c r="DR9" s="661"/>
      <c r="DS9" s="661"/>
      <c r="DT9" s="661"/>
      <c r="DU9" s="661"/>
      <c r="DV9" s="661"/>
      <c r="DW9" s="661"/>
      <c r="DX9" s="661"/>
      <c r="DY9" s="661"/>
      <c r="DZ9" s="661"/>
      <c r="EA9" s="661"/>
      <c r="EB9" s="661"/>
      <c r="EC9" s="670"/>
    </row>
    <row r="10" spans="2:143" ht="11.25" customHeight="1" x14ac:dyDescent="0.2">
      <c r="B10" s="657" t="s">
        <v>232</v>
      </c>
      <c r="C10" s="658"/>
      <c r="D10" s="658"/>
      <c r="E10" s="658"/>
      <c r="F10" s="658"/>
      <c r="G10" s="658"/>
      <c r="H10" s="658"/>
      <c r="I10" s="658"/>
      <c r="J10" s="658"/>
      <c r="K10" s="658"/>
      <c r="L10" s="658"/>
      <c r="M10" s="658"/>
      <c r="N10" s="658"/>
      <c r="O10" s="658"/>
      <c r="P10" s="658"/>
      <c r="Q10" s="659"/>
      <c r="R10" s="660" t="s">
        <v>122</v>
      </c>
      <c r="S10" s="661"/>
      <c r="T10" s="661"/>
      <c r="U10" s="661"/>
      <c r="V10" s="661"/>
      <c r="W10" s="661"/>
      <c r="X10" s="661"/>
      <c r="Y10" s="662"/>
      <c r="Z10" s="663" t="s">
        <v>122</v>
      </c>
      <c r="AA10" s="663"/>
      <c r="AB10" s="663"/>
      <c r="AC10" s="663"/>
      <c r="AD10" s="664" t="s">
        <v>122</v>
      </c>
      <c r="AE10" s="664"/>
      <c r="AF10" s="664"/>
      <c r="AG10" s="664"/>
      <c r="AH10" s="664"/>
      <c r="AI10" s="664"/>
      <c r="AJ10" s="664"/>
      <c r="AK10" s="664"/>
      <c r="AL10" s="665" t="s">
        <v>122</v>
      </c>
      <c r="AM10" s="666"/>
      <c r="AN10" s="666"/>
      <c r="AO10" s="667"/>
      <c r="AP10" s="657" t="s">
        <v>233</v>
      </c>
      <c r="AQ10" s="658"/>
      <c r="AR10" s="658"/>
      <c r="AS10" s="658"/>
      <c r="AT10" s="658"/>
      <c r="AU10" s="658"/>
      <c r="AV10" s="658"/>
      <c r="AW10" s="658"/>
      <c r="AX10" s="658"/>
      <c r="AY10" s="658"/>
      <c r="AZ10" s="658"/>
      <c r="BA10" s="658"/>
      <c r="BB10" s="658"/>
      <c r="BC10" s="658"/>
      <c r="BD10" s="658"/>
      <c r="BE10" s="658"/>
      <c r="BF10" s="659"/>
      <c r="BG10" s="660">
        <v>243176</v>
      </c>
      <c r="BH10" s="661"/>
      <c r="BI10" s="661"/>
      <c r="BJ10" s="661"/>
      <c r="BK10" s="661"/>
      <c r="BL10" s="661"/>
      <c r="BM10" s="661"/>
      <c r="BN10" s="662"/>
      <c r="BO10" s="663">
        <v>1.5</v>
      </c>
      <c r="BP10" s="663"/>
      <c r="BQ10" s="663"/>
      <c r="BR10" s="663"/>
      <c r="BS10" s="664" t="s">
        <v>122</v>
      </c>
      <c r="BT10" s="664"/>
      <c r="BU10" s="664"/>
      <c r="BV10" s="664"/>
      <c r="BW10" s="664"/>
      <c r="BX10" s="664"/>
      <c r="BY10" s="664"/>
      <c r="BZ10" s="664"/>
      <c r="CA10" s="664"/>
      <c r="CB10" s="668"/>
      <c r="CD10" s="657" t="s">
        <v>234</v>
      </c>
      <c r="CE10" s="658"/>
      <c r="CF10" s="658"/>
      <c r="CG10" s="658"/>
      <c r="CH10" s="658"/>
      <c r="CI10" s="658"/>
      <c r="CJ10" s="658"/>
      <c r="CK10" s="658"/>
      <c r="CL10" s="658"/>
      <c r="CM10" s="658"/>
      <c r="CN10" s="658"/>
      <c r="CO10" s="658"/>
      <c r="CP10" s="658"/>
      <c r="CQ10" s="659"/>
      <c r="CR10" s="660">
        <v>175712</v>
      </c>
      <c r="CS10" s="661"/>
      <c r="CT10" s="661"/>
      <c r="CU10" s="661"/>
      <c r="CV10" s="661"/>
      <c r="CW10" s="661"/>
      <c r="CX10" s="661"/>
      <c r="CY10" s="662"/>
      <c r="CZ10" s="663">
        <v>0.6</v>
      </c>
      <c r="DA10" s="663"/>
      <c r="DB10" s="663"/>
      <c r="DC10" s="663"/>
      <c r="DD10" s="669" t="s">
        <v>122</v>
      </c>
      <c r="DE10" s="661"/>
      <c r="DF10" s="661"/>
      <c r="DG10" s="661"/>
      <c r="DH10" s="661"/>
      <c r="DI10" s="661"/>
      <c r="DJ10" s="661"/>
      <c r="DK10" s="661"/>
      <c r="DL10" s="661"/>
      <c r="DM10" s="661"/>
      <c r="DN10" s="661"/>
      <c r="DO10" s="661"/>
      <c r="DP10" s="662"/>
      <c r="DQ10" s="669">
        <v>169101</v>
      </c>
      <c r="DR10" s="661"/>
      <c r="DS10" s="661"/>
      <c r="DT10" s="661"/>
      <c r="DU10" s="661"/>
      <c r="DV10" s="661"/>
      <c r="DW10" s="661"/>
      <c r="DX10" s="661"/>
      <c r="DY10" s="661"/>
      <c r="DZ10" s="661"/>
      <c r="EA10" s="661"/>
      <c r="EB10" s="661"/>
      <c r="EC10" s="670"/>
    </row>
    <row r="11" spans="2:143" ht="11.25" customHeight="1" x14ac:dyDescent="0.2">
      <c r="B11" s="657" t="s">
        <v>235</v>
      </c>
      <c r="C11" s="658"/>
      <c r="D11" s="658"/>
      <c r="E11" s="658"/>
      <c r="F11" s="658"/>
      <c r="G11" s="658"/>
      <c r="H11" s="658"/>
      <c r="I11" s="658"/>
      <c r="J11" s="658"/>
      <c r="K11" s="658"/>
      <c r="L11" s="658"/>
      <c r="M11" s="658"/>
      <c r="N11" s="658"/>
      <c r="O11" s="658"/>
      <c r="P11" s="658"/>
      <c r="Q11" s="659"/>
      <c r="R11" s="660">
        <v>2149662</v>
      </c>
      <c r="S11" s="661"/>
      <c r="T11" s="661"/>
      <c r="U11" s="661"/>
      <c r="V11" s="661"/>
      <c r="W11" s="661"/>
      <c r="X11" s="661"/>
      <c r="Y11" s="662"/>
      <c r="Z11" s="665">
        <v>6.5</v>
      </c>
      <c r="AA11" s="666"/>
      <c r="AB11" s="666"/>
      <c r="AC11" s="672"/>
      <c r="AD11" s="669">
        <v>2149662</v>
      </c>
      <c r="AE11" s="661"/>
      <c r="AF11" s="661"/>
      <c r="AG11" s="661"/>
      <c r="AH11" s="661"/>
      <c r="AI11" s="661"/>
      <c r="AJ11" s="661"/>
      <c r="AK11" s="662"/>
      <c r="AL11" s="665">
        <v>11.1</v>
      </c>
      <c r="AM11" s="666"/>
      <c r="AN11" s="666"/>
      <c r="AO11" s="667"/>
      <c r="AP11" s="657" t="s">
        <v>236</v>
      </c>
      <c r="AQ11" s="658"/>
      <c r="AR11" s="658"/>
      <c r="AS11" s="658"/>
      <c r="AT11" s="658"/>
      <c r="AU11" s="658"/>
      <c r="AV11" s="658"/>
      <c r="AW11" s="658"/>
      <c r="AX11" s="658"/>
      <c r="AY11" s="658"/>
      <c r="AZ11" s="658"/>
      <c r="BA11" s="658"/>
      <c r="BB11" s="658"/>
      <c r="BC11" s="658"/>
      <c r="BD11" s="658"/>
      <c r="BE11" s="658"/>
      <c r="BF11" s="659"/>
      <c r="BG11" s="660">
        <v>514603</v>
      </c>
      <c r="BH11" s="661"/>
      <c r="BI11" s="661"/>
      <c r="BJ11" s="661"/>
      <c r="BK11" s="661"/>
      <c r="BL11" s="661"/>
      <c r="BM11" s="661"/>
      <c r="BN11" s="662"/>
      <c r="BO11" s="663">
        <v>3.1</v>
      </c>
      <c r="BP11" s="663"/>
      <c r="BQ11" s="663"/>
      <c r="BR11" s="663"/>
      <c r="BS11" s="664" t="s">
        <v>122</v>
      </c>
      <c r="BT11" s="664"/>
      <c r="BU11" s="664"/>
      <c r="BV11" s="664"/>
      <c r="BW11" s="664"/>
      <c r="BX11" s="664"/>
      <c r="BY11" s="664"/>
      <c r="BZ11" s="664"/>
      <c r="CA11" s="664"/>
      <c r="CB11" s="668"/>
      <c r="CD11" s="657" t="s">
        <v>237</v>
      </c>
      <c r="CE11" s="658"/>
      <c r="CF11" s="658"/>
      <c r="CG11" s="658"/>
      <c r="CH11" s="658"/>
      <c r="CI11" s="658"/>
      <c r="CJ11" s="658"/>
      <c r="CK11" s="658"/>
      <c r="CL11" s="658"/>
      <c r="CM11" s="658"/>
      <c r="CN11" s="658"/>
      <c r="CO11" s="658"/>
      <c r="CP11" s="658"/>
      <c r="CQ11" s="659"/>
      <c r="CR11" s="660">
        <v>120710</v>
      </c>
      <c r="CS11" s="661"/>
      <c r="CT11" s="661"/>
      <c r="CU11" s="661"/>
      <c r="CV11" s="661"/>
      <c r="CW11" s="661"/>
      <c r="CX11" s="661"/>
      <c r="CY11" s="662"/>
      <c r="CZ11" s="663">
        <v>0.4</v>
      </c>
      <c r="DA11" s="663"/>
      <c r="DB11" s="663"/>
      <c r="DC11" s="663"/>
      <c r="DD11" s="669">
        <v>662</v>
      </c>
      <c r="DE11" s="661"/>
      <c r="DF11" s="661"/>
      <c r="DG11" s="661"/>
      <c r="DH11" s="661"/>
      <c r="DI11" s="661"/>
      <c r="DJ11" s="661"/>
      <c r="DK11" s="661"/>
      <c r="DL11" s="661"/>
      <c r="DM11" s="661"/>
      <c r="DN11" s="661"/>
      <c r="DO11" s="661"/>
      <c r="DP11" s="662"/>
      <c r="DQ11" s="669">
        <v>115712</v>
      </c>
      <c r="DR11" s="661"/>
      <c r="DS11" s="661"/>
      <c r="DT11" s="661"/>
      <c r="DU11" s="661"/>
      <c r="DV11" s="661"/>
      <c r="DW11" s="661"/>
      <c r="DX11" s="661"/>
      <c r="DY11" s="661"/>
      <c r="DZ11" s="661"/>
      <c r="EA11" s="661"/>
      <c r="EB11" s="661"/>
      <c r="EC11" s="670"/>
    </row>
    <row r="12" spans="2:143" ht="11.25" customHeight="1" x14ac:dyDescent="0.2">
      <c r="B12" s="657" t="s">
        <v>238</v>
      </c>
      <c r="C12" s="658"/>
      <c r="D12" s="658"/>
      <c r="E12" s="658"/>
      <c r="F12" s="658"/>
      <c r="G12" s="658"/>
      <c r="H12" s="658"/>
      <c r="I12" s="658"/>
      <c r="J12" s="658"/>
      <c r="K12" s="658"/>
      <c r="L12" s="658"/>
      <c r="M12" s="658"/>
      <c r="N12" s="658"/>
      <c r="O12" s="658"/>
      <c r="P12" s="658"/>
      <c r="Q12" s="659"/>
      <c r="R12" s="660">
        <v>1788</v>
      </c>
      <c r="S12" s="661"/>
      <c r="T12" s="661"/>
      <c r="U12" s="661"/>
      <c r="V12" s="661"/>
      <c r="W12" s="661"/>
      <c r="X12" s="661"/>
      <c r="Y12" s="662"/>
      <c r="Z12" s="663">
        <v>0</v>
      </c>
      <c r="AA12" s="663"/>
      <c r="AB12" s="663"/>
      <c r="AC12" s="663"/>
      <c r="AD12" s="664">
        <v>1788</v>
      </c>
      <c r="AE12" s="664"/>
      <c r="AF12" s="664"/>
      <c r="AG12" s="664"/>
      <c r="AH12" s="664"/>
      <c r="AI12" s="664"/>
      <c r="AJ12" s="664"/>
      <c r="AK12" s="664"/>
      <c r="AL12" s="665">
        <v>0</v>
      </c>
      <c r="AM12" s="666"/>
      <c r="AN12" s="666"/>
      <c r="AO12" s="667"/>
      <c r="AP12" s="657" t="s">
        <v>239</v>
      </c>
      <c r="AQ12" s="658"/>
      <c r="AR12" s="658"/>
      <c r="AS12" s="658"/>
      <c r="AT12" s="658"/>
      <c r="AU12" s="658"/>
      <c r="AV12" s="658"/>
      <c r="AW12" s="658"/>
      <c r="AX12" s="658"/>
      <c r="AY12" s="658"/>
      <c r="AZ12" s="658"/>
      <c r="BA12" s="658"/>
      <c r="BB12" s="658"/>
      <c r="BC12" s="658"/>
      <c r="BD12" s="658"/>
      <c r="BE12" s="658"/>
      <c r="BF12" s="659"/>
      <c r="BG12" s="660">
        <v>6957267</v>
      </c>
      <c r="BH12" s="661"/>
      <c r="BI12" s="661"/>
      <c r="BJ12" s="661"/>
      <c r="BK12" s="661"/>
      <c r="BL12" s="661"/>
      <c r="BM12" s="661"/>
      <c r="BN12" s="662"/>
      <c r="BO12" s="663">
        <v>41.7</v>
      </c>
      <c r="BP12" s="663"/>
      <c r="BQ12" s="663"/>
      <c r="BR12" s="663"/>
      <c r="BS12" s="664" t="s">
        <v>122</v>
      </c>
      <c r="BT12" s="664"/>
      <c r="BU12" s="664"/>
      <c r="BV12" s="664"/>
      <c r="BW12" s="664"/>
      <c r="BX12" s="664"/>
      <c r="BY12" s="664"/>
      <c r="BZ12" s="664"/>
      <c r="CA12" s="664"/>
      <c r="CB12" s="668"/>
      <c r="CD12" s="657" t="s">
        <v>240</v>
      </c>
      <c r="CE12" s="658"/>
      <c r="CF12" s="658"/>
      <c r="CG12" s="658"/>
      <c r="CH12" s="658"/>
      <c r="CI12" s="658"/>
      <c r="CJ12" s="658"/>
      <c r="CK12" s="658"/>
      <c r="CL12" s="658"/>
      <c r="CM12" s="658"/>
      <c r="CN12" s="658"/>
      <c r="CO12" s="658"/>
      <c r="CP12" s="658"/>
      <c r="CQ12" s="659"/>
      <c r="CR12" s="660">
        <v>638301</v>
      </c>
      <c r="CS12" s="661"/>
      <c r="CT12" s="661"/>
      <c r="CU12" s="661"/>
      <c r="CV12" s="661"/>
      <c r="CW12" s="661"/>
      <c r="CX12" s="661"/>
      <c r="CY12" s="662"/>
      <c r="CZ12" s="663">
        <v>2.1</v>
      </c>
      <c r="DA12" s="663"/>
      <c r="DB12" s="663"/>
      <c r="DC12" s="663"/>
      <c r="DD12" s="669" t="s">
        <v>122</v>
      </c>
      <c r="DE12" s="661"/>
      <c r="DF12" s="661"/>
      <c r="DG12" s="661"/>
      <c r="DH12" s="661"/>
      <c r="DI12" s="661"/>
      <c r="DJ12" s="661"/>
      <c r="DK12" s="661"/>
      <c r="DL12" s="661"/>
      <c r="DM12" s="661"/>
      <c r="DN12" s="661"/>
      <c r="DO12" s="661"/>
      <c r="DP12" s="662"/>
      <c r="DQ12" s="669">
        <v>511442</v>
      </c>
      <c r="DR12" s="661"/>
      <c r="DS12" s="661"/>
      <c r="DT12" s="661"/>
      <c r="DU12" s="661"/>
      <c r="DV12" s="661"/>
      <c r="DW12" s="661"/>
      <c r="DX12" s="661"/>
      <c r="DY12" s="661"/>
      <c r="DZ12" s="661"/>
      <c r="EA12" s="661"/>
      <c r="EB12" s="661"/>
      <c r="EC12" s="670"/>
    </row>
    <row r="13" spans="2:143" ht="11.25" customHeight="1" x14ac:dyDescent="0.2">
      <c r="B13" s="657" t="s">
        <v>241</v>
      </c>
      <c r="C13" s="658"/>
      <c r="D13" s="658"/>
      <c r="E13" s="658"/>
      <c r="F13" s="658"/>
      <c r="G13" s="658"/>
      <c r="H13" s="658"/>
      <c r="I13" s="658"/>
      <c r="J13" s="658"/>
      <c r="K13" s="658"/>
      <c r="L13" s="658"/>
      <c r="M13" s="658"/>
      <c r="N13" s="658"/>
      <c r="O13" s="658"/>
      <c r="P13" s="658"/>
      <c r="Q13" s="659"/>
      <c r="R13" s="660" t="s">
        <v>122</v>
      </c>
      <c r="S13" s="661"/>
      <c r="T13" s="661"/>
      <c r="U13" s="661"/>
      <c r="V13" s="661"/>
      <c r="W13" s="661"/>
      <c r="X13" s="661"/>
      <c r="Y13" s="662"/>
      <c r="Z13" s="663" t="s">
        <v>122</v>
      </c>
      <c r="AA13" s="663"/>
      <c r="AB13" s="663"/>
      <c r="AC13" s="663"/>
      <c r="AD13" s="664" t="s">
        <v>122</v>
      </c>
      <c r="AE13" s="664"/>
      <c r="AF13" s="664"/>
      <c r="AG13" s="664"/>
      <c r="AH13" s="664"/>
      <c r="AI13" s="664"/>
      <c r="AJ13" s="664"/>
      <c r="AK13" s="664"/>
      <c r="AL13" s="665" t="s">
        <v>122</v>
      </c>
      <c r="AM13" s="666"/>
      <c r="AN13" s="666"/>
      <c r="AO13" s="667"/>
      <c r="AP13" s="657" t="s">
        <v>242</v>
      </c>
      <c r="AQ13" s="658"/>
      <c r="AR13" s="658"/>
      <c r="AS13" s="658"/>
      <c r="AT13" s="658"/>
      <c r="AU13" s="658"/>
      <c r="AV13" s="658"/>
      <c r="AW13" s="658"/>
      <c r="AX13" s="658"/>
      <c r="AY13" s="658"/>
      <c r="AZ13" s="658"/>
      <c r="BA13" s="658"/>
      <c r="BB13" s="658"/>
      <c r="BC13" s="658"/>
      <c r="BD13" s="658"/>
      <c r="BE13" s="658"/>
      <c r="BF13" s="659"/>
      <c r="BG13" s="660">
        <v>6944036</v>
      </c>
      <c r="BH13" s="661"/>
      <c r="BI13" s="661"/>
      <c r="BJ13" s="661"/>
      <c r="BK13" s="661"/>
      <c r="BL13" s="661"/>
      <c r="BM13" s="661"/>
      <c r="BN13" s="662"/>
      <c r="BO13" s="663">
        <v>41.7</v>
      </c>
      <c r="BP13" s="663"/>
      <c r="BQ13" s="663"/>
      <c r="BR13" s="663"/>
      <c r="BS13" s="664" t="s">
        <v>122</v>
      </c>
      <c r="BT13" s="664"/>
      <c r="BU13" s="664"/>
      <c r="BV13" s="664"/>
      <c r="BW13" s="664"/>
      <c r="BX13" s="664"/>
      <c r="BY13" s="664"/>
      <c r="BZ13" s="664"/>
      <c r="CA13" s="664"/>
      <c r="CB13" s="668"/>
      <c r="CD13" s="657" t="s">
        <v>243</v>
      </c>
      <c r="CE13" s="658"/>
      <c r="CF13" s="658"/>
      <c r="CG13" s="658"/>
      <c r="CH13" s="658"/>
      <c r="CI13" s="658"/>
      <c r="CJ13" s="658"/>
      <c r="CK13" s="658"/>
      <c r="CL13" s="658"/>
      <c r="CM13" s="658"/>
      <c r="CN13" s="658"/>
      <c r="CO13" s="658"/>
      <c r="CP13" s="658"/>
      <c r="CQ13" s="659"/>
      <c r="CR13" s="660">
        <v>2362548</v>
      </c>
      <c r="CS13" s="661"/>
      <c r="CT13" s="661"/>
      <c r="CU13" s="661"/>
      <c r="CV13" s="661"/>
      <c r="CW13" s="661"/>
      <c r="CX13" s="661"/>
      <c r="CY13" s="662"/>
      <c r="CZ13" s="663">
        <v>7.6</v>
      </c>
      <c r="DA13" s="663"/>
      <c r="DB13" s="663"/>
      <c r="DC13" s="663"/>
      <c r="DD13" s="669">
        <v>729427</v>
      </c>
      <c r="DE13" s="661"/>
      <c r="DF13" s="661"/>
      <c r="DG13" s="661"/>
      <c r="DH13" s="661"/>
      <c r="DI13" s="661"/>
      <c r="DJ13" s="661"/>
      <c r="DK13" s="661"/>
      <c r="DL13" s="661"/>
      <c r="DM13" s="661"/>
      <c r="DN13" s="661"/>
      <c r="DO13" s="661"/>
      <c r="DP13" s="662"/>
      <c r="DQ13" s="669">
        <v>1998088</v>
      </c>
      <c r="DR13" s="661"/>
      <c r="DS13" s="661"/>
      <c r="DT13" s="661"/>
      <c r="DU13" s="661"/>
      <c r="DV13" s="661"/>
      <c r="DW13" s="661"/>
      <c r="DX13" s="661"/>
      <c r="DY13" s="661"/>
      <c r="DZ13" s="661"/>
      <c r="EA13" s="661"/>
      <c r="EB13" s="661"/>
      <c r="EC13" s="670"/>
    </row>
    <row r="14" spans="2:143" ht="11.25" customHeight="1" x14ac:dyDescent="0.2">
      <c r="B14" s="657" t="s">
        <v>244</v>
      </c>
      <c r="C14" s="658"/>
      <c r="D14" s="658"/>
      <c r="E14" s="658"/>
      <c r="F14" s="658"/>
      <c r="G14" s="658"/>
      <c r="H14" s="658"/>
      <c r="I14" s="658"/>
      <c r="J14" s="658"/>
      <c r="K14" s="658"/>
      <c r="L14" s="658"/>
      <c r="M14" s="658"/>
      <c r="N14" s="658"/>
      <c r="O14" s="658"/>
      <c r="P14" s="658"/>
      <c r="Q14" s="659"/>
      <c r="R14" s="660">
        <v>440</v>
      </c>
      <c r="S14" s="661"/>
      <c r="T14" s="661"/>
      <c r="U14" s="661"/>
      <c r="V14" s="661"/>
      <c r="W14" s="661"/>
      <c r="X14" s="661"/>
      <c r="Y14" s="662"/>
      <c r="Z14" s="663">
        <v>0</v>
      </c>
      <c r="AA14" s="663"/>
      <c r="AB14" s="663"/>
      <c r="AC14" s="663"/>
      <c r="AD14" s="664">
        <v>440</v>
      </c>
      <c r="AE14" s="664"/>
      <c r="AF14" s="664"/>
      <c r="AG14" s="664"/>
      <c r="AH14" s="664"/>
      <c r="AI14" s="664"/>
      <c r="AJ14" s="664"/>
      <c r="AK14" s="664"/>
      <c r="AL14" s="665">
        <v>0</v>
      </c>
      <c r="AM14" s="666"/>
      <c r="AN14" s="666"/>
      <c r="AO14" s="667"/>
      <c r="AP14" s="657" t="s">
        <v>245</v>
      </c>
      <c r="AQ14" s="658"/>
      <c r="AR14" s="658"/>
      <c r="AS14" s="658"/>
      <c r="AT14" s="658"/>
      <c r="AU14" s="658"/>
      <c r="AV14" s="658"/>
      <c r="AW14" s="658"/>
      <c r="AX14" s="658"/>
      <c r="AY14" s="658"/>
      <c r="AZ14" s="658"/>
      <c r="BA14" s="658"/>
      <c r="BB14" s="658"/>
      <c r="BC14" s="658"/>
      <c r="BD14" s="658"/>
      <c r="BE14" s="658"/>
      <c r="BF14" s="659"/>
      <c r="BG14" s="660">
        <v>182207</v>
      </c>
      <c r="BH14" s="661"/>
      <c r="BI14" s="661"/>
      <c r="BJ14" s="661"/>
      <c r="BK14" s="661"/>
      <c r="BL14" s="661"/>
      <c r="BM14" s="661"/>
      <c r="BN14" s="662"/>
      <c r="BO14" s="663">
        <v>1.1000000000000001</v>
      </c>
      <c r="BP14" s="663"/>
      <c r="BQ14" s="663"/>
      <c r="BR14" s="663"/>
      <c r="BS14" s="664" t="s">
        <v>122</v>
      </c>
      <c r="BT14" s="664"/>
      <c r="BU14" s="664"/>
      <c r="BV14" s="664"/>
      <c r="BW14" s="664"/>
      <c r="BX14" s="664"/>
      <c r="BY14" s="664"/>
      <c r="BZ14" s="664"/>
      <c r="CA14" s="664"/>
      <c r="CB14" s="668"/>
      <c r="CD14" s="657" t="s">
        <v>246</v>
      </c>
      <c r="CE14" s="658"/>
      <c r="CF14" s="658"/>
      <c r="CG14" s="658"/>
      <c r="CH14" s="658"/>
      <c r="CI14" s="658"/>
      <c r="CJ14" s="658"/>
      <c r="CK14" s="658"/>
      <c r="CL14" s="658"/>
      <c r="CM14" s="658"/>
      <c r="CN14" s="658"/>
      <c r="CO14" s="658"/>
      <c r="CP14" s="658"/>
      <c r="CQ14" s="659"/>
      <c r="CR14" s="660">
        <v>1000819</v>
      </c>
      <c r="CS14" s="661"/>
      <c r="CT14" s="661"/>
      <c r="CU14" s="661"/>
      <c r="CV14" s="661"/>
      <c r="CW14" s="661"/>
      <c r="CX14" s="661"/>
      <c r="CY14" s="662"/>
      <c r="CZ14" s="663">
        <v>3.2</v>
      </c>
      <c r="DA14" s="663"/>
      <c r="DB14" s="663"/>
      <c r="DC14" s="663"/>
      <c r="DD14" s="669" t="s">
        <v>122</v>
      </c>
      <c r="DE14" s="661"/>
      <c r="DF14" s="661"/>
      <c r="DG14" s="661"/>
      <c r="DH14" s="661"/>
      <c r="DI14" s="661"/>
      <c r="DJ14" s="661"/>
      <c r="DK14" s="661"/>
      <c r="DL14" s="661"/>
      <c r="DM14" s="661"/>
      <c r="DN14" s="661"/>
      <c r="DO14" s="661"/>
      <c r="DP14" s="662"/>
      <c r="DQ14" s="669">
        <v>992263</v>
      </c>
      <c r="DR14" s="661"/>
      <c r="DS14" s="661"/>
      <c r="DT14" s="661"/>
      <c r="DU14" s="661"/>
      <c r="DV14" s="661"/>
      <c r="DW14" s="661"/>
      <c r="DX14" s="661"/>
      <c r="DY14" s="661"/>
      <c r="DZ14" s="661"/>
      <c r="EA14" s="661"/>
      <c r="EB14" s="661"/>
      <c r="EC14" s="670"/>
    </row>
    <row r="15" spans="2:143" ht="11.25" customHeight="1" x14ac:dyDescent="0.2">
      <c r="B15" s="657" t="s">
        <v>247</v>
      </c>
      <c r="C15" s="658"/>
      <c r="D15" s="658"/>
      <c r="E15" s="658"/>
      <c r="F15" s="658"/>
      <c r="G15" s="658"/>
      <c r="H15" s="658"/>
      <c r="I15" s="658"/>
      <c r="J15" s="658"/>
      <c r="K15" s="658"/>
      <c r="L15" s="658"/>
      <c r="M15" s="658"/>
      <c r="N15" s="658"/>
      <c r="O15" s="658"/>
      <c r="P15" s="658"/>
      <c r="Q15" s="659"/>
      <c r="R15" s="660" t="s">
        <v>122</v>
      </c>
      <c r="S15" s="661"/>
      <c r="T15" s="661"/>
      <c r="U15" s="661"/>
      <c r="V15" s="661"/>
      <c r="W15" s="661"/>
      <c r="X15" s="661"/>
      <c r="Y15" s="662"/>
      <c r="Z15" s="663" t="s">
        <v>122</v>
      </c>
      <c r="AA15" s="663"/>
      <c r="AB15" s="663"/>
      <c r="AC15" s="663"/>
      <c r="AD15" s="664" t="s">
        <v>122</v>
      </c>
      <c r="AE15" s="664"/>
      <c r="AF15" s="664"/>
      <c r="AG15" s="664"/>
      <c r="AH15" s="664"/>
      <c r="AI15" s="664"/>
      <c r="AJ15" s="664"/>
      <c r="AK15" s="664"/>
      <c r="AL15" s="665" t="s">
        <v>122</v>
      </c>
      <c r="AM15" s="666"/>
      <c r="AN15" s="666"/>
      <c r="AO15" s="667"/>
      <c r="AP15" s="657" t="s">
        <v>248</v>
      </c>
      <c r="AQ15" s="658"/>
      <c r="AR15" s="658"/>
      <c r="AS15" s="658"/>
      <c r="AT15" s="658"/>
      <c r="AU15" s="658"/>
      <c r="AV15" s="658"/>
      <c r="AW15" s="658"/>
      <c r="AX15" s="658"/>
      <c r="AY15" s="658"/>
      <c r="AZ15" s="658"/>
      <c r="BA15" s="658"/>
      <c r="BB15" s="658"/>
      <c r="BC15" s="658"/>
      <c r="BD15" s="658"/>
      <c r="BE15" s="658"/>
      <c r="BF15" s="659"/>
      <c r="BG15" s="660">
        <v>438487</v>
      </c>
      <c r="BH15" s="661"/>
      <c r="BI15" s="661"/>
      <c r="BJ15" s="661"/>
      <c r="BK15" s="661"/>
      <c r="BL15" s="661"/>
      <c r="BM15" s="661"/>
      <c r="BN15" s="662"/>
      <c r="BO15" s="663">
        <v>2.6</v>
      </c>
      <c r="BP15" s="663"/>
      <c r="BQ15" s="663"/>
      <c r="BR15" s="663"/>
      <c r="BS15" s="664" t="s">
        <v>122</v>
      </c>
      <c r="BT15" s="664"/>
      <c r="BU15" s="664"/>
      <c r="BV15" s="664"/>
      <c r="BW15" s="664"/>
      <c r="BX15" s="664"/>
      <c r="BY15" s="664"/>
      <c r="BZ15" s="664"/>
      <c r="CA15" s="664"/>
      <c r="CB15" s="668"/>
      <c r="CD15" s="657" t="s">
        <v>249</v>
      </c>
      <c r="CE15" s="658"/>
      <c r="CF15" s="658"/>
      <c r="CG15" s="658"/>
      <c r="CH15" s="658"/>
      <c r="CI15" s="658"/>
      <c r="CJ15" s="658"/>
      <c r="CK15" s="658"/>
      <c r="CL15" s="658"/>
      <c r="CM15" s="658"/>
      <c r="CN15" s="658"/>
      <c r="CO15" s="658"/>
      <c r="CP15" s="658"/>
      <c r="CQ15" s="659"/>
      <c r="CR15" s="660">
        <v>4291494</v>
      </c>
      <c r="CS15" s="661"/>
      <c r="CT15" s="661"/>
      <c r="CU15" s="661"/>
      <c r="CV15" s="661"/>
      <c r="CW15" s="661"/>
      <c r="CX15" s="661"/>
      <c r="CY15" s="662"/>
      <c r="CZ15" s="663">
        <v>13.8</v>
      </c>
      <c r="DA15" s="663"/>
      <c r="DB15" s="663"/>
      <c r="DC15" s="663"/>
      <c r="DD15" s="669">
        <v>792804</v>
      </c>
      <c r="DE15" s="661"/>
      <c r="DF15" s="661"/>
      <c r="DG15" s="661"/>
      <c r="DH15" s="661"/>
      <c r="DI15" s="661"/>
      <c r="DJ15" s="661"/>
      <c r="DK15" s="661"/>
      <c r="DL15" s="661"/>
      <c r="DM15" s="661"/>
      <c r="DN15" s="661"/>
      <c r="DO15" s="661"/>
      <c r="DP15" s="662"/>
      <c r="DQ15" s="669">
        <v>3101529</v>
      </c>
      <c r="DR15" s="661"/>
      <c r="DS15" s="661"/>
      <c r="DT15" s="661"/>
      <c r="DU15" s="661"/>
      <c r="DV15" s="661"/>
      <c r="DW15" s="661"/>
      <c r="DX15" s="661"/>
      <c r="DY15" s="661"/>
      <c r="DZ15" s="661"/>
      <c r="EA15" s="661"/>
      <c r="EB15" s="661"/>
      <c r="EC15" s="670"/>
    </row>
    <row r="16" spans="2:143" ht="11.25" customHeight="1" x14ac:dyDescent="0.2">
      <c r="B16" s="657" t="s">
        <v>250</v>
      </c>
      <c r="C16" s="658"/>
      <c r="D16" s="658"/>
      <c r="E16" s="658"/>
      <c r="F16" s="658"/>
      <c r="G16" s="658"/>
      <c r="H16" s="658"/>
      <c r="I16" s="658"/>
      <c r="J16" s="658"/>
      <c r="K16" s="658"/>
      <c r="L16" s="658"/>
      <c r="M16" s="658"/>
      <c r="N16" s="658"/>
      <c r="O16" s="658"/>
      <c r="P16" s="658"/>
      <c r="Q16" s="659"/>
      <c r="R16" s="660">
        <v>55062</v>
      </c>
      <c r="S16" s="661"/>
      <c r="T16" s="661"/>
      <c r="U16" s="661"/>
      <c r="V16" s="661"/>
      <c r="W16" s="661"/>
      <c r="X16" s="661"/>
      <c r="Y16" s="662"/>
      <c r="Z16" s="663">
        <v>0.2</v>
      </c>
      <c r="AA16" s="663"/>
      <c r="AB16" s="663"/>
      <c r="AC16" s="663"/>
      <c r="AD16" s="664">
        <v>55062</v>
      </c>
      <c r="AE16" s="664"/>
      <c r="AF16" s="664"/>
      <c r="AG16" s="664"/>
      <c r="AH16" s="664"/>
      <c r="AI16" s="664"/>
      <c r="AJ16" s="664"/>
      <c r="AK16" s="664"/>
      <c r="AL16" s="665">
        <v>0.3</v>
      </c>
      <c r="AM16" s="666"/>
      <c r="AN16" s="666"/>
      <c r="AO16" s="667"/>
      <c r="AP16" s="657" t="s">
        <v>251</v>
      </c>
      <c r="AQ16" s="658"/>
      <c r="AR16" s="658"/>
      <c r="AS16" s="658"/>
      <c r="AT16" s="658"/>
      <c r="AU16" s="658"/>
      <c r="AV16" s="658"/>
      <c r="AW16" s="658"/>
      <c r="AX16" s="658"/>
      <c r="AY16" s="658"/>
      <c r="AZ16" s="658"/>
      <c r="BA16" s="658"/>
      <c r="BB16" s="658"/>
      <c r="BC16" s="658"/>
      <c r="BD16" s="658"/>
      <c r="BE16" s="658"/>
      <c r="BF16" s="659"/>
      <c r="BG16" s="660" t="s">
        <v>122</v>
      </c>
      <c r="BH16" s="661"/>
      <c r="BI16" s="661"/>
      <c r="BJ16" s="661"/>
      <c r="BK16" s="661"/>
      <c r="BL16" s="661"/>
      <c r="BM16" s="661"/>
      <c r="BN16" s="662"/>
      <c r="BO16" s="663" t="s">
        <v>122</v>
      </c>
      <c r="BP16" s="663"/>
      <c r="BQ16" s="663"/>
      <c r="BR16" s="663"/>
      <c r="BS16" s="664" t="s">
        <v>122</v>
      </c>
      <c r="BT16" s="664"/>
      <c r="BU16" s="664"/>
      <c r="BV16" s="664"/>
      <c r="BW16" s="664"/>
      <c r="BX16" s="664"/>
      <c r="BY16" s="664"/>
      <c r="BZ16" s="664"/>
      <c r="CA16" s="664"/>
      <c r="CB16" s="668"/>
      <c r="CD16" s="657" t="s">
        <v>252</v>
      </c>
      <c r="CE16" s="658"/>
      <c r="CF16" s="658"/>
      <c r="CG16" s="658"/>
      <c r="CH16" s="658"/>
      <c r="CI16" s="658"/>
      <c r="CJ16" s="658"/>
      <c r="CK16" s="658"/>
      <c r="CL16" s="658"/>
      <c r="CM16" s="658"/>
      <c r="CN16" s="658"/>
      <c r="CO16" s="658"/>
      <c r="CP16" s="658"/>
      <c r="CQ16" s="659"/>
      <c r="CR16" s="660" t="s">
        <v>122</v>
      </c>
      <c r="CS16" s="661"/>
      <c r="CT16" s="661"/>
      <c r="CU16" s="661"/>
      <c r="CV16" s="661"/>
      <c r="CW16" s="661"/>
      <c r="CX16" s="661"/>
      <c r="CY16" s="662"/>
      <c r="CZ16" s="663" t="s">
        <v>122</v>
      </c>
      <c r="DA16" s="663"/>
      <c r="DB16" s="663"/>
      <c r="DC16" s="663"/>
      <c r="DD16" s="669" t="s">
        <v>122</v>
      </c>
      <c r="DE16" s="661"/>
      <c r="DF16" s="661"/>
      <c r="DG16" s="661"/>
      <c r="DH16" s="661"/>
      <c r="DI16" s="661"/>
      <c r="DJ16" s="661"/>
      <c r="DK16" s="661"/>
      <c r="DL16" s="661"/>
      <c r="DM16" s="661"/>
      <c r="DN16" s="661"/>
      <c r="DO16" s="661"/>
      <c r="DP16" s="662"/>
      <c r="DQ16" s="669" t="s">
        <v>122</v>
      </c>
      <c r="DR16" s="661"/>
      <c r="DS16" s="661"/>
      <c r="DT16" s="661"/>
      <c r="DU16" s="661"/>
      <c r="DV16" s="661"/>
      <c r="DW16" s="661"/>
      <c r="DX16" s="661"/>
      <c r="DY16" s="661"/>
      <c r="DZ16" s="661"/>
      <c r="EA16" s="661"/>
      <c r="EB16" s="661"/>
      <c r="EC16" s="670"/>
    </row>
    <row r="17" spans="2:133" ht="11.25" customHeight="1" x14ac:dyDescent="0.2">
      <c r="B17" s="657" t="s">
        <v>253</v>
      </c>
      <c r="C17" s="658"/>
      <c r="D17" s="658"/>
      <c r="E17" s="658"/>
      <c r="F17" s="658"/>
      <c r="G17" s="658"/>
      <c r="H17" s="658"/>
      <c r="I17" s="658"/>
      <c r="J17" s="658"/>
      <c r="K17" s="658"/>
      <c r="L17" s="658"/>
      <c r="M17" s="658"/>
      <c r="N17" s="658"/>
      <c r="O17" s="658"/>
      <c r="P17" s="658"/>
      <c r="Q17" s="659"/>
      <c r="R17" s="660">
        <v>229365</v>
      </c>
      <c r="S17" s="661"/>
      <c r="T17" s="661"/>
      <c r="U17" s="661"/>
      <c r="V17" s="661"/>
      <c r="W17" s="661"/>
      <c r="X17" s="661"/>
      <c r="Y17" s="662"/>
      <c r="Z17" s="663">
        <v>0.7</v>
      </c>
      <c r="AA17" s="663"/>
      <c r="AB17" s="663"/>
      <c r="AC17" s="663"/>
      <c r="AD17" s="664">
        <v>229365</v>
      </c>
      <c r="AE17" s="664"/>
      <c r="AF17" s="664"/>
      <c r="AG17" s="664"/>
      <c r="AH17" s="664"/>
      <c r="AI17" s="664"/>
      <c r="AJ17" s="664"/>
      <c r="AK17" s="664"/>
      <c r="AL17" s="665">
        <v>1.2</v>
      </c>
      <c r="AM17" s="666"/>
      <c r="AN17" s="666"/>
      <c r="AO17" s="667"/>
      <c r="AP17" s="657" t="s">
        <v>254</v>
      </c>
      <c r="AQ17" s="658"/>
      <c r="AR17" s="658"/>
      <c r="AS17" s="658"/>
      <c r="AT17" s="658"/>
      <c r="AU17" s="658"/>
      <c r="AV17" s="658"/>
      <c r="AW17" s="658"/>
      <c r="AX17" s="658"/>
      <c r="AY17" s="658"/>
      <c r="AZ17" s="658"/>
      <c r="BA17" s="658"/>
      <c r="BB17" s="658"/>
      <c r="BC17" s="658"/>
      <c r="BD17" s="658"/>
      <c r="BE17" s="658"/>
      <c r="BF17" s="659"/>
      <c r="BG17" s="660" t="s">
        <v>122</v>
      </c>
      <c r="BH17" s="661"/>
      <c r="BI17" s="661"/>
      <c r="BJ17" s="661"/>
      <c r="BK17" s="661"/>
      <c r="BL17" s="661"/>
      <c r="BM17" s="661"/>
      <c r="BN17" s="662"/>
      <c r="BO17" s="663" t="s">
        <v>122</v>
      </c>
      <c r="BP17" s="663"/>
      <c r="BQ17" s="663"/>
      <c r="BR17" s="663"/>
      <c r="BS17" s="664" t="s">
        <v>122</v>
      </c>
      <c r="BT17" s="664"/>
      <c r="BU17" s="664"/>
      <c r="BV17" s="664"/>
      <c r="BW17" s="664"/>
      <c r="BX17" s="664"/>
      <c r="BY17" s="664"/>
      <c r="BZ17" s="664"/>
      <c r="CA17" s="664"/>
      <c r="CB17" s="668"/>
      <c r="CD17" s="657" t="s">
        <v>255</v>
      </c>
      <c r="CE17" s="658"/>
      <c r="CF17" s="658"/>
      <c r="CG17" s="658"/>
      <c r="CH17" s="658"/>
      <c r="CI17" s="658"/>
      <c r="CJ17" s="658"/>
      <c r="CK17" s="658"/>
      <c r="CL17" s="658"/>
      <c r="CM17" s="658"/>
      <c r="CN17" s="658"/>
      <c r="CO17" s="658"/>
      <c r="CP17" s="658"/>
      <c r="CQ17" s="659"/>
      <c r="CR17" s="660">
        <v>982532</v>
      </c>
      <c r="CS17" s="661"/>
      <c r="CT17" s="661"/>
      <c r="CU17" s="661"/>
      <c r="CV17" s="661"/>
      <c r="CW17" s="661"/>
      <c r="CX17" s="661"/>
      <c r="CY17" s="662"/>
      <c r="CZ17" s="663">
        <v>3.2</v>
      </c>
      <c r="DA17" s="663"/>
      <c r="DB17" s="663"/>
      <c r="DC17" s="663"/>
      <c r="DD17" s="669" t="s">
        <v>122</v>
      </c>
      <c r="DE17" s="661"/>
      <c r="DF17" s="661"/>
      <c r="DG17" s="661"/>
      <c r="DH17" s="661"/>
      <c r="DI17" s="661"/>
      <c r="DJ17" s="661"/>
      <c r="DK17" s="661"/>
      <c r="DL17" s="661"/>
      <c r="DM17" s="661"/>
      <c r="DN17" s="661"/>
      <c r="DO17" s="661"/>
      <c r="DP17" s="662"/>
      <c r="DQ17" s="669">
        <v>982532</v>
      </c>
      <c r="DR17" s="661"/>
      <c r="DS17" s="661"/>
      <c r="DT17" s="661"/>
      <c r="DU17" s="661"/>
      <c r="DV17" s="661"/>
      <c r="DW17" s="661"/>
      <c r="DX17" s="661"/>
      <c r="DY17" s="661"/>
      <c r="DZ17" s="661"/>
      <c r="EA17" s="661"/>
      <c r="EB17" s="661"/>
      <c r="EC17" s="670"/>
    </row>
    <row r="18" spans="2:133" ht="11.25" customHeight="1" x14ac:dyDescent="0.2">
      <c r="B18" s="657" t="s">
        <v>256</v>
      </c>
      <c r="C18" s="658"/>
      <c r="D18" s="658"/>
      <c r="E18" s="658"/>
      <c r="F18" s="658"/>
      <c r="G18" s="658"/>
      <c r="H18" s="658"/>
      <c r="I18" s="658"/>
      <c r="J18" s="658"/>
      <c r="K18" s="658"/>
      <c r="L18" s="658"/>
      <c r="M18" s="658"/>
      <c r="N18" s="658"/>
      <c r="O18" s="658"/>
      <c r="P18" s="658"/>
      <c r="Q18" s="659"/>
      <c r="R18" s="660">
        <v>156377</v>
      </c>
      <c r="S18" s="661"/>
      <c r="T18" s="661"/>
      <c r="U18" s="661"/>
      <c r="V18" s="661"/>
      <c r="W18" s="661"/>
      <c r="X18" s="661"/>
      <c r="Y18" s="662"/>
      <c r="Z18" s="663">
        <v>0.5</v>
      </c>
      <c r="AA18" s="663"/>
      <c r="AB18" s="663"/>
      <c r="AC18" s="663"/>
      <c r="AD18" s="664">
        <v>156377</v>
      </c>
      <c r="AE18" s="664"/>
      <c r="AF18" s="664"/>
      <c r="AG18" s="664"/>
      <c r="AH18" s="664"/>
      <c r="AI18" s="664"/>
      <c r="AJ18" s="664"/>
      <c r="AK18" s="664"/>
      <c r="AL18" s="665">
        <v>0.8</v>
      </c>
      <c r="AM18" s="666"/>
      <c r="AN18" s="666"/>
      <c r="AO18" s="667"/>
      <c r="AP18" s="657" t="s">
        <v>257</v>
      </c>
      <c r="AQ18" s="658"/>
      <c r="AR18" s="658"/>
      <c r="AS18" s="658"/>
      <c r="AT18" s="658"/>
      <c r="AU18" s="658"/>
      <c r="AV18" s="658"/>
      <c r="AW18" s="658"/>
      <c r="AX18" s="658"/>
      <c r="AY18" s="658"/>
      <c r="AZ18" s="658"/>
      <c r="BA18" s="658"/>
      <c r="BB18" s="658"/>
      <c r="BC18" s="658"/>
      <c r="BD18" s="658"/>
      <c r="BE18" s="658"/>
      <c r="BF18" s="659"/>
      <c r="BG18" s="660" t="s">
        <v>122</v>
      </c>
      <c r="BH18" s="661"/>
      <c r="BI18" s="661"/>
      <c r="BJ18" s="661"/>
      <c r="BK18" s="661"/>
      <c r="BL18" s="661"/>
      <c r="BM18" s="661"/>
      <c r="BN18" s="662"/>
      <c r="BO18" s="663" t="s">
        <v>122</v>
      </c>
      <c r="BP18" s="663"/>
      <c r="BQ18" s="663"/>
      <c r="BR18" s="663"/>
      <c r="BS18" s="664" t="s">
        <v>122</v>
      </c>
      <c r="BT18" s="664"/>
      <c r="BU18" s="664"/>
      <c r="BV18" s="664"/>
      <c r="BW18" s="664"/>
      <c r="BX18" s="664"/>
      <c r="BY18" s="664"/>
      <c r="BZ18" s="664"/>
      <c r="CA18" s="664"/>
      <c r="CB18" s="668"/>
      <c r="CD18" s="657" t="s">
        <v>258</v>
      </c>
      <c r="CE18" s="658"/>
      <c r="CF18" s="658"/>
      <c r="CG18" s="658"/>
      <c r="CH18" s="658"/>
      <c r="CI18" s="658"/>
      <c r="CJ18" s="658"/>
      <c r="CK18" s="658"/>
      <c r="CL18" s="658"/>
      <c r="CM18" s="658"/>
      <c r="CN18" s="658"/>
      <c r="CO18" s="658"/>
      <c r="CP18" s="658"/>
      <c r="CQ18" s="659"/>
      <c r="CR18" s="660" t="s">
        <v>122</v>
      </c>
      <c r="CS18" s="661"/>
      <c r="CT18" s="661"/>
      <c r="CU18" s="661"/>
      <c r="CV18" s="661"/>
      <c r="CW18" s="661"/>
      <c r="CX18" s="661"/>
      <c r="CY18" s="662"/>
      <c r="CZ18" s="663" t="s">
        <v>122</v>
      </c>
      <c r="DA18" s="663"/>
      <c r="DB18" s="663"/>
      <c r="DC18" s="663"/>
      <c r="DD18" s="669" t="s">
        <v>122</v>
      </c>
      <c r="DE18" s="661"/>
      <c r="DF18" s="661"/>
      <c r="DG18" s="661"/>
      <c r="DH18" s="661"/>
      <c r="DI18" s="661"/>
      <c r="DJ18" s="661"/>
      <c r="DK18" s="661"/>
      <c r="DL18" s="661"/>
      <c r="DM18" s="661"/>
      <c r="DN18" s="661"/>
      <c r="DO18" s="661"/>
      <c r="DP18" s="662"/>
      <c r="DQ18" s="669" t="s">
        <v>122</v>
      </c>
      <c r="DR18" s="661"/>
      <c r="DS18" s="661"/>
      <c r="DT18" s="661"/>
      <c r="DU18" s="661"/>
      <c r="DV18" s="661"/>
      <c r="DW18" s="661"/>
      <c r="DX18" s="661"/>
      <c r="DY18" s="661"/>
      <c r="DZ18" s="661"/>
      <c r="EA18" s="661"/>
      <c r="EB18" s="661"/>
      <c r="EC18" s="670"/>
    </row>
    <row r="19" spans="2:133" ht="11.25" customHeight="1" x14ac:dyDescent="0.2">
      <c r="B19" s="657" t="s">
        <v>259</v>
      </c>
      <c r="C19" s="658"/>
      <c r="D19" s="658"/>
      <c r="E19" s="658"/>
      <c r="F19" s="658"/>
      <c r="G19" s="658"/>
      <c r="H19" s="658"/>
      <c r="I19" s="658"/>
      <c r="J19" s="658"/>
      <c r="K19" s="658"/>
      <c r="L19" s="658"/>
      <c r="M19" s="658"/>
      <c r="N19" s="658"/>
      <c r="O19" s="658"/>
      <c r="P19" s="658"/>
      <c r="Q19" s="659"/>
      <c r="R19" s="660">
        <v>145799</v>
      </c>
      <c r="S19" s="661"/>
      <c r="T19" s="661"/>
      <c r="U19" s="661"/>
      <c r="V19" s="661"/>
      <c r="W19" s="661"/>
      <c r="X19" s="661"/>
      <c r="Y19" s="662"/>
      <c r="Z19" s="663">
        <v>0.4</v>
      </c>
      <c r="AA19" s="663"/>
      <c r="AB19" s="663"/>
      <c r="AC19" s="663"/>
      <c r="AD19" s="664">
        <v>145799</v>
      </c>
      <c r="AE19" s="664"/>
      <c r="AF19" s="664"/>
      <c r="AG19" s="664"/>
      <c r="AH19" s="664"/>
      <c r="AI19" s="664"/>
      <c r="AJ19" s="664"/>
      <c r="AK19" s="664"/>
      <c r="AL19" s="665">
        <v>0.8</v>
      </c>
      <c r="AM19" s="666"/>
      <c r="AN19" s="666"/>
      <c r="AO19" s="667"/>
      <c r="AP19" s="657" t="s">
        <v>260</v>
      </c>
      <c r="AQ19" s="658"/>
      <c r="AR19" s="658"/>
      <c r="AS19" s="658"/>
      <c r="AT19" s="658"/>
      <c r="AU19" s="658"/>
      <c r="AV19" s="658"/>
      <c r="AW19" s="658"/>
      <c r="AX19" s="658"/>
      <c r="AY19" s="658"/>
      <c r="AZ19" s="658"/>
      <c r="BA19" s="658"/>
      <c r="BB19" s="658"/>
      <c r="BC19" s="658"/>
      <c r="BD19" s="658"/>
      <c r="BE19" s="658"/>
      <c r="BF19" s="659"/>
      <c r="BG19" s="660">
        <v>625073</v>
      </c>
      <c r="BH19" s="661"/>
      <c r="BI19" s="661"/>
      <c r="BJ19" s="661"/>
      <c r="BK19" s="661"/>
      <c r="BL19" s="661"/>
      <c r="BM19" s="661"/>
      <c r="BN19" s="662"/>
      <c r="BO19" s="663">
        <v>3.8</v>
      </c>
      <c r="BP19" s="663"/>
      <c r="BQ19" s="663"/>
      <c r="BR19" s="663"/>
      <c r="BS19" s="664" t="s">
        <v>122</v>
      </c>
      <c r="BT19" s="664"/>
      <c r="BU19" s="664"/>
      <c r="BV19" s="664"/>
      <c r="BW19" s="664"/>
      <c r="BX19" s="664"/>
      <c r="BY19" s="664"/>
      <c r="BZ19" s="664"/>
      <c r="CA19" s="664"/>
      <c r="CB19" s="668"/>
      <c r="CD19" s="657" t="s">
        <v>261</v>
      </c>
      <c r="CE19" s="658"/>
      <c r="CF19" s="658"/>
      <c r="CG19" s="658"/>
      <c r="CH19" s="658"/>
      <c r="CI19" s="658"/>
      <c r="CJ19" s="658"/>
      <c r="CK19" s="658"/>
      <c r="CL19" s="658"/>
      <c r="CM19" s="658"/>
      <c r="CN19" s="658"/>
      <c r="CO19" s="658"/>
      <c r="CP19" s="658"/>
      <c r="CQ19" s="659"/>
      <c r="CR19" s="660" t="s">
        <v>122</v>
      </c>
      <c r="CS19" s="661"/>
      <c r="CT19" s="661"/>
      <c r="CU19" s="661"/>
      <c r="CV19" s="661"/>
      <c r="CW19" s="661"/>
      <c r="CX19" s="661"/>
      <c r="CY19" s="662"/>
      <c r="CZ19" s="663" t="s">
        <v>122</v>
      </c>
      <c r="DA19" s="663"/>
      <c r="DB19" s="663"/>
      <c r="DC19" s="663"/>
      <c r="DD19" s="669" t="s">
        <v>122</v>
      </c>
      <c r="DE19" s="661"/>
      <c r="DF19" s="661"/>
      <c r="DG19" s="661"/>
      <c r="DH19" s="661"/>
      <c r="DI19" s="661"/>
      <c r="DJ19" s="661"/>
      <c r="DK19" s="661"/>
      <c r="DL19" s="661"/>
      <c r="DM19" s="661"/>
      <c r="DN19" s="661"/>
      <c r="DO19" s="661"/>
      <c r="DP19" s="662"/>
      <c r="DQ19" s="669" t="s">
        <v>122</v>
      </c>
      <c r="DR19" s="661"/>
      <c r="DS19" s="661"/>
      <c r="DT19" s="661"/>
      <c r="DU19" s="661"/>
      <c r="DV19" s="661"/>
      <c r="DW19" s="661"/>
      <c r="DX19" s="661"/>
      <c r="DY19" s="661"/>
      <c r="DZ19" s="661"/>
      <c r="EA19" s="661"/>
      <c r="EB19" s="661"/>
      <c r="EC19" s="670"/>
    </row>
    <row r="20" spans="2:133" ht="11.25" customHeight="1" x14ac:dyDescent="0.2">
      <c r="B20" s="673" t="s">
        <v>262</v>
      </c>
      <c r="C20" s="674"/>
      <c r="D20" s="674"/>
      <c r="E20" s="674"/>
      <c r="F20" s="674"/>
      <c r="G20" s="674"/>
      <c r="H20" s="674"/>
      <c r="I20" s="674"/>
      <c r="J20" s="674"/>
      <c r="K20" s="674"/>
      <c r="L20" s="674"/>
      <c r="M20" s="674"/>
      <c r="N20" s="674"/>
      <c r="O20" s="674"/>
      <c r="P20" s="674"/>
      <c r="Q20" s="675"/>
      <c r="R20" s="660">
        <v>10578</v>
      </c>
      <c r="S20" s="661"/>
      <c r="T20" s="661"/>
      <c r="U20" s="661"/>
      <c r="V20" s="661"/>
      <c r="W20" s="661"/>
      <c r="X20" s="661"/>
      <c r="Y20" s="662"/>
      <c r="Z20" s="663">
        <v>0</v>
      </c>
      <c r="AA20" s="663"/>
      <c r="AB20" s="663"/>
      <c r="AC20" s="663"/>
      <c r="AD20" s="664">
        <v>10578</v>
      </c>
      <c r="AE20" s="664"/>
      <c r="AF20" s="664"/>
      <c r="AG20" s="664"/>
      <c r="AH20" s="664"/>
      <c r="AI20" s="664"/>
      <c r="AJ20" s="664"/>
      <c r="AK20" s="664"/>
      <c r="AL20" s="665">
        <v>0.1</v>
      </c>
      <c r="AM20" s="666"/>
      <c r="AN20" s="666"/>
      <c r="AO20" s="667"/>
      <c r="AP20" s="657" t="s">
        <v>263</v>
      </c>
      <c r="AQ20" s="658"/>
      <c r="AR20" s="658"/>
      <c r="AS20" s="658"/>
      <c r="AT20" s="658"/>
      <c r="AU20" s="658"/>
      <c r="AV20" s="658"/>
      <c r="AW20" s="658"/>
      <c r="AX20" s="658"/>
      <c r="AY20" s="658"/>
      <c r="AZ20" s="658"/>
      <c r="BA20" s="658"/>
      <c r="BB20" s="658"/>
      <c r="BC20" s="658"/>
      <c r="BD20" s="658"/>
      <c r="BE20" s="658"/>
      <c r="BF20" s="659"/>
      <c r="BG20" s="660">
        <v>625073</v>
      </c>
      <c r="BH20" s="661"/>
      <c r="BI20" s="661"/>
      <c r="BJ20" s="661"/>
      <c r="BK20" s="661"/>
      <c r="BL20" s="661"/>
      <c r="BM20" s="661"/>
      <c r="BN20" s="662"/>
      <c r="BO20" s="663">
        <v>3.8</v>
      </c>
      <c r="BP20" s="663"/>
      <c r="BQ20" s="663"/>
      <c r="BR20" s="663"/>
      <c r="BS20" s="664" t="s">
        <v>122</v>
      </c>
      <c r="BT20" s="664"/>
      <c r="BU20" s="664"/>
      <c r="BV20" s="664"/>
      <c r="BW20" s="664"/>
      <c r="BX20" s="664"/>
      <c r="BY20" s="664"/>
      <c r="BZ20" s="664"/>
      <c r="CA20" s="664"/>
      <c r="CB20" s="668"/>
      <c r="CD20" s="657" t="s">
        <v>264</v>
      </c>
      <c r="CE20" s="658"/>
      <c r="CF20" s="658"/>
      <c r="CG20" s="658"/>
      <c r="CH20" s="658"/>
      <c r="CI20" s="658"/>
      <c r="CJ20" s="658"/>
      <c r="CK20" s="658"/>
      <c r="CL20" s="658"/>
      <c r="CM20" s="658"/>
      <c r="CN20" s="658"/>
      <c r="CO20" s="658"/>
      <c r="CP20" s="658"/>
      <c r="CQ20" s="659"/>
      <c r="CR20" s="660">
        <v>31008633</v>
      </c>
      <c r="CS20" s="661"/>
      <c r="CT20" s="661"/>
      <c r="CU20" s="661"/>
      <c r="CV20" s="661"/>
      <c r="CW20" s="661"/>
      <c r="CX20" s="661"/>
      <c r="CY20" s="662"/>
      <c r="CZ20" s="663">
        <v>100</v>
      </c>
      <c r="DA20" s="663"/>
      <c r="DB20" s="663"/>
      <c r="DC20" s="663"/>
      <c r="DD20" s="669">
        <v>1765113</v>
      </c>
      <c r="DE20" s="661"/>
      <c r="DF20" s="661"/>
      <c r="DG20" s="661"/>
      <c r="DH20" s="661"/>
      <c r="DI20" s="661"/>
      <c r="DJ20" s="661"/>
      <c r="DK20" s="661"/>
      <c r="DL20" s="661"/>
      <c r="DM20" s="661"/>
      <c r="DN20" s="661"/>
      <c r="DO20" s="661"/>
      <c r="DP20" s="662"/>
      <c r="DQ20" s="669">
        <v>21946790</v>
      </c>
      <c r="DR20" s="661"/>
      <c r="DS20" s="661"/>
      <c r="DT20" s="661"/>
      <c r="DU20" s="661"/>
      <c r="DV20" s="661"/>
      <c r="DW20" s="661"/>
      <c r="DX20" s="661"/>
      <c r="DY20" s="661"/>
      <c r="DZ20" s="661"/>
      <c r="EA20" s="661"/>
      <c r="EB20" s="661"/>
      <c r="EC20" s="670"/>
    </row>
    <row r="21" spans="2:133" ht="11.25" customHeight="1" x14ac:dyDescent="0.2">
      <c r="B21" s="657" t="s">
        <v>265</v>
      </c>
      <c r="C21" s="658"/>
      <c r="D21" s="658"/>
      <c r="E21" s="658"/>
      <c r="F21" s="658"/>
      <c r="G21" s="658"/>
      <c r="H21" s="658"/>
      <c r="I21" s="658"/>
      <c r="J21" s="658"/>
      <c r="K21" s="658"/>
      <c r="L21" s="658"/>
      <c r="M21" s="658"/>
      <c r="N21" s="658"/>
      <c r="O21" s="658"/>
      <c r="P21" s="658"/>
      <c r="Q21" s="659"/>
      <c r="R21" s="660">
        <v>141821</v>
      </c>
      <c r="S21" s="661"/>
      <c r="T21" s="661"/>
      <c r="U21" s="661"/>
      <c r="V21" s="661"/>
      <c r="W21" s="661"/>
      <c r="X21" s="661"/>
      <c r="Y21" s="662"/>
      <c r="Z21" s="663">
        <v>0.4</v>
      </c>
      <c r="AA21" s="663"/>
      <c r="AB21" s="663"/>
      <c r="AC21" s="663"/>
      <c r="AD21" s="664" t="s">
        <v>122</v>
      </c>
      <c r="AE21" s="664"/>
      <c r="AF21" s="664"/>
      <c r="AG21" s="664"/>
      <c r="AH21" s="664"/>
      <c r="AI21" s="664"/>
      <c r="AJ21" s="664"/>
      <c r="AK21" s="664"/>
      <c r="AL21" s="665" t="s">
        <v>122</v>
      </c>
      <c r="AM21" s="666"/>
      <c r="AN21" s="666"/>
      <c r="AO21" s="667"/>
      <c r="AP21" s="657" t="s">
        <v>266</v>
      </c>
      <c r="AQ21" s="676"/>
      <c r="AR21" s="676"/>
      <c r="AS21" s="676"/>
      <c r="AT21" s="676"/>
      <c r="AU21" s="676"/>
      <c r="AV21" s="676"/>
      <c r="AW21" s="676"/>
      <c r="AX21" s="676"/>
      <c r="AY21" s="676"/>
      <c r="AZ21" s="676"/>
      <c r="BA21" s="676"/>
      <c r="BB21" s="676"/>
      <c r="BC21" s="676"/>
      <c r="BD21" s="676"/>
      <c r="BE21" s="676"/>
      <c r="BF21" s="677"/>
      <c r="BG21" s="660">
        <v>912</v>
      </c>
      <c r="BH21" s="661"/>
      <c r="BI21" s="661"/>
      <c r="BJ21" s="661"/>
      <c r="BK21" s="661"/>
      <c r="BL21" s="661"/>
      <c r="BM21" s="661"/>
      <c r="BN21" s="662"/>
      <c r="BO21" s="663">
        <v>0</v>
      </c>
      <c r="BP21" s="663"/>
      <c r="BQ21" s="663"/>
      <c r="BR21" s="663"/>
      <c r="BS21" s="664" t="s">
        <v>122</v>
      </c>
      <c r="BT21" s="664"/>
      <c r="BU21" s="664"/>
      <c r="BV21" s="664"/>
      <c r="BW21" s="664"/>
      <c r="BX21" s="664"/>
      <c r="BY21" s="664"/>
      <c r="BZ21" s="664"/>
      <c r="CA21" s="664"/>
      <c r="CB21" s="668"/>
      <c r="CD21" s="681"/>
      <c r="CE21" s="682"/>
      <c r="CF21" s="682"/>
      <c r="CG21" s="682"/>
      <c r="CH21" s="682"/>
      <c r="CI21" s="682"/>
      <c r="CJ21" s="682"/>
      <c r="CK21" s="682"/>
      <c r="CL21" s="682"/>
      <c r="CM21" s="682"/>
      <c r="CN21" s="682"/>
      <c r="CO21" s="682"/>
      <c r="CP21" s="682"/>
      <c r="CQ21" s="683"/>
      <c r="CR21" s="684"/>
      <c r="CS21" s="679"/>
      <c r="CT21" s="679"/>
      <c r="CU21" s="679"/>
      <c r="CV21" s="679"/>
      <c r="CW21" s="679"/>
      <c r="CX21" s="679"/>
      <c r="CY21" s="685"/>
      <c r="CZ21" s="686"/>
      <c r="DA21" s="686"/>
      <c r="DB21" s="686"/>
      <c r="DC21" s="686"/>
      <c r="DD21" s="678"/>
      <c r="DE21" s="679"/>
      <c r="DF21" s="679"/>
      <c r="DG21" s="679"/>
      <c r="DH21" s="679"/>
      <c r="DI21" s="679"/>
      <c r="DJ21" s="679"/>
      <c r="DK21" s="679"/>
      <c r="DL21" s="679"/>
      <c r="DM21" s="679"/>
      <c r="DN21" s="679"/>
      <c r="DO21" s="679"/>
      <c r="DP21" s="685"/>
      <c r="DQ21" s="678"/>
      <c r="DR21" s="679"/>
      <c r="DS21" s="679"/>
      <c r="DT21" s="679"/>
      <c r="DU21" s="679"/>
      <c r="DV21" s="679"/>
      <c r="DW21" s="679"/>
      <c r="DX21" s="679"/>
      <c r="DY21" s="679"/>
      <c r="DZ21" s="679"/>
      <c r="EA21" s="679"/>
      <c r="EB21" s="679"/>
      <c r="EC21" s="680"/>
    </row>
    <row r="22" spans="2:133" ht="11.25" customHeight="1" x14ac:dyDescent="0.2">
      <c r="B22" s="657" t="s">
        <v>267</v>
      </c>
      <c r="C22" s="658"/>
      <c r="D22" s="658"/>
      <c r="E22" s="658"/>
      <c r="F22" s="658"/>
      <c r="G22" s="658"/>
      <c r="H22" s="658"/>
      <c r="I22" s="658"/>
      <c r="J22" s="658"/>
      <c r="K22" s="658"/>
      <c r="L22" s="658"/>
      <c r="M22" s="658"/>
      <c r="N22" s="658"/>
      <c r="O22" s="658"/>
      <c r="P22" s="658"/>
      <c r="Q22" s="659"/>
      <c r="R22" s="660" t="s">
        <v>122</v>
      </c>
      <c r="S22" s="661"/>
      <c r="T22" s="661"/>
      <c r="U22" s="661"/>
      <c r="V22" s="661"/>
      <c r="W22" s="661"/>
      <c r="X22" s="661"/>
      <c r="Y22" s="662"/>
      <c r="Z22" s="663" t="s">
        <v>122</v>
      </c>
      <c r="AA22" s="663"/>
      <c r="AB22" s="663"/>
      <c r="AC22" s="663"/>
      <c r="AD22" s="664" t="s">
        <v>122</v>
      </c>
      <c r="AE22" s="664"/>
      <c r="AF22" s="664"/>
      <c r="AG22" s="664"/>
      <c r="AH22" s="664"/>
      <c r="AI22" s="664"/>
      <c r="AJ22" s="664"/>
      <c r="AK22" s="664"/>
      <c r="AL22" s="665" t="s">
        <v>122</v>
      </c>
      <c r="AM22" s="666"/>
      <c r="AN22" s="666"/>
      <c r="AO22" s="667"/>
      <c r="AP22" s="657" t="s">
        <v>268</v>
      </c>
      <c r="AQ22" s="676"/>
      <c r="AR22" s="676"/>
      <c r="AS22" s="676"/>
      <c r="AT22" s="676"/>
      <c r="AU22" s="676"/>
      <c r="AV22" s="676"/>
      <c r="AW22" s="676"/>
      <c r="AX22" s="676"/>
      <c r="AY22" s="676"/>
      <c r="AZ22" s="676"/>
      <c r="BA22" s="676"/>
      <c r="BB22" s="676"/>
      <c r="BC22" s="676"/>
      <c r="BD22" s="676"/>
      <c r="BE22" s="676"/>
      <c r="BF22" s="677"/>
      <c r="BG22" s="660" t="s">
        <v>122</v>
      </c>
      <c r="BH22" s="661"/>
      <c r="BI22" s="661"/>
      <c r="BJ22" s="661"/>
      <c r="BK22" s="661"/>
      <c r="BL22" s="661"/>
      <c r="BM22" s="661"/>
      <c r="BN22" s="662"/>
      <c r="BO22" s="663" t="s">
        <v>122</v>
      </c>
      <c r="BP22" s="663"/>
      <c r="BQ22" s="663"/>
      <c r="BR22" s="663"/>
      <c r="BS22" s="664" t="s">
        <v>122</v>
      </c>
      <c r="BT22" s="664"/>
      <c r="BU22" s="664"/>
      <c r="BV22" s="664"/>
      <c r="BW22" s="664"/>
      <c r="BX22" s="664"/>
      <c r="BY22" s="664"/>
      <c r="BZ22" s="664"/>
      <c r="CA22" s="664"/>
      <c r="CB22" s="668"/>
      <c r="CD22" s="642" t="s">
        <v>269</v>
      </c>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3"/>
      <c r="DS22" s="643"/>
      <c r="DT22" s="643"/>
      <c r="DU22" s="643"/>
      <c r="DV22" s="643"/>
      <c r="DW22" s="643"/>
      <c r="DX22" s="643"/>
      <c r="DY22" s="643"/>
      <c r="DZ22" s="643"/>
      <c r="EA22" s="643"/>
      <c r="EB22" s="643"/>
      <c r="EC22" s="644"/>
    </row>
    <row r="23" spans="2:133" ht="11.25" customHeight="1" x14ac:dyDescent="0.2">
      <c r="B23" s="657" t="s">
        <v>270</v>
      </c>
      <c r="C23" s="658"/>
      <c r="D23" s="658"/>
      <c r="E23" s="658"/>
      <c r="F23" s="658"/>
      <c r="G23" s="658"/>
      <c r="H23" s="658"/>
      <c r="I23" s="658"/>
      <c r="J23" s="658"/>
      <c r="K23" s="658"/>
      <c r="L23" s="658"/>
      <c r="M23" s="658"/>
      <c r="N23" s="658"/>
      <c r="O23" s="658"/>
      <c r="P23" s="658"/>
      <c r="Q23" s="659"/>
      <c r="R23" s="660">
        <v>141821</v>
      </c>
      <c r="S23" s="661"/>
      <c r="T23" s="661"/>
      <c r="U23" s="661"/>
      <c r="V23" s="661"/>
      <c r="W23" s="661"/>
      <c r="X23" s="661"/>
      <c r="Y23" s="662"/>
      <c r="Z23" s="663">
        <v>0.4</v>
      </c>
      <c r="AA23" s="663"/>
      <c r="AB23" s="663"/>
      <c r="AC23" s="663"/>
      <c r="AD23" s="664" t="s">
        <v>122</v>
      </c>
      <c r="AE23" s="664"/>
      <c r="AF23" s="664"/>
      <c r="AG23" s="664"/>
      <c r="AH23" s="664"/>
      <c r="AI23" s="664"/>
      <c r="AJ23" s="664"/>
      <c r="AK23" s="664"/>
      <c r="AL23" s="665" t="s">
        <v>122</v>
      </c>
      <c r="AM23" s="666"/>
      <c r="AN23" s="666"/>
      <c r="AO23" s="667"/>
      <c r="AP23" s="657" t="s">
        <v>271</v>
      </c>
      <c r="AQ23" s="676"/>
      <c r="AR23" s="676"/>
      <c r="AS23" s="676"/>
      <c r="AT23" s="676"/>
      <c r="AU23" s="676"/>
      <c r="AV23" s="676"/>
      <c r="AW23" s="676"/>
      <c r="AX23" s="676"/>
      <c r="AY23" s="676"/>
      <c r="AZ23" s="676"/>
      <c r="BA23" s="676"/>
      <c r="BB23" s="676"/>
      <c r="BC23" s="676"/>
      <c r="BD23" s="676"/>
      <c r="BE23" s="676"/>
      <c r="BF23" s="677"/>
      <c r="BG23" s="660">
        <v>624161</v>
      </c>
      <c r="BH23" s="661"/>
      <c r="BI23" s="661"/>
      <c r="BJ23" s="661"/>
      <c r="BK23" s="661"/>
      <c r="BL23" s="661"/>
      <c r="BM23" s="661"/>
      <c r="BN23" s="662"/>
      <c r="BO23" s="663">
        <v>3.7</v>
      </c>
      <c r="BP23" s="663"/>
      <c r="BQ23" s="663"/>
      <c r="BR23" s="663"/>
      <c r="BS23" s="664" t="s">
        <v>122</v>
      </c>
      <c r="BT23" s="664"/>
      <c r="BU23" s="664"/>
      <c r="BV23" s="664"/>
      <c r="BW23" s="664"/>
      <c r="BX23" s="664"/>
      <c r="BY23" s="664"/>
      <c r="BZ23" s="664"/>
      <c r="CA23" s="664"/>
      <c r="CB23" s="668"/>
      <c r="CD23" s="642" t="s">
        <v>211</v>
      </c>
      <c r="CE23" s="643"/>
      <c r="CF23" s="643"/>
      <c r="CG23" s="643"/>
      <c r="CH23" s="643"/>
      <c r="CI23" s="643"/>
      <c r="CJ23" s="643"/>
      <c r="CK23" s="643"/>
      <c r="CL23" s="643"/>
      <c r="CM23" s="643"/>
      <c r="CN23" s="643"/>
      <c r="CO23" s="643"/>
      <c r="CP23" s="643"/>
      <c r="CQ23" s="644"/>
      <c r="CR23" s="642" t="s">
        <v>272</v>
      </c>
      <c r="CS23" s="643"/>
      <c r="CT23" s="643"/>
      <c r="CU23" s="643"/>
      <c r="CV23" s="643"/>
      <c r="CW23" s="643"/>
      <c r="CX23" s="643"/>
      <c r="CY23" s="644"/>
      <c r="CZ23" s="642" t="s">
        <v>273</v>
      </c>
      <c r="DA23" s="643"/>
      <c r="DB23" s="643"/>
      <c r="DC23" s="644"/>
      <c r="DD23" s="642" t="s">
        <v>274</v>
      </c>
      <c r="DE23" s="643"/>
      <c r="DF23" s="643"/>
      <c r="DG23" s="643"/>
      <c r="DH23" s="643"/>
      <c r="DI23" s="643"/>
      <c r="DJ23" s="643"/>
      <c r="DK23" s="644"/>
      <c r="DL23" s="687" t="s">
        <v>275</v>
      </c>
      <c r="DM23" s="688"/>
      <c r="DN23" s="688"/>
      <c r="DO23" s="688"/>
      <c r="DP23" s="688"/>
      <c r="DQ23" s="688"/>
      <c r="DR23" s="688"/>
      <c r="DS23" s="688"/>
      <c r="DT23" s="688"/>
      <c r="DU23" s="688"/>
      <c r="DV23" s="689"/>
      <c r="DW23" s="642" t="s">
        <v>276</v>
      </c>
      <c r="DX23" s="643"/>
      <c r="DY23" s="643"/>
      <c r="DZ23" s="643"/>
      <c r="EA23" s="643"/>
      <c r="EB23" s="643"/>
      <c r="EC23" s="644"/>
    </row>
    <row r="24" spans="2:133" ht="11.25" customHeight="1" x14ac:dyDescent="0.2">
      <c r="B24" s="657" t="s">
        <v>277</v>
      </c>
      <c r="C24" s="658"/>
      <c r="D24" s="658"/>
      <c r="E24" s="658"/>
      <c r="F24" s="658"/>
      <c r="G24" s="658"/>
      <c r="H24" s="658"/>
      <c r="I24" s="658"/>
      <c r="J24" s="658"/>
      <c r="K24" s="658"/>
      <c r="L24" s="658"/>
      <c r="M24" s="658"/>
      <c r="N24" s="658"/>
      <c r="O24" s="658"/>
      <c r="P24" s="658"/>
      <c r="Q24" s="659"/>
      <c r="R24" s="660" t="s">
        <v>122</v>
      </c>
      <c r="S24" s="661"/>
      <c r="T24" s="661"/>
      <c r="U24" s="661"/>
      <c r="V24" s="661"/>
      <c r="W24" s="661"/>
      <c r="X24" s="661"/>
      <c r="Y24" s="662"/>
      <c r="Z24" s="663" t="s">
        <v>122</v>
      </c>
      <c r="AA24" s="663"/>
      <c r="AB24" s="663"/>
      <c r="AC24" s="663"/>
      <c r="AD24" s="664" t="s">
        <v>122</v>
      </c>
      <c r="AE24" s="664"/>
      <c r="AF24" s="664"/>
      <c r="AG24" s="664"/>
      <c r="AH24" s="664"/>
      <c r="AI24" s="664"/>
      <c r="AJ24" s="664"/>
      <c r="AK24" s="664"/>
      <c r="AL24" s="665" t="s">
        <v>122</v>
      </c>
      <c r="AM24" s="666"/>
      <c r="AN24" s="666"/>
      <c r="AO24" s="667"/>
      <c r="AP24" s="657" t="s">
        <v>278</v>
      </c>
      <c r="AQ24" s="676"/>
      <c r="AR24" s="676"/>
      <c r="AS24" s="676"/>
      <c r="AT24" s="676"/>
      <c r="AU24" s="676"/>
      <c r="AV24" s="676"/>
      <c r="AW24" s="676"/>
      <c r="AX24" s="676"/>
      <c r="AY24" s="676"/>
      <c r="AZ24" s="676"/>
      <c r="BA24" s="676"/>
      <c r="BB24" s="676"/>
      <c r="BC24" s="676"/>
      <c r="BD24" s="676"/>
      <c r="BE24" s="676"/>
      <c r="BF24" s="677"/>
      <c r="BG24" s="660" t="s">
        <v>122</v>
      </c>
      <c r="BH24" s="661"/>
      <c r="BI24" s="661"/>
      <c r="BJ24" s="661"/>
      <c r="BK24" s="661"/>
      <c r="BL24" s="661"/>
      <c r="BM24" s="661"/>
      <c r="BN24" s="662"/>
      <c r="BO24" s="663" t="s">
        <v>122</v>
      </c>
      <c r="BP24" s="663"/>
      <c r="BQ24" s="663"/>
      <c r="BR24" s="663"/>
      <c r="BS24" s="664" t="s">
        <v>122</v>
      </c>
      <c r="BT24" s="664"/>
      <c r="BU24" s="664"/>
      <c r="BV24" s="664"/>
      <c r="BW24" s="664"/>
      <c r="BX24" s="664"/>
      <c r="BY24" s="664"/>
      <c r="BZ24" s="664"/>
      <c r="CA24" s="664"/>
      <c r="CB24" s="668"/>
      <c r="CD24" s="646" t="s">
        <v>279</v>
      </c>
      <c r="CE24" s="647"/>
      <c r="CF24" s="647"/>
      <c r="CG24" s="647"/>
      <c r="CH24" s="647"/>
      <c r="CI24" s="647"/>
      <c r="CJ24" s="647"/>
      <c r="CK24" s="647"/>
      <c r="CL24" s="647"/>
      <c r="CM24" s="647"/>
      <c r="CN24" s="647"/>
      <c r="CO24" s="647"/>
      <c r="CP24" s="647"/>
      <c r="CQ24" s="648"/>
      <c r="CR24" s="649">
        <v>13639638</v>
      </c>
      <c r="CS24" s="650"/>
      <c r="CT24" s="650"/>
      <c r="CU24" s="650"/>
      <c r="CV24" s="650"/>
      <c r="CW24" s="650"/>
      <c r="CX24" s="650"/>
      <c r="CY24" s="651"/>
      <c r="CZ24" s="654">
        <v>44</v>
      </c>
      <c r="DA24" s="655"/>
      <c r="DB24" s="655"/>
      <c r="DC24" s="671"/>
      <c r="DD24" s="690">
        <v>8784817</v>
      </c>
      <c r="DE24" s="650"/>
      <c r="DF24" s="650"/>
      <c r="DG24" s="650"/>
      <c r="DH24" s="650"/>
      <c r="DI24" s="650"/>
      <c r="DJ24" s="650"/>
      <c r="DK24" s="651"/>
      <c r="DL24" s="690">
        <v>7966727</v>
      </c>
      <c r="DM24" s="650"/>
      <c r="DN24" s="650"/>
      <c r="DO24" s="650"/>
      <c r="DP24" s="650"/>
      <c r="DQ24" s="650"/>
      <c r="DR24" s="650"/>
      <c r="DS24" s="650"/>
      <c r="DT24" s="650"/>
      <c r="DU24" s="650"/>
      <c r="DV24" s="651"/>
      <c r="DW24" s="654">
        <v>41.3</v>
      </c>
      <c r="DX24" s="655"/>
      <c r="DY24" s="655"/>
      <c r="DZ24" s="655"/>
      <c r="EA24" s="655"/>
      <c r="EB24" s="655"/>
      <c r="EC24" s="656"/>
    </row>
    <row r="25" spans="2:133" ht="11.25" customHeight="1" x14ac:dyDescent="0.2">
      <c r="B25" s="657" t="s">
        <v>280</v>
      </c>
      <c r="C25" s="658"/>
      <c r="D25" s="658"/>
      <c r="E25" s="658"/>
      <c r="F25" s="658"/>
      <c r="G25" s="658"/>
      <c r="H25" s="658"/>
      <c r="I25" s="658"/>
      <c r="J25" s="658"/>
      <c r="K25" s="658"/>
      <c r="L25" s="658"/>
      <c r="M25" s="658"/>
      <c r="N25" s="658"/>
      <c r="O25" s="658"/>
      <c r="P25" s="658"/>
      <c r="Q25" s="659"/>
      <c r="R25" s="660">
        <v>19977292</v>
      </c>
      <c r="S25" s="661"/>
      <c r="T25" s="661"/>
      <c r="U25" s="661"/>
      <c r="V25" s="661"/>
      <c r="W25" s="661"/>
      <c r="X25" s="661"/>
      <c r="Y25" s="662"/>
      <c r="Z25" s="663">
        <v>60.6</v>
      </c>
      <c r="AA25" s="663"/>
      <c r="AB25" s="663"/>
      <c r="AC25" s="663"/>
      <c r="AD25" s="664">
        <v>19211310</v>
      </c>
      <c r="AE25" s="664"/>
      <c r="AF25" s="664"/>
      <c r="AG25" s="664"/>
      <c r="AH25" s="664"/>
      <c r="AI25" s="664"/>
      <c r="AJ25" s="664"/>
      <c r="AK25" s="664"/>
      <c r="AL25" s="665">
        <v>99.6</v>
      </c>
      <c r="AM25" s="666"/>
      <c r="AN25" s="666"/>
      <c r="AO25" s="667"/>
      <c r="AP25" s="657" t="s">
        <v>281</v>
      </c>
      <c r="AQ25" s="676"/>
      <c r="AR25" s="676"/>
      <c r="AS25" s="676"/>
      <c r="AT25" s="676"/>
      <c r="AU25" s="676"/>
      <c r="AV25" s="676"/>
      <c r="AW25" s="676"/>
      <c r="AX25" s="676"/>
      <c r="AY25" s="676"/>
      <c r="AZ25" s="676"/>
      <c r="BA25" s="676"/>
      <c r="BB25" s="676"/>
      <c r="BC25" s="676"/>
      <c r="BD25" s="676"/>
      <c r="BE25" s="676"/>
      <c r="BF25" s="677"/>
      <c r="BG25" s="660" t="s">
        <v>122</v>
      </c>
      <c r="BH25" s="661"/>
      <c r="BI25" s="661"/>
      <c r="BJ25" s="661"/>
      <c r="BK25" s="661"/>
      <c r="BL25" s="661"/>
      <c r="BM25" s="661"/>
      <c r="BN25" s="662"/>
      <c r="BO25" s="663" t="s">
        <v>122</v>
      </c>
      <c r="BP25" s="663"/>
      <c r="BQ25" s="663"/>
      <c r="BR25" s="663"/>
      <c r="BS25" s="664" t="s">
        <v>122</v>
      </c>
      <c r="BT25" s="664"/>
      <c r="BU25" s="664"/>
      <c r="BV25" s="664"/>
      <c r="BW25" s="664"/>
      <c r="BX25" s="664"/>
      <c r="BY25" s="664"/>
      <c r="BZ25" s="664"/>
      <c r="CA25" s="664"/>
      <c r="CB25" s="668"/>
      <c r="CD25" s="657" t="s">
        <v>282</v>
      </c>
      <c r="CE25" s="658"/>
      <c r="CF25" s="658"/>
      <c r="CG25" s="658"/>
      <c r="CH25" s="658"/>
      <c r="CI25" s="658"/>
      <c r="CJ25" s="658"/>
      <c r="CK25" s="658"/>
      <c r="CL25" s="658"/>
      <c r="CM25" s="658"/>
      <c r="CN25" s="658"/>
      <c r="CO25" s="658"/>
      <c r="CP25" s="658"/>
      <c r="CQ25" s="659"/>
      <c r="CR25" s="660">
        <v>5045460</v>
      </c>
      <c r="CS25" s="693"/>
      <c r="CT25" s="693"/>
      <c r="CU25" s="693"/>
      <c r="CV25" s="693"/>
      <c r="CW25" s="693"/>
      <c r="CX25" s="693"/>
      <c r="CY25" s="694"/>
      <c r="CZ25" s="665">
        <v>16.3</v>
      </c>
      <c r="DA25" s="691"/>
      <c r="DB25" s="691"/>
      <c r="DC25" s="695"/>
      <c r="DD25" s="669">
        <v>4694468</v>
      </c>
      <c r="DE25" s="693"/>
      <c r="DF25" s="693"/>
      <c r="DG25" s="693"/>
      <c r="DH25" s="693"/>
      <c r="DI25" s="693"/>
      <c r="DJ25" s="693"/>
      <c r="DK25" s="694"/>
      <c r="DL25" s="669">
        <v>4648437</v>
      </c>
      <c r="DM25" s="693"/>
      <c r="DN25" s="693"/>
      <c r="DO25" s="693"/>
      <c r="DP25" s="693"/>
      <c r="DQ25" s="693"/>
      <c r="DR25" s="693"/>
      <c r="DS25" s="693"/>
      <c r="DT25" s="693"/>
      <c r="DU25" s="693"/>
      <c r="DV25" s="694"/>
      <c r="DW25" s="665">
        <v>24.1</v>
      </c>
      <c r="DX25" s="691"/>
      <c r="DY25" s="691"/>
      <c r="DZ25" s="691"/>
      <c r="EA25" s="691"/>
      <c r="EB25" s="691"/>
      <c r="EC25" s="692"/>
    </row>
    <row r="26" spans="2:133" ht="11.25" customHeight="1" x14ac:dyDescent="0.2">
      <c r="B26" s="657" t="s">
        <v>283</v>
      </c>
      <c r="C26" s="658"/>
      <c r="D26" s="658"/>
      <c r="E26" s="658"/>
      <c r="F26" s="658"/>
      <c r="G26" s="658"/>
      <c r="H26" s="658"/>
      <c r="I26" s="658"/>
      <c r="J26" s="658"/>
      <c r="K26" s="658"/>
      <c r="L26" s="658"/>
      <c r="M26" s="658"/>
      <c r="N26" s="658"/>
      <c r="O26" s="658"/>
      <c r="P26" s="658"/>
      <c r="Q26" s="659"/>
      <c r="R26" s="660">
        <v>9702</v>
      </c>
      <c r="S26" s="661"/>
      <c r="T26" s="661"/>
      <c r="U26" s="661"/>
      <c r="V26" s="661"/>
      <c r="W26" s="661"/>
      <c r="X26" s="661"/>
      <c r="Y26" s="662"/>
      <c r="Z26" s="663">
        <v>0</v>
      </c>
      <c r="AA26" s="663"/>
      <c r="AB26" s="663"/>
      <c r="AC26" s="663"/>
      <c r="AD26" s="664">
        <v>9702</v>
      </c>
      <c r="AE26" s="664"/>
      <c r="AF26" s="664"/>
      <c r="AG26" s="664"/>
      <c r="AH26" s="664"/>
      <c r="AI26" s="664"/>
      <c r="AJ26" s="664"/>
      <c r="AK26" s="664"/>
      <c r="AL26" s="665">
        <v>0.1</v>
      </c>
      <c r="AM26" s="666"/>
      <c r="AN26" s="666"/>
      <c r="AO26" s="667"/>
      <c r="AP26" s="657" t="s">
        <v>284</v>
      </c>
      <c r="AQ26" s="676"/>
      <c r="AR26" s="676"/>
      <c r="AS26" s="676"/>
      <c r="AT26" s="676"/>
      <c r="AU26" s="676"/>
      <c r="AV26" s="676"/>
      <c r="AW26" s="676"/>
      <c r="AX26" s="676"/>
      <c r="AY26" s="676"/>
      <c r="AZ26" s="676"/>
      <c r="BA26" s="676"/>
      <c r="BB26" s="676"/>
      <c r="BC26" s="676"/>
      <c r="BD26" s="676"/>
      <c r="BE26" s="676"/>
      <c r="BF26" s="677"/>
      <c r="BG26" s="660" t="s">
        <v>122</v>
      </c>
      <c r="BH26" s="661"/>
      <c r="BI26" s="661"/>
      <c r="BJ26" s="661"/>
      <c r="BK26" s="661"/>
      <c r="BL26" s="661"/>
      <c r="BM26" s="661"/>
      <c r="BN26" s="662"/>
      <c r="BO26" s="663" t="s">
        <v>122</v>
      </c>
      <c r="BP26" s="663"/>
      <c r="BQ26" s="663"/>
      <c r="BR26" s="663"/>
      <c r="BS26" s="664" t="s">
        <v>122</v>
      </c>
      <c r="BT26" s="664"/>
      <c r="BU26" s="664"/>
      <c r="BV26" s="664"/>
      <c r="BW26" s="664"/>
      <c r="BX26" s="664"/>
      <c r="BY26" s="664"/>
      <c r="BZ26" s="664"/>
      <c r="CA26" s="664"/>
      <c r="CB26" s="668"/>
      <c r="CD26" s="657" t="s">
        <v>285</v>
      </c>
      <c r="CE26" s="658"/>
      <c r="CF26" s="658"/>
      <c r="CG26" s="658"/>
      <c r="CH26" s="658"/>
      <c r="CI26" s="658"/>
      <c r="CJ26" s="658"/>
      <c r="CK26" s="658"/>
      <c r="CL26" s="658"/>
      <c r="CM26" s="658"/>
      <c r="CN26" s="658"/>
      <c r="CO26" s="658"/>
      <c r="CP26" s="658"/>
      <c r="CQ26" s="659"/>
      <c r="CR26" s="660">
        <v>3036251</v>
      </c>
      <c r="CS26" s="661"/>
      <c r="CT26" s="661"/>
      <c r="CU26" s="661"/>
      <c r="CV26" s="661"/>
      <c r="CW26" s="661"/>
      <c r="CX26" s="661"/>
      <c r="CY26" s="662"/>
      <c r="CZ26" s="665">
        <v>9.8000000000000007</v>
      </c>
      <c r="DA26" s="691"/>
      <c r="DB26" s="691"/>
      <c r="DC26" s="695"/>
      <c r="DD26" s="669">
        <v>2790527</v>
      </c>
      <c r="DE26" s="661"/>
      <c r="DF26" s="661"/>
      <c r="DG26" s="661"/>
      <c r="DH26" s="661"/>
      <c r="DI26" s="661"/>
      <c r="DJ26" s="661"/>
      <c r="DK26" s="662"/>
      <c r="DL26" s="669" t="s">
        <v>122</v>
      </c>
      <c r="DM26" s="661"/>
      <c r="DN26" s="661"/>
      <c r="DO26" s="661"/>
      <c r="DP26" s="661"/>
      <c r="DQ26" s="661"/>
      <c r="DR26" s="661"/>
      <c r="DS26" s="661"/>
      <c r="DT26" s="661"/>
      <c r="DU26" s="661"/>
      <c r="DV26" s="662"/>
      <c r="DW26" s="665" t="s">
        <v>122</v>
      </c>
      <c r="DX26" s="691"/>
      <c r="DY26" s="691"/>
      <c r="DZ26" s="691"/>
      <c r="EA26" s="691"/>
      <c r="EB26" s="691"/>
      <c r="EC26" s="692"/>
    </row>
    <row r="27" spans="2:133" ht="11.25" customHeight="1" x14ac:dyDescent="0.2">
      <c r="B27" s="657" t="s">
        <v>286</v>
      </c>
      <c r="C27" s="658"/>
      <c r="D27" s="658"/>
      <c r="E27" s="658"/>
      <c r="F27" s="658"/>
      <c r="G27" s="658"/>
      <c r="H27" s="658"/>
      <c r="I27" s="658"/>
      <c r="J27" s="658"/>
      <c r="K27" s="658"/>
      <c r="L27" s="658"/>
      <c r="M27" s="658"/>
      <c r="N27" s="658"/>
      <c r="O27" s="658"/>
      <c r="P27" s="658"/>
      <c r="Q27" s="659"/>
      <c r="R27" s="660">
        <v>433205</v>
      </c>
      <c r="S27" s="661"/>
      <c r="T27" s="661"/>
      <c r="U27" s="661"/>
      <c r="V27" s="661"/>
      <c r="W27" s="661"/>
      <c r="X27" s="661"/>
      <c r="Y27" s="662"/>
      <c r="Z27" s="663">
        <v>1.3</v>
      </c>
      <c r="AA27" s="663"/>
      <c r="AB27" s="663"/>
      <c r="AC27" s="663"/>
      <c r="AD27" s="664" t="s">
        <v>122</v>
      </c>
      <c r="AE27" s="664"/>
      <c r="AF27" s="664"/>
      <c r="AG27" s="664"/>
      <c r="AH27" s="664"/>
      <c r="AI27" s="664"/>
      <c r="AJ27" s="664"/>
      <c r="AK27" s="664"/>
      <c r="AL27" s="665" t="s">
        <v>122</v>
      </c>
      <c r="AM27" s="666"/>
      <c r="AN27" s="666"/>
      <c r="AO27" s="667"/>
      <c r="AP27" s="657" t="s">
        <v>287</v>
      </c>
      <c r="AQ27" s="658"/>
      <c r="AR27" s="658"/>
      <c r="AS27" s="658"/>
      <c r="AT27" s="658"/>
      <c r="AU27" s="658"/>
      <c r="AV27" s="658"/>
      <c r="AW27" s="658"/>
      <c r="AX27" s="658"/>
      <c r="AY27" s="658"/>
      <c r="AZ27" s="658"/>
      <c r="BA27" s="658"/>
      <c r="BB27" s="658"/>
      <c r="BC27" s="658"/>
      <c r="BD27" s="658"/>
      <c r="BE27" s="658"/>
      <c r="BF27" s="659"/>
      <c r="BG27" s="660">
        <v>16665714</v>
      </c>
      <c r="BH27" s="661"/>
      <c r="BI27" s="661"/>
      <c r="BJ27" s="661"/>
      <c r="BK27" s="661"/>
      <c r="BL27" s="661"/>
      <c r="BM27" s="661"/>
      <c r="BN27" s="662"/>
      <c r="BO27" s="663">
        <v>100</v>
      </c>
      <c r="BP27" s="663"/>
      <c r="BQ27" s="663"/>
      <c r="BR27" s="663"/>
      <c r="BS27" s="664" t="s">
        <v>122</v>
      </c>
      <c r="BT27" s="664"/>
      <c r="BU27" s="664"/>
      <c r="BV27" s="664"/>
      <c r="BW27" s="664"/>
      <c r="BX27" s="664"/>
      <c r="BY27" s="664"/>
      <c r="BZ27" s="664"/>
      <c r="CA27" s="664"/>
      <c r="CB27" s="668"/>
      <c r="CD27" s="657" t="s">
        <v>288</v>
      </c>
      <c r="CE27" s="658"/>
      <c r="CF27" s="658"/>
      <c r="CG27" s="658"/>
      <c r="CH27" s="658"/>
      <c r="CI27" s="658"/>
      <c r="CJ27" s="658"/>
      <c r="CK27" s="658"/>
      <c r="CL27" s="658"/>
      <c r="CM27" s="658"/>
      <c r="CN27" s="658"/>
      <c r="CO27" s="658"/>
      <c r="CP27" s="658"/>
      <c r="CQ27" s="659"/>
      <c r="CR27" s="660">
        <v>7611646</v>
      </c>
      <c r="CS27" s="693"/>
      <c r="CT27" s="693"/>
      <c r="CU27" s="693"/>
      <c r="CV27" s="693"/>
      <c r="CW27" s="693"/>
      <c r="CX27" s="693"/>
      <c r="CY27" s="694"/>
      <c r="CZ27" s="665">
        <v>24.5</v>
      </c>
      <c r="DA27" s="691"/>
      <c r="DB27" s="691"/>
      <c r="DC27" s="695"/>
      <c r="DD27" s="669">
        <v>3107817</v>
      </c>
      <c r="DE27" s="693"/>
      <c r="DF27" s="693"/>
      <c r="DG27" s="693"/>
      <c r="DH27" s="693"/>
      <c r="DI27" s="693"/>
      <c r="DJ27" s="693"/>
      <c r="DK27" s="694"/>
      <c r="DL27" s="669">
        <v>2335758</v>
      </c>
      <c r="DM27" s="693"/>
      <c r="DN27" s="693"/>
      <c r="DO27" s="693"/>
      <c r="DP27" s="693"/>
      <c r="DQ27" s="693"/>
      <c r="DR27" s="693"/>
      <c r="DS27" s="693"/>
      <c r="DT27" s="693"/>
      <c r="DU27" s="693"/>
      <c r="DV27" s="694"/>
      <c r="DW27" s="665">
        <v>12.1</v>
      </c>
      <c r="DX27" s="691"/>
      <c r="DY27" s="691"/>
      <c r="DZ27" s="691"/>
      <c r="EA27" s="691"/>
      <c r="EB27" s="691"/>
      <c r="EC27" s="692"/>
    </row>
    <row r="28" spans="2:133" ht="11.25" customHeight="1" x14ac:dyDescent="0.2">
      <c r="B28" s="657" t="s">
        <v>289</v>
      </c>
      <c r="C28" s="658"/>
      <c r="D28" s="658"/>
      <c r="E28" s="658"/>
      <c r="F28" s="658"/>
      <c r="G28" s="658"/>
      <c r="H28" s="658"/>
      <c r="I28" s="658"/>
      <c r="J28" s="658"/>
      <c r="K28" s="658"/>
      <c r="L28" s="658"/>
      <c r="M28" s="658"/>
      <c r="N28" s="658"/>
      <c r="O28" s="658"/>
      <c r="P28" s="658"/>
      <c r="Q28" s="659"/>
      <c r="R28" s="660">
        <v>247038</v>
      </c>
      <c r="S28" s="661"/>
      <c r="T28" s="661"/>
      <c r="U28" s="661"/>
      <c r="V28" s="661"/>
      <c r="W28" s="661"/>
      <c r="X28" s="661"/>
      <c r="Y28" s="662"/>
      <c r="Z28" s="663">
        <v>0.7</v>
      </c>
      <c r="AA28" s="663"/>
      <c r="AB28" s="663"/>
      <c r="AC28" s="663"/>
      <c r="AD28" s="664">
        <v>57014</v>
      </c>
      <c r="AE28" s="664"/>
      <c r="AF28" s="664"/>
      <c r="AG28" s="664"/>
      <c r="AH28" s="664"/>
      <c r="AI28" s="664"/>
      <c r="AJ28" s="664"/>
      <c r="AK28" s="664"/>
      <c r="AL28" s="665">
        <v>0.3</v>
      </c>
      <c r="AM28" s="666"/>
      <c r="AN28" s="666"/>
      <c r="AO28" s="667"/>
      <c r="AP28" s="657"/>
      <c r="AQ28" s="658"/>
      <c r="AR28" s="658"/>
      <c r="AS28" s="658"/>
      <c r="AT28" s="658"/>
      <c r="AU28" s="658"/>
      <c r="AV28" s="658"/>
      <c r="AW28" s="658"/>
      <c r="AX28" s="658"/>
      <c r="AY28" s="658"/>
      <c r="AZ28" s="658"/>
      <c r="BA28" s="658"/>
      <c r="BB28" s="658"/>
      <c r="BC28" s="658"/>
      <c r="BD28" s="658"/>
      <c r="BE28" s="658"/>
      <c r="BF28" s="659"/>
      <c r="BG28" s="660"/>
      <c r="BH28" s="661"/>
      <c r="BI28" s="661"/>
      <c r="BJ28" s="661"/>
      <c r="BK28" s="661"/>
      <c r="BL28" s="661"/>
      <c r="BM28" s="661"/>
      <c r="BN28" s="662"/>
      <c r="BO28" s="663"/>
      <c r="BP28" s="663"/>
      <c r="BQ28" s="663"/>
      <c r="BR28" s="663"/>
      <c r="BS28" s="669"/>
      <c r="BT28" s="661"/>
      <c r="BU28" s="661"/>
      <c r="BV28" s="661"/>
      <c r="BW28" s="661"/>
      <c r="BX28" s="661"/>
      <c r="BY28" s="661"/>
      <c r="BZ28" s="661"/>
      <c r="CA28" s="661"/>
      <c r="CB28" s="670"/>
      <c r="CD28" s="657" t="s">
        <v>290</v>
      </c>
      <c r="CE28" s="658"/>
      <c r="CF28" s="658"/>
      <c r="CG28" s="658"/>
      <c r="CH28" s="658"/>
      <c r="CI28" s="658"/>
      <c r="CJ28" s="658"/>
      <c r="CK28" s="658"/>
      <c r="CL28" s="658"/>
      <c r="CM28" s="658"/>
      <c r="CN28" s="658"/>
      <c r="CO28" s="658"/>
      <c r="CP28" s="658"/>
      <c r="CQ28" s="659"/>
      <c r="CR28" s="660">
        <v>982532</v>
      </c>
      <c r="CS28" s="661"/>
      <c r="CT28" s="661"/>
      <c r="CU28" s="661"/>
      <c r="CV28" s="661"/>
      <c r="CW28" s="661"/>
      <c r="CX28" s="661"/>
      <c r="CY28" s="662"/>
      <c r="CZ28" s="665">
        <v>3.2</v>
      </c>
      <c r="DA28" s="691"/>
      <c r="DB28" s="691"/>
      <c r="DC28" s="695"/>
      <c r="DD28" s="669">
        <v>982532</v>
      </c>
      <c r="DE28" s="661"/>
      <c r="DF28" s="661"/>
      <c r="DG28" s="661"/>
      <c r="DH28" s="661"/>
      <c r="DI28" s="661"/>
      <c r="DJ28" s="661"/>
      <c r="DK28" s="662"/>
      <c r="DL28" s="669">
        <v>982532</v>
      </c>
      <c r="DM28" s="661"/>
      <c r="DN28" s="661"/>
      <c r="DO28" s="661"/>
      <c r="DP28" s="661"/>
      <c r="DQ28" s="661"/>
      <c r="DR28" s="661"/>
      <c r="DS28" s="661"/>
      <c r="DT28" s="661"/>
      <c r="DU28" s="661"/>
      <c r="DV28" s="662"/>
      <c r="DW28" s="665">
        <v>5.0999999999999996</v>
      </c>
      <c r="DX28" s="691"/>
      <c r="DY28" s="691"/>
      <c r="DZ28" s="691"/>
      <c r="EA28" s="691"/>
      <c r="EB28" s="691"/>
      <c r="EC28" s="692"/>
    </row>
    <row r="29" spans="2:133" ht="11.25" customHeight="1" x14ac:dyDescent="0.2">
      <c r="B29" s="657" t="s">
        <v>291</v>
      </c>
      <c r="C29" s="658"/>
      <c r="D29" s="658"/>
      <c r="E29" s="658"/>
      <c r="F29" s="658"/>
      <c r="G29" s="658"/>
      <c r="H29" s="658"/>
      <c r="I29" s="658"/>
      <c r="J29" s="658"/>
      <c r="K29" s="658"/>
      <c r="L29" s="658"/>
      <c r="M29" s="658"/>
      <c r="N29" s="658"/>
      <c r="O29" s="658"/>
      <c r="P29" s="658"/>
      <c r="Q29" s="659"/>
      <c r="R29" s="660">
        <v>136894</v>
      </c>
      <c r="S29" s="661"/>
      <c r="T29" s="661"/>
      <c r="U29" s="661"/>
      <c r="V29" s="661"/>
      <c r="W29" s="661"/>
      <c r="X29" s="661"/>
      <c r="Y29" s="662"/>
      <c r="Z29" s="663">
        <v>0.4</v>
      </c>
      <c r="AA29" s="663"/>
      <c r="AB29" s="663"/>
      <c r="AC29" s="663"/>
      <c r="AD29" s="664" t="s">
        <v>122</v>
      </c>
      <c r="AE29" s="664"/>
      <c r="AF29" s="664"/>
      <c r="AG29" s="664"/>
      <c r="AH29" s="664"/>
      <c r="AI29" s="664"/>
      <c r="AJ29" s="664"/>
      <c r="AK29" s="664"/>
      <c r="AL29" s="665" t="s">
        <v>122</v>
      </c>
      <c r="AM29" s="666"/>
      <c r="AN29" s="666"/>
      <c r="AO29" s="667"/>
      <c r="AP29" s="681"/>
      <c r="AQ29" s="682"/>
      <c r="AR29" s="682"/>
      <c r="AS29" s="682"/>
      <c r="AT29" s="682"/>
      <c r="AU29" s="682"/>
      <c r="AV29" s="682"/>
      <c r="AW29" s="682"/>
      <c r="AX29" s="682"/>
      <c r="AY29" s="682"/>
      <c r="AZ29" s="682"/>
      <c r="BA29" s="682"/>
      <c r="BB29" s="682"/>
      <c r="BC29" s="682"/>
      <c r="BD29" s="682"/>
      <c r="BE29" s="682"/>
      <c r="BF29" s="683"/>
      <c r="BG29" s="660"/>
      <c r="BH29" s="661"/>
      <c r="BI29" s="661"/>
      <c r="BJ29" s="661"/>
      <c r="BK29" s="661"/>
      <c r="BL29" s="661"/>
      <c r="BM29" s="661"/>
      <c r="BN29" s="662"/>
      <c r="BO29" s="663"/>
      <c r="BP29" s="663"/>
      <c r="BQ29" s="663"/>
      <c r="BR29" s="663"/>
      <c r="BS29" s="664"/>
      <c r="BT29" s="664"/>
      <c r="BU29" s="664"/>
      <c r="BV29" s="664"/>
      <c r="BW29" s="664"/>
      <c r="BX29" s="664"/>
      <c r="BY29" s="664"/>
      <c r="BZ29" s="664"/>
      <c r="CA29" s="664"/>
      <c r="CB29" s="668"/>
      <c r="CD29" s="696" t="s">
        <v>292</v>
      </c>
      <c r="CE29" s="697"/>
      <c r="CF29" s="657" t="s">
        <v>66</v>
      </c>
      <c r="CG29" s="658"/>
      <c r="CH29" s="658"/>
      <c r="CI29" s="658"/>
      <c r="CJ29" s="658"/>
      <c r="CK29" s="658"/>
      <c r="CL29" s="658"/>
      <c r="CM29" s="658"/>
      <c r="CN29" s="658"/>
      <c r="CO29" s="658"/>
      <c r="CP29" s="658"/>
      <c r="CQ29" s="659"/>
      <c r="CR29" s="660">
        <v>982532</v>
      </c>
      <c r="CS29" s="693"/>
      <c r="CT29" s="693"/>
      <c r="CU29" s="693"/>
      <c r="CV29" s="693"/>
      <c r="CW29" s="693"/>
      <c r="CX29" s="693"/>
      <c r="CY29" s="694"/>
      <c r="CZ29" s="665">
        <v>3.2</v>
      </c>
      <c r="DA29" s="691"/>
      <c r="DB29" s="691"/>
      <c r="DC29" s="695"/>
      <c r="DD29" s="669">
        <v>982532</v>
      </c>
      <c r="DE29" s="693"/>
      <c r="DF29" s="693"/>
      <c r="DG29" s="693"/>
      <c r="DH29" s="693"/>
      <c r="DI29" s="693"/>
      <c r="DJ29" s="693"/>
      <c r="DK29" s="694"/>
      <c r="DL29" s="669">
        <v>982532</v>
      </c>
      <c r="DM29" s="693"/>
      <c r="DN29" s="693"/>
      <c r="DO29" s="693"/>
      <c r="DP29" s="693"/>
      <c r="DQ29" s="693"/>
      <c r="DR29" s="693"/>
      <c r="DS29" s="693"/>
      <c r="DT29" s="693"/>
      <c r="DU29" s="693"/>
      <c r="DV29" s="694"/>
      <c r="DW29" s="665">
        <v>5.0999999999999996</v>
      </c>
      <c r="DX29" s="691"/>
      <c r="DY29" s="691"/>
      <c r="DZ29" s="691"/>
      <c r="EA29" s="691"/>
      <c r="EB29" s="691"/>
      <c r="EC29" s="692"/>
    </row>
    <row r="30" spans="2:133" ht="11.25" customHeight="1" x14ac:dyDescent="0.2">
      <c r="B30" s="657" t="s">
        <v>293</v>
      </c>
      <c r="C30" s="658"/>
      <c r="D30" s="658"/>
      <c r="E30" s="658"/>
      <c r="F30" s="658"/>
      <c r="G30" s="658"/>
      <c r="H30" s="658"/>
      <c r="I30" s="658"/>
      <c r="J30" s="658"/>
      <c r="K30" s="658"/>
      <c r="L30" s="658"/>
      <c r="M30" s="658"/>
      <c r="N30" s="658"/>
      <c r="O30" s="658"/>
      <c r="P30" s="658"/>
      <c r="Q30" s="659"/>
      <c r="R30" s="660">
        <v>5377221</v>
      </c>
      <c r="S30" s="661"/>
      <c r="T30" s="661"/>
      <c r="U30" s="661"/>
      <c r="V30" s="661"/>
      <c r="W30" s="661"/>
      <c r="X30" s="661"/>
      <c r="Y30" s="662"/>
      <c r="Z30" s="663">
        <v>16.3</v>
      </c>
      <c r="AA30" s="663"/>
      <c r="AB30" s="663"/>
      <c r="AC30" s="663"/>
      <c r="AD30" s="664" t="s">
        <v>122</v>
      </c>
      <c r="AE30" s="664"/>
      <c r="AF30" s="664"/>
      <c r="AG30" s="664"/>
      <c r="AH30" s="664"/>
      <c r="AI30" s="664"/>
      <c r="AJ30" s="664"/>
      <c r="AK30" s="664"/>
      <c r="AL30" s="665" t="s">
        <v>122</v>
      </c>
      <c r="AM30" s="666"/>
      <c r="AN30" s="666"/>
      <c r="AO30" s="667"/>
      <c r="AP30" s="642" t="s">
        <v>211</v>
      </c>
      <c r="AQ30" s="643"/>
      <c r="AR30" s="643"/>
      <c r="AS30" s="643"/>
      <c r="AT30" s="643"/>
      <c r="AU30" s="643"/>
      <c r="AV30" s="643"/>
      <c r="AW30" s="643"/>
      <c r="AX30" s="643"/>
      <c r="AY30" s="643"/>
      <c r="AZ30" s="643"/>
      <c r="BA30" s="643"/>
      <c r="BB30" s="643"/>
      <c r="BC30" s="643"/>
      <c r="BD30" s="643"/>
      <c r="BE30" s="643"/>
      <c r="BF30" s="644"/>
      <c r="BG30" s="642" t="s">
        <v>294</v>
      </c>
      <c r="BH30" s="702"/>
      <c r="BI30" s="702"/>
      <c r="BJ30" s="702"/>
      <c r="BK30" s="702"/>
      <c r="BL30" s="702"/>
      <c r="BM30" s="702"/>
      <c r="BN30" s="702"/>
      <c r="BO30" s="702"/>
      <c r="BP30" s="702"/>
      <c r="BQ30" s="703"/>
      <c r="BR30" s="642" t="s">
        <v>295</v>
      </c>
      <c r="BS30" s="702"/>
      <c r="BT30" s="702"/>
      <c r="BU30" s="702"/>
      <c r="BV30" s="702"/>
      <c r="BW30" s="702"/>
      <c r="BX30" s="702"/>
      <c r="BY30" s="702"/>
      <c r="BZ30" s="702"/>
      <c r="CA30" s="702"/>
      <c r="CB30" s="703"/>
      <c r="CD30" s="698"/>
      <c r="CE30" s="699"/>
      <c r="CF30" s="657" t="s">
        <v>296</v>
      </c>
      <c r="CG30" s="658"/>
      <c r="CH30" s="658"/>
      <c r="CI30" s="658"/>
      <c r="CJ30" s="658"/>
      <c r="CK30" s="658"/>
      <c r="CL30" s="658"/>
      <c r="CM30" s="658"/>
      <c r="CN30" s="658"/>
      <c r="CO30" s="658"/>
      <c r="CP30" s="658"/>
      <c r="CQ30" s="659"/>
      <c r="CR30" s="660">
        <v>911337</v>
      </c>
      <c r="CS30" s="661"/>
      <c r="CT30" s="661"/>
      <c r="CU30" s="661"/>
      <c r="CV30" s="661"/>
      <c r="CW30" s="661"/>
      <c r="CX30" s="661"/>
      <c r="CY30" s="662"/>
      <c r="CZ30" s="665">
        <v>2.9</v>
      </c>
      <c r="DA30" s="691"/>
      <c r="DB30" s="691"/>
      <c r="DC30" s="695"/>
      <c r="DD30" s="669">
        <v>911337</v>
      </c>
      <c r="DE30" s="661"/>
      <c r="DF30" s="661"/>
      <c r="DG30" s="661"/>
      <c r="DH30" s="661"/>
      <c r="DI30" s="661"/>
      <c r="DJ30" s="661"/>
      <c r="DK30" s="662"/>
      <c r="DL30" s="669">
        <v>911337</v>
      </c>
      <c r="DM30" s="661"/>
      <c r="DN30" s="661"/>
      <c r="DO30" s="661"/>
      <c r="DP30" s="661"/>
      <c r="DQ30" s="661"/>
      <c r="DR30" s="661"/>
      <c r="DS30" s="661"/>
      <c r="DT30" s="661"/>
      <c r="DU30" s="661"/>
      <c r="DV30" s="662"/>
      <c r="DW30" s="665">
        <v>4.7</v>
      </c>
      <c r="DX30" s="691"/>
      <c r="DY30" s="691"/>
      <c r="DZ30" s="691"/>
      <c r="EA30" s="691"/>
      <c r="EB30" s="691"/>
      <c r="EC30" s="692"/>
    </row>
    <row r="31" spans="2:133" ht="11.25" customHeight="1" x14ac:dyDescent="0.2">
      <c r="B31" s="673" t="s">
        <v>297</v>
      </c>
      <c r="C31" s="674"/>
      <c r="D31" s="674"/>
      <c r="E31" s="674"/>
      <c r="F31" s="674"/>
      <c r="G31" s="674"/>
      <c r="H31" s="674"/>
      <c r="I31" s="674"/>
      <c r="J31" s="674"/>
      <c r="K31" s="674"/>
      <c r="L31" s="674"/>
      <c r="M31" s="674"/>
      <c r="N31" s="674"/>
      <c r="O31" s="674"/>
      <c r="P31" s="674"/>
      <c r="Q31" s="675"/>
      <c r="R31" s="660" t="s">
        <v>122</v>
      </c>
      <c r="S31" s="661"/>
      <c r="T31" s="661"/>
      <c r="U31" s="661"/>
      <c r="V31" s="661"/>
      <c r="W31" s="661"/>
      <c r="X31" s="661"/>
      <c r="Y31" s="662"/>
      <c r="Z31" s="663" t="s">
        <v>122</v>
      </c>
      <c r="AA31" s="663"/>
      <c r="AB31" s="663"/>
      <c r="AC31" s="663"/>
      <c r="AD31" s="664" t="s">
        <v>122</v>
      </c>
      <c r="AE31" s="664"/>
      <c r="AF31" s="664"/>
      <c r="AG31" s="664"/>
      <c r="AH31" s="664"/>
      <c r="AI31" s="664"/>
      <c r="AJ31" s="664"/>
      <c r="AK31" s="664"/>
      <c r="AL31" s="665" t="s">
        <v>122</v>
      </c>
      <c r="AM31" s="666"/>
      <c r="AN31" s="666"/>
      <c r="AO31" s="667"/>
      <c r="AP31" s="706" t="s">
        <v>298</v>
      </c>
      <c r="AQ31" s="707"/>
      <c r="AR31" s="707"/>
      <c r="AS31" s="707"/>
      <c r="AT31" s="712" t="s">
        <v>299</v>
      </c>
      <c r="AU31" s="218"/>
      <c r="AV31" s="218"/>
      <c r="AW31" s="218"/>
      <c r="AX31" s="646" t="s">
        <v>177</v>
      </c>
      <c r="AY31" s="647"/>
      <c r="AZ31" s="647"/>
      <c r="BA31" s="647"/>
      <c r="BB31" s="647"/>
      <c r="BC31" s="647"/>
      <c r="BD31" s="647"/>
      <c r="BE31" s="647"/>
      <c r="BF31" s="648"/>
      <c r="BG31" s="716">
        <v>99.4</v>
      </c>
      <c r="BH31" s="704"/>
      <c r="BI31" s="704"/>
      <c r="BJ31" s="704"/>
      <c r="BK31" s="704"/>
      <c r="BL31" s="704"/>
      <c r="BM31" s="655">
        <v>98.1</v>
      </c>
      <c r="BN31" s="704"/>
      <c r="BO31" s="704"/>
      <c r="BP31" s="704"/>
      <c r="BQ31" s="705"/>
      <c r="BR31" s="716">
        <v>99.3</v>
      </c>
      <c r="BS31" s="704"/>
      <c r="BT31" s="704"/>
      <c r="BU31" s="704"/>
      <c r="BV31" s="704"/>
      <c r="BW31" s="704"/>
      <c r="BX31" s="655">
        <v>97.8</v>
      </c>
      <c r="BY31" s="704"/>
      <c r="BZ31" s="704"/>
      <c r="CA31" s="704"/>
      <c r="CB31" s="705"/>
      <c r="CD31" s="698"/>
      <c r="CE31" s="699"/>
      <c r="CF31" s="657" t="s">
        <v>300</v>
      </c>
      <c r="CG31" s="658"/>
      <c r="CH31" s="658"/>
      <c r="CI31" s="658"/>
      <c r="CJ31" s="658"/>
      <c r="CK31" s="658"/>
      <c r="CL31" s="658"/>
      <c r="CM31" s="658"/>
      <c r="CN31" s="658"/>
      <c r="CO31" s="658"/>
      <c r="CP31" s="658"/>
      <c r="CQ31" s="659"/>
      <c r="CR31" s="660">
        <v>71195</v>
      </c>
      <c r="CS31" s="693"/>
      <c r="CT31" s="693"/>
      <c r="CU31" s="693"/>
      <c r="CV31" s="693"/>
      <c r="CW31" s="693"/>
      <c r="CX31" s="693"/>
      <c r="CY31" s="694"/>
      <c r="CZ31" s="665">
        <v>0.2</v>
      </c>
      <c r="DA31" s="691"/>
      <c r="DB31" s="691"/>
      <c r="DC31" s="695"/>
      <c r="DD31" s="669">
        <v>71195</v>
      </c>
      <c r="DE31" s="693"/>
      <c r="DF31" s="693"/>
      <c r="DG31" s="693"/>
      <c r="DH31" s="693"/>
      <c r="DI31" s="693"/>
      <c r="DJ31" s="693"/>
      <c r="DK31" s="694"/>
      <c r="DL31" s="669">
        <v>71195</v>
      </c>
      <c r="DM31" s="693"/>
      <c r="DN31" s="693"/>
      <c r="DO31" s="693"/>
      <c r="DP31" s="693"/>
      <c r="DQ31" s="693"/>
      <c r="DR31" s="693"/>
      <c r="DS31" s="693"/>
      <c r="DT31" s="693"/>
      <c r="DU31" s="693"/>
      <c r="DV31" s="694"/>
      <c r="DW31" s="665">
        <v>0.4</v>
      </c>
      <c r="DX31" s="691"/>
      <c r="DY31" s="691"/>
      <c r="DZ31" s="691"/>
      <c r="EA31" s="691"/>
      <c r="EB31" s="691"/>
      <c r="EC31" s="692"/>
    </row>
    <row r="32" spans="2:133" ht="11.25" customHeight="1" x14ac:dyDescent="0.2">
      <c r="B32" s="657" t="s">
        <v>301</v>
      </c>
      <c r="C32" s="658"/>
      <c r="D32" s="658"/>
      <c r="E32" s="658"/>
      <c r="F32" s="658"/>
      <c r="G32" s="658"/>
      <c r="H32" s="658"/>
      <c r="I32" s="658"/>
      <c r="J32" s="658"/>
      <c r="K32" s="658"/>
      <c r="L32" s="658"/>
      <c r="M32" s="658"/>
      <c r="N32" s="658"/>
      <c r="O32" s="658"/>
      <c r="P32" s="658"/>
      <c r="Q32" s="659"/>
      <c r="R32" s="660">
        <v>2159859</v>
      </c>
      <c r="S32" s="661"/>
      <c r="T32" s="661"/>
      <c r="U32" s="661"/>
      <c r="V32" s="661"/>
      <c r="W32" s="661"/>
      <c r="X32" s="661"/>
      <c r="Y32" s="662"/>
      <c r="Z32" s="663">
        <v>6.6</v>
      </c>
      <c r="AA32" s="663"/>
      <c r="AB32" s="663"/>
      <c r="AC32" s="663"/>
      <c r="AD32" s="664" t="s">
        <v>122</v>
      </c>
      <c r="AE32" s="664"/>
      <c r="AF32" s="664"/>
      <c r="AG32" s="664"/>
      <c r="AH32" s="664"/>
      <c r="AI32" s="664"/>
      <c r="AJ32" s="664"/>
      <c r="AK32" s="664"/>
      <c r="AL32" s="665" t="s">
        <v>122</v>
      </c>
      <c r="AM32" s="666"/>
      <c r="AN32" s="666"/>
      <c r="AO32" s="667"/>
      <c r="AP32" s="708"/>
      <c r="AQ32" s="709"/>
      <c r="AR32" s="709"/>
      <c r="AS32" s="709"/>
      <c r="AT32" s="713"/>
      <c r="AU32" s="214" t="s">
        <v>302</v>
      </c>
      <c r="AX32" s="657" t="s">
        <v>303</v>
      </c>
      <c r="AY32" s="658"/>
      <c r="AZ32" s="658"/>
      <c r="BA32" s="658"/>
      <c r="BB32" s="658"/>
      <c r="BC32" s="658"/>
      <c r="BD32" s="658"/>
      <c r="BE32" s="658"/>
      <c r="BF32" s="659"/>
      <c r="BG32" s="717">
        <v>99.3</v>
      </c>
      <c r="BH32" s="693"/>
      <c r="BI32" s="693"/>
      <c r="BJ32" s="693"/>
      <c r="BK32" s="693"/>
      <c r="BL32" s="693"/>
      <c r="BM32" s="666">
        <v>97.7</v>
      </c>
      <c r="BN32" s="693"/>
      <c r="BO32" s="693"/>
      <c r="BP32" s="693"/>
      <c r="BQ32" s="715"/>
      <c r="BR32" s="717">
        <v>99.4</v>
      </c>
      <c r="BS32" s="693"/>
      <c r="BT32" s="693"/>
      <c r="BU32" s="693"/>
      <c r="BV32" s="693"/>
      <c r="BW32" s="693"/>
      <c r="BX32" s="666">
        <v>97.6</v>
      </c>
      <c r="BY32" s="693"/>
      <c r="BZ32" s="693"/>
      <c r="CA32" s="693"/>
      <c r="CB32" s="715"/>
      <c r="CD32" s="700"/>
      <c r="CE32" s="701"/>
      <c r="CF32" s="657" t="s">
        <v>304</v>
      </c>
      <c r="CG32" s="658"/>
      <c r="CH32" s="658"/>
      <c r="CI32" s="658"/>
      <c r="CJ32" s="658"/>
      <c r="CK32" s="658"/>
      <c r="CL32" s="658"/>
      <c r="CM32" s="658"/>
      <c r="CN32" s="658"/>
      <c r="CO32" s="658"/>
      <c r="CP32" s="658"/>
      <c r="CQ32" s="659"/>
      <c r="CR32" s="660" t="s">
        <v>122</v>
      </c>
      <c r="CS32" s="661"/>
      <c r="CT32" s="661"/>
      <c r="CU32" s="661"/>
      <c r="CV32" s="661"/>
      <c r="CW32" s="661"/>
      <c r="CX32" s="661"/>
      <c r="CY32" s="662"/>
      <c r="CZ32" s="665" t="s">
        <v>122</v>
      </c>
      <c r="DA32" s="691"/>
      <c r="DB32" s="691"/>
      <c r="DC32" s="695"/>
      <c r="DD32" s="669" t="s">
        <v>122</v>
      </c>
      <c r="DE32" s="661"/>
      <c r="DF32" s="661"/>
      <c r="DG32" s="661"/>
      <c r="DH32" s="661"/>
      <c r="DI32" s="661"/>
      <c r="DJ32" s="661"/>
      <c r="DK32" s="662"/>
      <c r="DL32" s="669" t="s">
        <v>122</v>
      </c>
      <c r="DM32" s="661"/>
      <c r="DN32" s="661"/>
      <c r="DO32" s="661"/>
      <c r="DP32" s="661"/>
      <c r="DQ32" s="661"/>
      <c r="DR32" s="661"/>
      <c r="DS32" s="661"/>
      <c r="DT32" s="661"/>
      <c r="DU32" s="661"/>
      <c r="DV32" s="662"/>
      <c r="DW32" s="665" t="s">
        <v>122</v>
      </c>
      <c r="DX32" s="691"/>
      <c r="DY32" s="691"/>
      <c r="DZ32" s="691"/>
      <c r="EA32" s="691"/>
      <c r="EB32" s="691"/>
      <c r="EC32" s="692"/>
    </row>
    <row r="33" spans="2:133" ht="11.25" customHeight="1" x14ac:dyDescent="0.2">
      <c r="B33" s="657" t="s">
        <v>305</v>
      </c>
      <c r="C33" s="658"/>
      <c r="D33" s="658"/>
      <c r="E33" s="658"/>
      <c r="F33" s="658"/>
      <c r="G33" s="658"/>
      <c r="H33" s="658"/>
      <c r="I33" s="658"/>
      <c r="J33" s="658"/>
      <c r="K33" s="658"/>
      <c r="L33" s="658"/>
      <c r="M33" s="658"/>
      <c r="N33" s="658"/>
      <c r="O33" s="658"/>
      <c r="P33" s="658"/>
      <c r="Q33" s="659"/>
      <c r="R33" s="660">
        <v>30500</v>
      </c>
      <c r="S33" s="661"/>
      <c r="T33" s="661"/>
      <c r="U33" s="661"/>
      <c r="V33" s="661"/>
      <c r="W33" s="661"/>
      <c r="X33" s="661"/>
      <c r="Y33" s="662"/>
      <c r="Z33" s="663">
        <v>0.1</v>
      </c>
      <c r="AA33" s="663"/>
      <c r="AB33" s="663"/>
      <c r="AC33" s="663"/>
      <c r="AD33" s="664">
        <v>9916</v>
      </c>
      <c r="AE33" s="664"/>
      <c r="AF33" s="664"/>
      <c r="AG33" s="664"/>
      <c r="AH33" s="664"/>
      <c r="AI33" s="664"/>
      <c r="AJ33" s="664"/>
      <c r="AK33" s="664"/>
      <c r="AL33" s="665">
        <v>0.1</v>
      </c>
      <c r="AM33" s="666"/>
      <c r="AN33" s="666"/>
      <c r="AO33" s="667"/>
      <c r="AP33" s="710"/>
      <c r="AQ33" s="711"/>
      <c r="AR33" s="711"/>
      <c r="AS33" s="711"/>
      <c r="AT33" s="714"/>
      <c r="AU33" s="219"/>
      <c r="AV33" s="219"/>
      <c r="AW33" s="219"/>
      <c r="AX33" s="681" t="s">
        <v>306</v>
      </c>
      <c r="AY33" s="682"/>
      <c r="AZ33" s="682"/>
      <c r="BA33" s="682"/>
      <c r="BB33" s="682"/>
      <c r="BC33" s="682"/>
      <c r="BD33" s="682"/>
      <c r="BE33" s="682"/>
      <c r="BF33" s="683"/>
      <c r="BG33" s="718">
        <v>99.5</v>
      </c>
      <c r="BH33" s="719"/>
      <c r="BI33" s="719"/>
      <c r="BJ33" s="719"/>
      <c r="BK33" s="719"/>
      <c r="BL33" s="719"/>
      <c r="BM33" s="720">
        <v>98.4</v>
      </c>
      <c r="BN33" s="719"/>
      <c r="BO33" s="719"/>
      <c r="BP33" s="719"/>
      <c r="BQ33" s="721"/>
      <c r="BR33" s="718">
        <v>99.3</v>
      </c>
      <c r="BS33" s="719"/>
      <c r="BT33" s="719"/>
      <c r="BU33" s="719"/>
      <c r="BV33" s="719"/>
      <c r="BW33" s="719"/>
      <c r="BX33" s="720">
        <v>98.1</v>
      </c>
      <c r="BY33" s="719"/>
      <c r="BZ33" s="719"/>
      <c r="CA33" s="719"/>
      <c r="CB33" s="721"/>
      <c r="CD33" s="657" t="s">
        <v>307</v>
      </c>
      <c r="CE33" s="658"/>
      <c r="CF33" s="658"/>
      <c r="CG33" s="658"/>
      <c r="CH33" s="658"/>
      <c r="CI33" s="658"/>
      <c r="CJ33" s="658"/>
      <c r="CK33" s="658"/>
      <c r="CL33" s="658"/>
      <c r="CM33" s="658"/>
      <c r="CN33" s="658"/>
      <c r="CO33" s="658"/>
      <c r="CP33" s="658"/>
      <c r="CQ33" s="659"/>
      <c r="CR33" s="660">
        <v>15603882</v>
      </c>
      <c r="CS33" s="693"/>
      <c r="CT33" s="693"/>
      <c r="CU33" s="693"/>
      <c r="CV33" s="693"/>
      <c r="CW33" s="693"/>
      <c r="CX33" s="693"/>
      <c r="CY33" s="694"/>
      <c r="CZ33" s="665">
        <v>50.3</v>
      </c>
      <c r="DA33" s="691"/>
      <c r="DB33" s="691"/>
      <c r="DC33" s="695"/>
      <c r="DD33" s="669">
        <v>12282797</v>
      </c>
      <c r="DE33" s="693"/>
      <c r="DF33" s="693"/>
      <c r="DG33" s="693"/>
      <c r="DH33" s="693"/>
      <c r="DI33" s="693"/>
      <c r="DJ33" s="693"/>
      <c r="DK33" s="694"/>
      <c r="DL33" s="669">
        <v>8439483</v>
      </c>
      <c r="DM33" s="693"/>
      <c r="DN33" s="693"/>
      <c r="DO33" s="693"/>
      <c r="DP33" s="693"/>
      <c r="DQ33" s="693"/>
      <c r="DR33" s="693"/>
      <c r="DS33" s="693"/>
      <c r="DT33" s="693"/>
      <c r="DU33" s="693"/>
      <c r="DV33" s="694"/>
      <c r="DW33" s="665">
        <v>43.8</v>
      </c>
      <c r="DX33" s="691"/>
      <c r="DY33" s="691"/>
      <c r="DZ33" s="691"/>
      <c r="EA33" s="691"/>
      <c r="EB33" s="691"/>
      <c r="EC33" s="692"/>
    </row>
    <row r="34" spans="2:133" ht="11.25" customHeight="1" x14ac:dyDescent="0.2">
      <c r="B34" s="657" t="s">
        <v>308</v>
      </c>
      <c r="C34" s="658"/>
      <c r="D34" s="658"/>
      <c r="E34" s="658"/>
      <c r="F34" s="658"/>
      <c r="G34" s="658"/>
      <c r="H34" s="658"/>
      <c r="I34" s="658"/>
      <c r="J34" s="658"/>
      <c r="K34" s="658"/>
      <c r="L34" s="658"/>
      <c r="M34" s="658"/>
      <c r="N34" s="658"/>
      <c r="O34" s="658"/>
      <c r="P34" s="658"/>
      <c r="Q34" s="659"/>
      <c r="R34" s="660">
        <v>609099</v>
      </c>
      <c r="S34" s="661"/>
      <c r="T34" s="661"/>
      <c r="U34" s="661"/>
      <c r="V34" s="661"/>
      <c r="W34" s="661"/>
      <c r="X34" s="661"/>
      <c r="Y34" s="662"/>
      <c r="Z34" s="663">
        <v>1.8</v>
      </c>
      <c r="AA34" s="663"/>
      <c r="AB34" s="663"/>
      <c r="AC34" s="663"/>
      <c r="AD34" s="664" t="s">
        <v>122</v>
      </c>
      <c r="AE34" s="664"/>
      <c r="AF34" s="664"/>
      <c r="AG34" s="664"/>
      <c r="AH34" s="664"/>
      <c r="AI34" s="664"/>
      <c r="AJ34" s="664"/>
      <c r="AK34" s="664"/>
      <c r="AL34" s="665" t="s">
        <v>122</v>
      </c>
      <c r="AM34" s="666"/>
      <c r="AN34" s="666"/>
      <c r="AO34" s="66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7" t="s">
        <v>309</v>
      </c>
      <c r="CE34" s="658"/>
      <c r="CF34" s="658"/>
      <c r="CG34" s="658"/>
      <c r="CH34" s="658"/>
      <c r="CI34" s="658"/>
      <c r="CJ34" s="658"/>
      <c r="CK34" s="658"/>
      <c r="CL34" s="658"/>
      <c r="CM34" s="658"/>
      <c r="CN34" s="658"/>
      <c r="CO34" s="658"/>
      <c r="CP34" s="658"/>
      <c r="CQ34" s="659"/>
      <c r="CR34" s="660">
        <v>7953242</v>
      </c>
      <c r="CS34" s="661"/>
      <c r="CT34" s="661"/>
      <c r="CU34" s="661"/>
      <c r="CV34" s="661"/>
      <c r="CW34" s="661"/>
      <c r="CX34" s="661"/>
      <c r="CY34" s="662"/>
      <c r="CZ34" s="665">
        <v>25.6</v>
      </c>
      <c r="DA34" s="691"/>
      <c r="DB34" s="691"/>
      <c r="DC34" s="695"/>
      <c r="DD34" s="669">
        <v>5605825</v>
      </c>
      <c r="DE34" s="661"/>
      <c r="DF34" s="661"/>
      <c r="DG34" s="661"/>
      <c r="DH34" s="661"/>
      <c r="DI34" s="661"/>
      <c r="DJ34" s="661"/>
      <c r="DK34" s="662"/>
      <c r="DL34" s="669">
        <v>4772605</v>
      </c>
      <c r="DM34" s="661"/>
      <c r="DN34" s="661"/>
      <c r="DO34" s="661"/>
      <c r="DP34" s="661"/>
      <c r="DQ34" s="661"/>
      <c r="DR34" s="661"/>
      <c r="DS34" s="661"/>
      <c r="DT34" s="661"/>
      <c r="DU34" s="661"/>
      <c r="DV34" s="662"/>
      <c r="DW34" s="665">
        <v>24.7</v>
      </c>
      <c r="DX34" s="691"/>
      <c r="DY34" s="691"/>
      <c r="DZ34" s="691"/>
      <c r="EA34" s="691"/>
      <c r="EB34" s="691"/>
      <c r="EC34" s="692"/>
    </row>
    <row r="35" spans="2:133" ht="11.25" customHeight="1" x14ac:dyDescent="0.2">
      <c r="B35" s="657" t="s">
        <v>310</v>
      </c>
      <c r="C35" s="658"/>
      <c r="D35" s="658"/>
      <c r="E35" s="658"/>
      <c r="F35" s="658"/>
      <c r="G35" s="658"/>
      <c r="H35" s="658"/>
      <c r="I35" s="658"/>
      <c r="J35" s="658"/>
      <c r="K35" s="658"/>
      <c r="L35" s="658"/>
      <c r="M35" s="658"/>
      <c r="N35" s="658"/>
      <c r="O35" s="658"/>
      <c r="P35" s="658"/>
      <c r="Q35" s="659"/>
      <c r="R35" s="660">
        <v>75199</v>
      </c>
      <c r="S35" s="661"/>
      <c r="T35" s="661"/>
      <c r="U35" s="661"/>
      <c r="V35" s="661"/>
      <c r="W35" s="661"/>
      <c r="X35" s="661"/>
      <c r="Y35" s="662"/>
      <c r="Z35" s="663">
        <v>0.2</v>
      </c>
      <c r="AA35" s="663"/>
      <c r="AB35" s="663"/>
      <c r="AC35" s="663"/>
      <c r="AD35" s="664" t="s">
        <v>122</v>
      </c>
      <c r="AE35" s="664"/>
      <c r="AF35" s="664"/>
      <c r="AG35" s="664"/>
      <c r="AH35" s="664"/>
      <c r="AI35" s="664"/>
      <c r="AJ35" s="664"/>
      <c r="AK35" s="664"/>
      <c r="AL35" s="665" t="s">
        <v>122</v>
      </c>
      <c r="AM35" s="666"/>
      <c r="AN35" s="666"/>
      <c r="AO35" s="667"/>
      <c r="AP35" s="222"/>
      <c r="AQ35" s="642" t="s">
        <v>311</v>
      </c>
      <c r="AR35" s="643"/>
      <c r="AS35" s="643"/>
      <c r="AT35" s="643"/>
      <c r="AU35" s="643"/>
      <c r="AV35" s="643"/>
      <c r="AW35" s="643"/>
      <c r="AX35" s="643"/>
      <c r="AY35" s="643"/>
      <c r="AZ35" s="643"/>
      <c r="BA35" s="643"/>
      <c r="BB35" s="643"/>
      <c r="BC35" s="643"/>
      <c r="BD35" s="643"/>
      <c r="BE35" s="643"/>
      <c r="BF35" s="644"/>
      <c r="BG35" s="642" t="s">
        <v>312</v>
      </c>
      <c r="BH35" s="643"/>
      <c r="BI35" s="643"/>
      <c r="BJ35" s="643"/>
      <c r="BK35" s="643"/>
      <c r="BL35" s="643"/>
      <c r="BM35" s="643"/>
      <c r="BN35" s="643"/>
      <c r="BO35" s="643"/>
      <c r="BP35" s="643"/>
      <c r="BQ35" s="643"/>
      <c r="BR35" s="643"/>
      <c r="BS35" s="643"/>
      <c r="BT35" s="643"/>
      <c r="BU35" s="643"/>
      <c r="BV35" s="643"/>
      <c r="BW35" s="643"/>
      <c r="BX35" s="643"/>
      <c r="BY35" s="643"/>
      <c r="BZ35" s="643"/>
      <c r="CA35" s="643"/>
      <c r="CB35" s="644"/>
      <c r="CD35" s="657" t="s">
        <v>313</v>
      </c>
      <c r="CE35" s="658"/>
      <c r="CF35" s="658"/>
      <c r="CG35" s="658"/>
      <c r="CH35" s="658"/>
      <c r="CI35" s="658"/>
      <c r="CJ35" s="658"/>
      <c r="CK35" s="658"/>
      <c r="CL35" s="658"/>
      <c r="CM35" s="658"/>
      <c r="CN35" s="658"/>
      <c r="CO35" s="658"/>
      <c r="CP35" s="658"/>
      <c r="CQ35" s="659"/>
      <c r="CR35" s="660">
        <v>393030</v>
      </c>
      <c r="CS35" s="693"/>
      <c r="CT35" s="693"/>
      <c r="CU35" s="693"/>
      <c r="CV35" s="693"/>
      <c r="CW35" s="693"/>
      <c r="CX35" s="693"/>
      <c r="CY35" s="694"/>
      <c r="CZ35" s="665">
        <v>1.3</v>
      </c>
      <c r="DA35" s="691"/>
      <c r="DB35" s="691"/>
      <c r="DC35" s="695"/>
      <c r="DD35" s="669">
        <v>354694</v>
      </c>
      <c r="DE35" s="693"/>
      <c r="DF35" s="693"/>
      <c r="DG35" s="693"/>
      <c r="DH35" s="693"/>
      <c r="DI35" s="693"/>
      <c r="DJ35" s="693"/>
      <c r="DK35" s="694"/>
      <c r="DL35" s="669">
        <v>323681</v>
      </c>
      <c r="DM35" s="693"/>
      <c r="DN35" s="693"/>
      <c r="DO35" s="693"/>
      <c r="DP35" s="693"/>
      <c r="DQ35" s="693"/>
      <c r="DR35" s="693"/>
      <c r="DS35" s="693"/>
      <c r="DT35" s="693"/>
      <c r="DU35" s="693"/>
      <c r="DV35" s="694"/>
      <c r="DW35" s="665">
        <v>1.7</v>
      </c>
      <c r="DX35" s="691"/>
      <c r="DY35" s="691"/>
      <c r="DZ35" s="691"/>
      <c r="EA35" s="691"/>
      <c r="EB35" s="691"/>
      <c r="EC35" s="692"/>
    </row>
    <row r="36" spans="2:133" ht="11.25" customHeight="1" x14ac:dyDescent="0.2">
      <c r="B36" s="657" t="s">
        <v>314</v>
      </c>
      <c r="C36" s="658"/>
      <c r="D36" s="658"/>
      <c r="E36" s="658"/>
      <c r="F36" s="658"/>
      <c r="G36" s="658"/>
      <c r="H36" s="658"/>
      <c r="I36" s="658"/>
      <c r="J36" s="658"/>
      <c r="K36" s="658"/>
      <c r="L36" s="658"/>
      <c r="M36" s="658"/>
      <c r="N36" s="658"/>
      <c r="O36" s="658"/>
      <c r="P36" s="658"/>
      <c r="Q36" s="659"/>
      <c r="R36" s="660">
        <v>2228006</v>
      </c>
      <c r="S36" s="661"/>
      <c r="T36" s="661"/>
      <c r="U36" s="661"/>
      <c r="V36" s="661"/>
      <c r="W36" s="661"/>
      <c r="X36" s="661"/>
      <c r="Y36" s="662"/>
      <c r="Z36" s="663">
        <v>6.8</v>
      </c>
      <c r="AA36" s="663"/>
      <c r="AB36" s="663"/>
      <c r="AC36" s="663"/>
      <c r="AD36" s="664" t="s">
        <v>122</v>
      </c>
      <c r="AE36" s="664"/>
      <c r="AF36" s="664"/>
      <c r="AG36" s="664"/>
      <c r="AH36" s="664"/>
      <c r="AI36" s="664"/>
      <c r="AJ36" s="664"/>
      <c r="AK36" s="664"/>
      <c r="AL36" s="665" t="s">
        <v>122</v>
      </c>
      <c r="AM36" s="666"/>
      <c r="AN36" s="666"/>
      <c r="AO36" s="667"/>
      <c r="AP36" s="222"/>
      <c r="AQ36" s="726" t="s">
        <v>315</v>
      </c>
      <c r="AR36" s="727"/>
      <c r="AS36" s="727"/>
      <c r="AT36" s="727"/>
      <c r="AU36" s="727"/>
      <c r="AV36" s="727"/>
      <c r="AW36" s="727"/>
      <c r="AX36" s="727"/>
      <c r="AY36" s="728"/>
      <c r="AZ36" s="649">
        <v>2979782</v>
      </c>
      <c r="BA36" s="650"/>
      <c r="BB36" s="650"/>
      <c r="BC36" s="650"/>
      <c r="BD36" s="650"/>
      <c r="BE36" s="650"/>
      <c r="BF36" s="722"/>
      <c r="BG36" s="646" t="s">
        <v>316</v>
      </c>
      <c r="BH36" s="647"/>
      <c r="BI36" s="647"/>
      <c r="BJ36" s="647"/>
      <c r="BK36" s="647"/>
      <c r="BL36" s="647"/>
      <c r="BM36" s="647"/>
      <c r="BN36" s="647"/>
      <c r="BO36" s="647"/>
      <c r="BP36" s="647"/>
      <c r="BQ36" s="647"/>
      <c r="BR36" s="647"/>
      <c r="BS36" s="647"/>
      <c r="BT36" s="647"/>
      <c r="BU36" s="648"/>
      <c r="BV36" s="649">
        <v>71489</v>
      </c>
      <c r="BW36" s="650"/>
      <c r="BX36" s="650"/>
      <c r="BY36" s="650"/>
      <c r="BZ36" s="650"/>
      <c r="CA36" s="650"/>
      <c r="CB36" s="722"/>
      <c r="CD36" s="657" t="s">
        <v>317</v>
      </c>
      <c r="CE36" s="658"/>
      <c r="CF36" s="658"/>
      <c r="CG36" s="658"/>
      <c r="CH36" s="658"/>
      <c r="CI36" s="658"/>
      <c r="CJ36" s="658"/>
      <c r="CK36" s="658"/>
      <c r="CL36" s="658"/>
      <c r="CM36" s="658"/>
      <c r="CN36" s="658"/>
      <c r="CO36" s="658"/>
      <c r="CP36" s="658"/>
      <c r="CQ36" s="659"/>
      <c r="CR36" s="660">
        <v>3852412</v>
      </c>
      <c r="CS36" s="661"/>
      <c r="CT36" s="661"/>
      <c r="CU36" s="661"/>
      <c r="CV36" s="661"/>
      <c r="CW36" s="661"/>
      <c r="CX36" s="661"/>
      <c r="CY36" s="662"/>
      <c r="CZ36" s="665">
        <v>12.4</v>
      </c>
      <c r="DA36" s="691"/>
      <c r="DB36" s="691"/>
      <c r="DC36" s="695"/>
      <c r="DD36" s="669">
        <v>3449056</v>
      </c>
      <c r="DE36" s="661"/>
      <c r="DF36" s="661"/>
      <c r="DG36" s="661"/>
      <c r="DH36" s="661"/>
      <c r="DI36" s="661"/>
      <c r="DJ36" s="661"/>
      <c r="DK36" s="662"/>
      <c r="DL36" s="669">
        <v>2217528</v>
      </c>
      <c r="DM36" s="661"/>
      <c r="DN36" s="661"/>
      <c r="DO36" s="661"/>
      <c r="DP36" s="661"/>
      <c r="DQ36" s="661"/>
      <c r="DR36" s="661"/>
      <c r="DS36" s="661"/>
      <c r="DT36" s="661"/>
      <c r="DU36" s="661"/>
      <c r="DV36" s="662"/>
      <c r="DW36" s="665">
        <v>11.5</v>
      </c>
      <c r="DX36" s="691"/>
      <c r="DY36" s="691"/>
      <c r="DZ36" s="691"/>
      <c r="EA36" s="691"/>
      <c r="EB36" s="691"/>
      <c r="EC36" s="692"/>
    </row>
    <row r="37" spans="2:133" ht="11.25" customHeight="1" x14ac:dyDescent="0.2">
      <c r="B37" s="657" t="s">
        <v>318</v>
      </c>
      <c r="C37" s="658"/>
      <c r="D37" s="658"/>
      <c r="E37" s="658"/>
      <c r="F37" s="658"/>
      <c r="G37" s="658"/>
      <c r="H37" s="658"/>
      <c r="I37" s="658"/>
      <c r="J37" s="658"/>
      <c r="K37" s="658"/>
      <c r="L37" s="658"/>
      <c r="M37" s="658"/>
      <c r="N37" s="658"/>
      <c r="O37" s="658"/>
      <c r="P37" s="658"/>
      <c r="Q37" s="659"/>
      <c r="R37" s="660">
        <v>1090867</v>
      </c>
      <c r="S37" s="661"/>
      <c r="T37" s="661"/>
      <c r="U37" s="661"/>
      <c r="V37" s="661"/>
      <c r="W37" s="661"/>
      <c r="X37" s="661"/>
      <c r="Y37" s="662"/>
      <c r="Z37" s="663">
        <v>3.3</v>
      </c>
      <c r="AA37" s="663"/>
      <c r="AB37" s="663"/>
      <c r="AC37" s="663"/>
      <c r="AD37" s="664">
        <v>1511</v>
      </c>
      <c r="AE37" s="664"/>
      <c r="AF37" s="664"/>
      <c r="AG37" s="664"/>
      <c r="AH37" s="664"/>
      <c r="AI37" s="664"/>
      <c r="AJ37" s="664"/>
      <c r="AK37" s="664"/>
      <c r="AL37" s="665">
        <v>0</v>
      </c>
      <c r="AM37" s="666"/>
      <c r="AN37" s="666"/>
      <c r="AO37" s="667"/>
      <c r="AQ37" s="723" t="s">
        <v>319</v>
      </c>
      <c r="AR37" s="724"/>
      <c r="AS37" s="724"/>
      <c r="AT37" s="724"/>
      <c r="AU37" s="724"/>
      <c r="AV37" s="724"/>
      <c r="AW37" s="724"/>
      <c r="AX37" s="724"/>
      <c r="AY37" s="725"/>
      <c r="AZ37" s="660">
        <v>609591</v>
      </c>
      <c r="BA37" s="661"/>
      <c r="BB37" s="661"/>
      <c r="BC37" s="661"/>
      <c r="BD37" s="693"/>
      <c r="BE37" s="693"/>
      <c r="BF37" s="715"/>
      <c r="BG37" s="657" t="s">
        <v>320</v>
      </c>
      <c r="BH37" s="658"/>
      <c r="BI37" s="658"/>
      <c r="BJ37" s="658"/>
      <c r="BK37" s="658"/>
      <c r="BL37" s="658"/>
      <c r="BM37" s="658"/>
      <c r="BN37" s="658"/>
      <c r="BO37" s="658"/>
      <c r="BP37" s="658"/>
      <c r="BQ37" s="658"/>
      <c r="BR37" s="658"/>
      <c r="BS37" s="658"/>
      <c r="BT37" s="658"/>
      <c r="BU37" s="659"/>
      <c r="BV37" s="660">
        <v>55466</v>
      </c>
      <c r="BW37" s="661"/>
      <c r="BX37" s="661"/>
      <c r="BY37" s="661"/>
      <c r="BZ37" s="661"/>
      <c r="CA37" s="661"/>
      <c r="CB37" s="670"/>
      <c r="CD37" s="657" t="s">
        <v>321</v>
      </c>
      <c r="CE37" s="658"/>
      <c r="CF37" s="658"/>
      <c r="CG37" s="658"/>
      <c r="CH37" s="658"/>
      <c r="CI37" s="658"/>
      <c r="CJ37" s="658"/>
      <c r="CK37" s="658"/>
      <c r="CL37" s="658"/>
      <c r="CM37" s="658"/>
      <c r="CN37" s="658"/>
      <c r="CO37" s="658"/>
      <c r="CP37" s="658"/>
      <c r="CQ37" s="659"/>
      <c r="CR37" s="660">
        <v>1660374</v>
      </c>
      <c r="CS37" s="693"/>
      <c r="CT37" s="693"/>
      <c r="CU37" s="693"/>
      <c r="CV37" s="693"/>
      <c r="CW37" s="693"/>
      <c r="CX37" s="693"/>
      <c r="CY37" s="694"/>
      <c r="CZ37" s="665">
        <v>5.4</v>
      </c>
      <c r="DA37" s="691"/>
      <c r="DB37" s="691"/>
      <c r="DC37" s="695"/>
      <c r="DD37" s="669">
        <v>1612015</v>
      </c>
      <c r="DE37" s="693"/>
      <c r="DF37" s="693"/>
      <c r="DG37" s="693"/>
      <c r="DH37" s="693"/>
      <c r="DI37" s="693"/>
      <c r="DJ37" s="693"/>
      <c r="DK37" s="694"/>
      <c r="DL37" s="669">
        <v>1456124</v>
      </c>
      <c r="DM37" s="693"/>
      <c r="DN37" s="693"/>
      <c r="DO37" s="693"/>
      <c r="DP37" s="693"/>
      <c r="DQ37" s="693"/>
      <c r="DR37" s="693"/>
      <c r="DS37" s="693"/>
      <c r="DT37" s="693"/>
      <c r="DU37" s="693"/>
      <c r="DV37" s="694"/>
      <c r="DW37" s="665">
        <v>7.5</v>
      </c>
      <c r="DX37" s="691"/>
      <c r="DY37" s="691"/>
      <c r="DZ37" s="691"/>
      <c r="EA37" s="691"/>
      <c r="EB37" s="691"/>
      <c r="EC37" s="692"/>
    </row>
    <row r="38" spans="2:133" ht="11.25" customHeight="1" x14ac:dyDescent="0.2">
      <c r="B38" s="657" t="s">
        <v>322</v>
      </c>
      <c r="C38" s="658"/>
      <c r="D38" s="658"/>
      <c r="E38" s="658"/>
      <c r="F38" s="658"/>
      <c r="G38" s="658"/>
      <c r="H38" s="658"/>
      <c r="I38" s="658"/>
      <c r="J38" s="658"/>
      <c r="K38" s="658"/>
      <c r="L38" s="658"/>
      <c r="M38" s="658"/>
      <c r="N38" s="658"/>
      <c r="O38" s="658"/>
      <c r="P38" s="658"/>
      <c r="Q38" s="659"/>
      <c r="R38" s="660">
        <v>566200</v>
      </c>
      <c r="S38" s="661"/>
      <c r="T38" s="661"/>
      <c r="U38" s="661"/>
      <c r="V38" s="661"/>
      <c r="W38" s="661"/>
      <c r="X38" s="661"/>
      <c r="Y38" s="662"/>
      <c r="Z38" s="663">
        <v>1.7</v>
      </c>
      <c r="AA38" s="663"/>
      <c r="AB38" s="663"/>
      <c r="AC38" s="663"/>
      <c r="AD38" s="664" t="s">
        <v>122</v>
      </c>
      <c r="AE38" s="664"/>
      <c r="AF38" s="664"/>
      <c r="AG38" s="664"/>
      <c r="AH38" s="664"/>
      <c r="AI38" s="664"/>
      <c r="AJ38" s="664"/>
      <c r="AK38" s="664"/>
      <c r="AL38" s="665" t="s">
        <v>122</v>
      </c>
      <c r="AM38" s="666"/>
      <c r="AN38" s="666"/>
      <c r="AO38" s="667"/>
      <c r="AQ38" s="723" t="s">
        <v>323</v>
      </c>
      <c r="AR38" s="724"/>
      <c r="AS38" s="724"/>
      <c r="AT38" s="724"/>
      <c r="AU38" s="724"/>
      <c r="AV38" s="724"/>
      <c r="AW38" s="724"/>
      <c r="AX38" s="724"/>
      <c r="AY38" s="725"/>
      <c r="AZ38" s="660">
        <v>4900</v>
      </c>
      <c r="BA38" s="661"/>
      <c r="BB38" s="661"/>
      <c r="BC38" s="661"/>
      <c r="BD38" s="693"/>
      <c r="BE38" s="693"/>
      <c r="BF38" s="715"/>
      <c r="BG38" s="657" t="s">
        <v>324</v>
      </c>
      <c r="BH38" s="658"/>
      <c r="BI38" s="658"/>
      <c r="BJ38" s="658"/>
      <c r="BK38" s="658"/>
      <c r="BL38" s="658"/>
      <c r="BM38" s="658"/>
      <c r="BN38" s="658"/>
      <c r="BO38" s="658"/>
      <c r="BP38" s="658"/>
      <c r="BQ38" s="658"/>
      <c r="BR38" s="658"/>
      <c r="BS38" s="658"/>
      <c r="BT38" s="658"/>
      <c r="BU38" s="659"/>
      <c r="BV38" s="660">
        <v>8381</v>
      </c>
      <c r="BW38" s="661"/>
      <c r="BX38" s="661"/>
      <c r="BY38" s="661"/>
      <c r="BZ38" s="661"/>
      <c r="CA38" s="661"/>
      <c r="CB38" s="670"/>
      <c r="CD38" s="657" t="s">
        <v>325</v>
      </c>
      <c r="CE38" s="658"/>
      <c r="CF38" s="658"/>
      <c r="CG38" s="658"/>
      <c r="CH38" s="658"/>
      <c r="CI38" s="658"/>
      <c r="CJ38" s="658"/>
      <c r="CK38" s="658"/>
      <c r="CL38" s="658"/>
      <c r="CM38" s="658"/>
      <c r="CN38" s="658"/>
      <c r="CO38" s="658"/>
      <c r="CP38" s="658"/>
      <c r="CQ38" s="659"/>
      <c r="CR38" s="660">
        <v>2365291</v>
      </c>
      <c r="CS38" s="661"/>
      <c r="CT38" s="661"/>
      <c r="CU38" s="661"/>
      <c r="CV38" s="661"/>
      <c r="CW38" s="661"/>
      <c r="CX38" s="661"/>
      <c r="CY38" s="662"/>
      <c r="CZ38" s="665">
        <v>7.6</v>
      </c>
      <c r="DA38" s="691"/>
      <c r="DB38" s="691"/>
      <c r="DC38" s="695"/>
      <c r="DD38" s="669">
        <v>2013276</v>
      </c>
      <c r="DE38" s="661"/>
      <c r="DF38" s="661"/>
      <c r="DG38" s="661"/>
      <c r="DH38" s="661"/>
      <c r="DI38" s="661"/>
      <c r="DJ38" s="661"/>
      <c r="DK38" s="662"/>
      <c r="DL38" s="669">
        <v>1125669</v>
      </c>
      <c r="DM38" s="661"/>
      <c r="DN38" s="661"/>
      <c r="DO38" s="661"/>
      <c r="DP38" s="661"/>
      <c r="DQ38" s="661"/>
      <c r="DR38" s="661"/>
      <c r="DS38" s="661"/>
      <c r="DT38" s="661"/>
      <c r="DU38" s="661"/>
      <c r="DV38" s="662"/>
      <c r="DW38" s="665">
        <v>5.8</v>
      </c>
      <c r="DX38" s="691"/>
      <c r="DY38" s="691"/>
      <c r="DZ38" s="691"/>
      <c r="EA38" s="691"/>
      <c r="EB38" s="691"/>
      <c r="EC38" s="692"/>
    </row>
    <row r="39" spans="2:133" ht="11.25" customHeight="1" x14ac:dyDescent="0.2">
      <c r="B39" s="657" t="s">
        <v>326</v>
      </c>
      <c r="C39" s="658"/>
      <c r="D39" s="658"/>
      <c r="E39" s="658"/>
      <c r="F39" s="658"/>
      <c r="G39" s="658"/>
      <c r="H39" s="658"/>
      <c r="I39" s="658"/>
      <c r="J39" s="658"/>
      <c r="K39" s="658"/>
      <c r="L39" s="658"/>
      <c r="M39" s="658"/>
      <c r="N39" s="658"/>
      <c r="O39" s="658"/>
      <c r="P39" s="658"/>
      <c r="Q39" s="659"/>
      <c r="R39" s="660" t="s">
        <v>122</v>
      </c>
      <c r="S39" s="661"/>
      <c r="T39" s="661"/>
      <c r="U39" s="661"/>
      <c r="V39" s="661"/>
      <c r="W39" s="661"/>
      <c r="X39" s="661"/>
      <c r="Y39" s="662"/>
      <c r="Z39" s="663" t="s">
        <v>122</v>
      </c>
      <c r="AA39" s="663"/>
      <c r="AB39" s="663"/>
      <c r="AC39" s="663"/>
      <c r="AD39" s="664" t="s">
        <v>122</v>
      </c>
      <c r="AE39" s="664"/>
      <c r="AF39" s="664"/>
      <c r="AG39" s="664"/>
      <c r="AH39" s="664"/>
      <c r="AI39" s="664"/>
      <c r="AJ39" s="664"/>
      <c r="AK39" s="664"/>
      <c r="AL39" s="665" t="s">
        <v>122</v>
      </c>
      <c r="AM39" s="666"/>
      <c r="AN39" s="666"/>
      <c r="AO39" s="667"/>
      <c r="AQ39" s="723" t="s">
        <v>327</v>
      </c>
      <c r="AR39" s="724"/>
      <c r="AS39" s="724"/>
      <c r="AT39" s="724"/>
      <c r="AU39" s="724"/>
      <c r="AV39" s="724"/>
      <c r="AW39" s="724"/>
      <c r="AX39" s="724"/>
      <c r="AY39" s="725"/>
      <c r="AZ39" s="660" t="s">
        <v>122</v>
      </c>
      <c r="BA39" s="661"/>
      <c r="BB39" s="661"/>
      <c r="BC39" s="661"/>
      <c r="BD39" s="693"/>
      <c r="BE39" s="693"/>
      <c r="BF39" s="715"/>
      <c r="BG39" s="657" t="s">
        <v>328</v>
      </c>
      <c r="BH39" s="658"/>
      <c r="BI39" s="658"/>
      <c r="BJ39" s="658"/>
      <c r="BK39" s="658"/>
      <c r="BL39" s="658"/>
      <c r="BM39" s="658"/>
      <c r="BN39" s="658"/>
      <c r="BO39" s="658"/>
      <c r="BP39" s="658"/>
      <c r="BQ39" s="658"/>
      <c r="BR39" s="658"/>
      <c r="BS39" s="658"/>
      <c r="BT39" s="658"/>
      <c r="BU39" s="659"/>
      <c r="BV39" s="660">
        <v>12364</v>
      </c>
      <c r="BW39" s="661"/>
      <c r="BX39" s="661"/>
      <c r="BY39" s="661"/>
      <c r="BZ39" s="661"/>
      <c r="CA39" s="661"/>
      <c r="CB39" s="670"/>
      <c r="CD39" s="657" t="s">
        <v>329</v>
      </c>
      <c r="CE39" s="658"/>
      <c r="CF39" s="658"/>
      <c r="CG39" s="658"/>
      <c r="CH39" s="658"/>
      <c r="CI39" s="658"/>
      <c r="CJ39" s="658"/>
      <c r="CK39" s="658"/>
      <c r="CL39" s="658"/>
      <c r="CM39" s="658"/>
      <c r="CN39" s="658"/>
      <c r="CO39" s="658"/>
      <c r="CP39" s="658"/>
      <c r="CQ39" s="659"/>
      <c r="CR39" s="660">
        <v>919907</v>
      </c>
      <c r="CS39" s="693"/>
      <c r="CT39" s="693"/>
      <c r="CU39" s="693"/>
      <c r="CV39" s="693"/>
      <c r="CW39" s="693"/>
      <c r="CX39" s="693"/>
      <c r="CY39" s="694"/>
      <c r="CZ39" s="665">
        <v>3</v>
      </c>
      <c r="DA39" s="691"/>
      <c r="DB39" s="691"/>
      <c r="DC39" s="695"/>
      <c r="DD39" s="669">
        <v>859946</v>
      </c>
      <c r="DE39" s="693"/>
      <c r="DF39" s="693"/>
      <c r="DG39" s="693"/>
      <c r="DH39" s="693"/>
      <c r="DI39" s="693"/>
      <c r="DJ39" s="693"/>
      <c r="DK39" s="694"/>
      <c r="DL39" s="669" t="s">
        <v>122</v>
      </c>
      <c r="DM39" s="693"/>
      <c r="DN39" s="693"/>
      <c r="DO39" s="693"/>
      <c r="DP39" s="693"/>
      <c r="DQ39" s="693"/>
      <c r="DR39" s="693"/>
      <c r="DS39" s="693"/>
      <c r="DT39" s="693"/>
      <c r="DU39" s="693"/>
      <c r="DV39" s="694"/>
      <c r="DW39" s="665" t="s">
        <v>122</v>
      </c>
      <c r="DX39" s="691"/>
      <c r="DY39" s="691"/>
      <c r="DZ39" s="691"/>
      <c r="EA39" s="691"/>
      <c r="EB39" s="691"/>
      <c r="EC39" s="692"/>
    </row>
    <row r="40" spans="2:133" ht="11.25" customHeight="1" x14ac:dyDescent="0.2">
      <c r="B40" s="657" t="s">
        <v>330</v>
      </c>
      <c r="C40" s="658"/>
      <c r="D40" s="658"/>
      <c r="E40" s="658"/>
      <c r="F40" s="658"/>
      <c r="G40" s="658"/>
      <c r="H40" s="658"/>
      <c r="I40" s="658"/>
      <c r="J40" s="658"/>
      <c r="K40" s="658"/>
      <c r="L40" s="658"/>
      <c r="M40" s="658"/>
      <c r="N40" s="658"/>
      <c r="O40" s="658"/>
      <c r="P40" s="658"/>
      <c r="Q40" s="659"/>
      <c r="R40" s="660" t="s">
        <v>122</v>
      </c>
      <c r="S40" s="661"/>
      <c r="T40" s="661"/>
      <c r="U40" s="661"/>
      <c r="V40" s="661"/>
      <c r="W40" s="661"/>
      <c r="X40" s="661"/>
      <c r="Y40" s="662"/>
      <c r="Z40" s="663" t="s">
        <v>122</v>
      </c>
      <c r="AA40" s="663"/>
      <c r="AB40" s="663"/>
      <c r="AC40" s="663"/>
      <c r="AD40" s="664" t="s">
        <v>122</v>
      </c>
      <c r="AE40" s="664"/>
      <c r="AF40" s="664"/>
      <c r="AG40" s="664"/>
      <c r="AH40" s="664"/>
      <c r="AI40" s="664"/>
      <c r="AJ40" s="664"/>
      <c r="AK40" s="664"/>
      <c r="AL40" s="665" t="s">
        <v>122</v>
      </c>
      <c r="AM40" s="666"/>
      <c r="AN40" s="666"/>
      <c r="AO40" s="667"/>
      <c r="AQ40" s="723" t="s">
        <v>331</v>
      </c>
      <c r="AR40" s="724"/>
      <c r="AS40" s="724"/>
      <c r="AT40" s="724"/>
      <c r="AU40" s="724"/>
      <c r="AV40" s="724"/>
      <c r="AW40" s="724"/>
      <c r="AX40" s="724"/>
      <c r="AY40" s="725"/>
      <c r="AZ40" s="660" t="s">
        <v>122</v>
      </c>
      <c r="BA40" s="661"/>
      <c r="BB40" s="661"/>
      <c r="BC40" s="661"/>
      <c r="BD40" s="693"/>
      <c r="BE40" s="693"/>
      <c r="BF40" s="715"/>
      <c r="BG40" s="708" t="s">
        <v>332</v>
      </c>
      <c r="BH40" s="709"/>
      <c r="BI40" s="709"/>
      <c r="BJ40" s="709"/>
      <c r="BK40" s="709"/>
      <c r="BL40" s="223"/>
      <c r="BM40" s="658" t="s">
        <v>333</v>
      </c>
      <c r="BN40" s="658"/>
      <c r="BO40" s="658"/>
      <c r="BP40" s="658"/>
      <c r="BQ40" s="658"/>
      <c r="BR40" s="658"/>
      <c r="BS40" s="658"/>
      <c r="BT40" s="658"/>
      <c r="BU40" s="659"/>
      <c r="BV40" s="660">
        <v>114</v>
      </c>
      <c r="BW40" s="661"/>
      <c r="BX40" s="661"/>
      <c r="BY40" s="661"/>
      <c r="BZ40" s="661"/>
      <c r="CA40" s="661"/>
      <c r="CB40" s="670"/>
      <c r="CD40" s="657" t="s">
        <v>334</v>
      </c>
      <c r="CE40" s="658"/>
      <c r="CF40" s="658"/>
      <c r="CG40" s="658"/>
      <c r="CH40" s="658"/>
      <c r="CI40" s="658"/>
      <c r="CJ40" s="658"/>
      <c r="CK40" s="658"/>
      <c r="CL40" s="658"/>
      <c r="CM40" s="658"/>
      <c r="CN40" s="658"/>
      <c r="CO40" s="658"/>
      <c r="CP40" s="658"/>
      <c r="CQ40" s="659"/>
      <c r="CR40" s="660">
        <v>120000</v>
      </c>
      <c r="CS40" s="661"/>
      <c r="CT40" s="661"/>
      <c r="CU40" s="661"/>
      <c r="CV40" s="661"/>
      <c r="CW40" s="661"/>
      <c r="CX40" s="661"/>
      <c r="CY40" s="662"/>
      <c r="CZ40" s="665">
        <v>0.4</v>
      </c>
      <c r="DA40" s="691"/>
      <c r="DB40" s="691"/>
      <c r="DC40" s="695"/>
      <c r="DD40" s="669" t="s">
        <v>122</v>
      </c>
      <c r="DE40" s="661"/>
      <c r="DF40" s="661"/>
      <c r="DG40" s="661"/>
      <c r="DH40" s="661"/>
      <c r="DI40" s="661"/>
      <c r="DJ40" s="661"/>
      <c r="DK40" s="662"/>
      <c r="DL40" s="669" t="s">
        <v>122</v>
      </c>
      <c r="DM40" s="661"/>
      <c r="DN40" s="661"/>
      <c r="DO40" s="661"/>
      <c r="DP40" s="661"/>
      <c r="DQ40" s="661"/>
      <c r="DR40" s="661"/>
      <c r="DS40" s="661"/>
      <c r="DT40" s="661"/>
      <c r="DU40" s="661"/>
      <c r="DV40" s="662"/>
      <c r="DW40" s="665" t="s">
        <v>122</v>
      </c>
      <c r="DX40" s="691"/>
      <c r="DY40" s="691"/>
      <c r="DZ40" s="691"/>
      <c r="EA40" s="691"/>
      <c r="EB40" s="691"/>
      <c r="EC40" s="692"/>
    </row>
    <row r="41" spans="2:133" ht="11.25" customHeight="1" x14ac:dyDescent="0.2">
      <c r="B41" s="681" t="s">
        <v>335</v>
      </c>
      <c r="C41" s="682"/>
      <c r="D41" s="682"/>
      <c r="E41" s="682"/>
      <c r="F41" s="682"/>
      <c r="G41" s="682"/>
      <c r="H41" s="682"/>
      <c r="I41" s="682"/>
      <c r="J41" s="682"/>
      <c r="K41" s="682"/>
      <c r="L41" s="682"/>
      <c r="M41" s="682"/>
      <c r="N41" s="682"/>
      <c r="O41" s="682"/>
      <c r="P41" s="682"/>
      <c r="Q41" s="683"/>
      <c r="R41" s="732">
        <v>32941082</v>
      </c>
      <c r="S41" s="733"/>
      <c r="T41" s="733"/>
      <c r="U41" s="733"/>
      <c r="V41" s="733"/>
      <c r="W41" s="733"/>
      <c r="X41" s="733"/>
      <c r="Y41" s="737"/>
      <c r="Z41" s="738">
        <v>100</v>
      </c>
      <c r="AA41" s="738"/>
      <c r="AB41" s="738"/>
      <c r="AC41" s="738"/>
      <c r="AD41" s="739">
        <v>19289453</v>
      </c>
      <c r="AE41" s="739"/>
      <c r="AF41" s="739"/>
      <c r="AG41" s="739"/>
      <c r="AH41" s="739"/>
      <c r="AI41" s="739"/>
      <c r="AJ41" s="739"/>
      <c r="AK41" s="739"/>
      <c r="AL41" s="740">
        <v>100</v>
      </c>
      <c r="AM41" s="720"/>
      <c r="AN41" s="720"/>
      <c r="AO41" s="741"/>
      <c r="AQ41" s="723" t="s">
        <v>336</v>
      </c>
      <c r="AR41" s="724"/>
      <c r="AS41" s="724"/>
      <c r="AT41" s="724"/>
      <c r="AU41" s="724"/>
      <c r="AV41" s="724"/>
      <c r="AW41" s="724"/>
      <c r="AX41" s="724"/>
      <c r="AY41" s="725"/>
      <c r="AZ41" s="660">
        <v>555461</v>
      </c>
      <c r="BA41" s="661"/>
      <c r="BB41" s="661"/>
      <c r="BC41" s="661"/>
      <c r="BD41" s="693"/>
      <c r="BE41" s="693"/>
      <c r="BF41" s="715"/>
      <c r="BG41" s="708"/>
      <c r="BH41" s="709"/>
      <c r="BI41" s="709"/>
      <c r="BJ41" s="709"/>
      <c r="BK41" s="709"/>
      <c r="BL41" s="223"/>
      <c r="BM41" s="658" t="s">
        <v>337</v>
      </c>
      <c r="BN41" s="658"/>
      <c r="BO41" s="658"/>
      <c r="BP41" s="658"/>
      <c r="BQ41" s="658"/>
      <c r="BR41" s="658"/>
      <c r="BS41" s="658"/>
      <c r="BT41" s="658"/>
      <c r="BU41" s="659"/>
      <c r="BV41" s="660" t="s">
        <v>122</v>
      </c>
      <c r="BW41" s="661"/>
      <c r="BX41" s="661"/>
      <c r="BY41" s="661"/>
      <c r="BZ41" s="661"/>
      <c r="CA41" s="661"/>
      <c r="CB41" s="670"/>
      <c r="CD41" s="657" t="s">
        <v>338</v>
      </c>
      <c r="CE41" s="658"/>
      <c r="CF41" s="658"/>
      <c r="CG41" s="658"/>
      <c r="CH41" s="658"/>
      <c r="CI41" s="658"/>
      <c r="CJ41" s="658"/>
      <c r="CK41" s="658"/>
      <c r="CL41" s="658"/>
      <c r="CM41" s="658"/>
      <c r="CN41" s="658"/>
      <c r="CO41" s="658"/>
      <c r="CP41" s="658"/>
      <c r="CQ41" s="659"/>
      <c r="CR41" s="660" t="s">
        <v>122</v>
      </c>
      <c r="CS41" s="693"/>
      <c r="CT41" s="693"/>
      <c r="CU41" s="693"/>
      <c r="CV41" s="693"/>
      <c r="CW41" s="693"/>
      <c r="CX41" s="693"/>
      <c r="CY41" s="694"/>
      <c r="CZ41" s="665" t="s">
        <v>122</v>
      </c>
      <c r="DA41" s="691"/>
      <c r="DB41" s="691"/>
      <c r="DC41" s="695"/>
      <c r="DD41" s="669" t="s">
        <v>122</v>
      </c>
      <c r="DE41" s="693"/>
      <c r="DF41" s="693"/>
      <c r="DG41" s="693"/>
      <c r="DH41" s="693"/>
      <c r="DI41" s="693"/>
      <c r="DJ41" s="693"/>
      <c r="DK41" s="694"/>
      <c r="DL41" s="743"/>
      <c r="DM41" s="744"/>
      <c r="DN41" s="744"/>
      <c r="DO41" s="744"/>
      <c r="DP41" s="744"/>
      <c r="DQ41" s="744"/>
      <c r="DR41" s="744"/>
      <c r="DS41" s="744"/>
      <c r="DT41" s="744"/>
      <c r="DU41" s="744"/>
      <c r="DV41" s="745"/>
      <c r="DW41" s="734"/>
      <c r="DX41" s="735"/>
      <c r="DY41" s="735"/>
      <c r="DZ41" s="735"/>
      <c r="EA41" s="735"/>
      <c r="EB41" s="735"/>
      <c r="EC41" s="736"/>
    </row>
    <row r="42" spans="2:133" ht="11.25" customHeight="1" x14ac:dyDescent="0.2">
      <c r="AQ42" s="729" t="s">
        <v>339</v>
      </c>
      <c r="AR42" s="730"/>
      <c r="AS42" s="730"/>
      <c r="AT42" s="730"/>
      <c r="AU42" s="730"/>
      <c r="AV42" s="730"/>
      <c r="AW42" s="730"/>
      <c r="AX42" s="730"/>
      <c r="AY42" s="731"/>
      <c r="AZ42" s="732">
        <v>1809830</v>
      </c>
      <c r="BA42" s="733"/>
      <c r="BB42" s="733"/>
      <c r="BC42" s="733"/>
      <c r="BD42" s="719"/>
      <c r="BE42" s="719"/>
      <c r="BF42" s="721"/>
      <c r="BG42" s="710"/>
      <c r="BH42" s="711"/>
      <c r="BI42" s="711"/>
      <c r="BJ42" s="711"/>
      <c r="BK42" s="711"/>
      <c r="BL42" s="224"/>
      <c r="BM42" s="682" t="s">
        <v>340</v>
      </c>
      <c r="BN42" s="682"/>
      <c r="BO42" s="682"/>
      <c r="BP42" s="682"/>
      <c r="BQ42" s="682"/>
      <c r="BR42" s="682"/>
      <c r="BS42" s="682"/>
      <c r="BT42" s="682"/>
      <c r="BU42" s="683"/>
      <c r="BV42" s="732">
        <v>334</v>
      </c>
      <c r="BW42" s="733"/>
      <c r="BX42" s="733"/>
      <c r="BY42" s="733"/>
      <c r="BZ42" s="733"/>
      <c r="CA42" s="733"/>
      <c r="CB42" s="742"/>
      <c r="CD42" s="657" t="s">
        <v>341</v>
      </c>
      <c r="CE42" s="658"/>
      <c r="CF42" s="658"/>
      <c r="CG42" s="658"/>
      <c r="CH42" s="658"/>
      <c r="CI42" s="658"/>
      <c r="CJ42" s="658"/>
      <c r="CK42" s="658"/>
      <c r="CL42" s="658"/>
      <c r="CM42" s="658"/>
      <c r="CN42" s="658"/>
      <c r="CO42" s="658"/>
      <c r="CP42" s="658"/>
      <c r="CQ42" s="659"/>
      <c r="CR42" s="660">
        <v>1765113</v>
      </c>
      <c r="CS42" s="693"/>
      <c r="CT42" s="693"/>
      <c r="CU42" s="693"/>
      <c r="CV42" s="693"/>
      <c r="CW42" s="693"/>
      <c r="CX42" s="693"/>
      <c r="CY42" s="694"/>
      <c r="CZ42" s="665">
        <v>5.7</v>
      </c>
      <c r="DA42" s="691"/>
      <c r="DB42" s="691"/>
      <c r="DC42" s="695"/>
      <c r="DD42" s="669">
        <v>879176</v>
      </c>
      <c r="DE42" s="693"/>
      <c r="DF42" s="693"/>
      <c r="DG42" s="693"/>
      <c r="DH42" s="693"/>
      <c r="DI42" s="693"/>
      <c r="DJ42" s="693"/>
      <c r="DK42" s="694"/>
      <c r="DL42" s="743"/>
      <c r="DM42" s="744"/>
      <c r="DN42" s="744"/>
      <c r="DO42" s="744"/>
      <c r="DP42" s="744"/>
      <c r="DQ42" s="744"/>
      <c r="DR42" s="744"/>
      <c r="DS42" s="744"/>
      <c r="DT42" s="744"/>
      <c r="DU42" s="744"/>
      <c r="DV42" s="745"/>
      <c r="DW42" s="734"/>
      <c r="DX42" s="735"/>
      <c r="DY42" s="735"/>
      <c r="DZ42" s="735"/>
      <c r="EA42" s="735"/>
      <c r="EB42" s="735"/>
      <c r="EC42" s="736"/>
    </row>
    <row r="43" spans="2:133" ht="11.25" customHeight="1" x14ac:dyDescent="0.2">
      <c r="B43" s="214" t="s">
        <v>342</v>
      </c>
      <c r="CD43" s="657" t="s">
        <v>343</v>
      </c>
      <c r="CE43" s="658"/>
      <c r="CF43" s="658"/>
      <c r="CG43" s="658"/>
      <c r="CH43" s="658"/>
      <c r="CI43" s="658"/>
      <c r="CJ43" s="658"/>
      <c r="CK43" s="658"/>
      <c r="CL43" s="658"/>
      <c r="CM43" s="658"/>
      <c r="CN43" s="658"/>
      <c r="CO43" s="658"/>
      <c r="CP43" s="658"/>
      <c r="CQ43" s="659"/>
      <c r="CR43" s="660">
        <v>85232</v>
      </c>
      <c r="CS43" s="693"/>
      <c r="CT43" s="693"/>
      <c r="CU43" s="693"/>
      <c r="CV43" s="693"/>
      <c r="CW43" s="693"/>
      <c r="CX43" s="693"/>
      <c r="CY43" s="694"/>
      <c r="CZ43" s="665">
        <v>0.3</v>
      </c>
      <c r="DA43" s="691"/>
      <c r="DB43" s="691"/>
      <c r="DC43" s="695"/>
      <c r="DD43" s="669">
        <v>85232</v>
      </c>
      <c r="DE43" s="693"/>
      <c r="DF43" s="693"/>
      <c r="DG43" s="693"/>
      <c r="DH43" s="693"/>
      <c r="DI43" s="693"/>
      <c r="DJ43" s="693"/>
      <c r="DK43" s="694"/>
      <c r="DL43" s="743"/>
      <c r="DM43" s="744"/>
      <c r="DN43" s="744"/>
      <c r="DO43" s="744"/>
      <c r="DP43" s="744"/>
      <c r="DQ43" s="744"/>
      <c r="DR43" s="744"/>
      <c r="DS43" s="744"/>
      <c r="DT43" s="744"/>
      <c r="DU43" s="744"/>
      <c r="DV43" s="745"/>
      <c r="DW43" s="734"/>
      <c r="DX43" s="735"/>
      <c r="DY43" s="735"/>
      <c r="DZ43" s="735"/>
      <c r="EA43" s="735"/>
      <c r="EB43" s="735"/>
      <c r="EC43" s="736"/>
    </row>
    <row r="44" spans="2:133" ht="11.25" customHeight="1" x14ac:dyDescent="0.2">
      <c r="B44" s="746" t="s">
        <v>344</v>
      </c>
      <c r="C44" s="746"/>
      <c r="D44" s="746"/>
      <c r="E44" s="746"/>
      <c r="F44" s="746"/>
      <c r="G44" s="746"/>
      <c r="H44" s="746"/>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c r="AF44" s="746"/>
      <c r="AG44" s="746"/>
      <c r="AH44" s="746"/>
      <c r="AI44" s="746"/>
      <c r="AJ44" s="746"/>
      <c r="AK44" s="746"/>
      <c r="AL44" s="746"/>
      <c r="AM44" s="746"/>
      <c r="AN44" s="746"/>
      <c r="AO44" s="746"/>
      <c r="AP44" s="746"/>
      <c r="AQ44" s="746"/>
      <c r="AR44" s="746"/>
      <c r="AS44" s="746"/>
      <c r="AT44" s="746"/>
      <c r="AU44" s="746"/>
      <c r="AV44" s="746"/>
      <c r="AW44" s="746"/>
      <c r="AX44" s="746"/>
      <c r="AY44" s="746"/>
      <c r="AZ44" s="746"/>
      <c r="BA44" s="746"/>
      <c r="BB44" s="746"/>
      <c r="BC44" s="746"/>
      <c r="BD44" s="746"/>
      <c r="BE44" s="746"/>
      <c r="BF44" s="746"/>
      <c r="BG44" s="746"/>
      <c r="BH44" s="746"/>
      <c r="BI44" s="746"/>
      <c r="BJ44" s="746"/>
      <c r="BK44" s="746"/>
      <c r="BL44" s="746"/>
      <c r="BM44" s="746"/>
      <c r="BN44" s="746"/>
      <c r="BO44" s="746"/>
      <c r="BP44" s="746"/>
      <c r="BQ44" s="746"/>
      <c r="BR44" s="746"/>
      <c r="BS44" s="746"/>
      <c r="BT44" s="746"/>
      <c r="BU44" s="746"/>
      <c r="BV44" s="746"/>
      <c r="BW44" s="746"/>
      <c r="BX44" s="746"/>
      <c r="BY44" s="746"/>
      <c r="BZ44" s="746"/>
      <c r="CA44" s="746"/>
      <c r="CB44" s="746"/>
      <c r="CC44" s="747"/>
      <c r="CD44" s="696" t="s">
        <v>292</v>
      </c>
      <c r="CE44" s="697"/>
      <c r="CF44" s="657" t="s">
        <v>345</v>
      </c>
      <c r="CG44" s="658"/>
      <c r="CH44" s="658"/>
      <c r="CI44" s="658"/>
      <c r="CJ44" s="658"/>
      <c r="CK44" s="658"/>
      <c r="CL44" s="658"/>
      <c r="CM44" s="658"/>
      <c r="CN44" s="658"/>
      <c r="CO44" s="658"/>
      <c r="CP44" s="658"/>
      <c r="CQ44" s="659"/>
      <c r="CR44" s="660">
        <v>1765113</v>
      </c>
      <c r="CS44" s="661"/>
      <c r="CT44" s="661"/>
      <c r="CU44" s="661"/>
      <c r="CV44" s="661"/>
      <c r="CW44" s="661"/>
      <c r="CX44" s="661"/>
      <c r="CY44" s="662"/>
      <c r="CZ44" s="665">
        <v>5.7</v>
      </c>
      <c r="DA44" s="666"/>
      <c r="DB44" s="666"/>
      <c r="DC44" s="672"/>
      <c r="DD44" s="669">
        <v>879176</v>
      </c>
      <c r="DE44" s="661"/>
      <c r="DF44" s="661"/>
      <c r="DG44" s="661"/>
      <c r="DH44" s="661"/>
      <c r="DI44" s="661"/>
      <c r="DJ44" s="661"/>
      <c r="DK44" s="662"/>
      <c r="DL44" s="743"/>
      <c r="DM44" s="744"/>
      <c r="DN44" s="744"/>
      <c r="DO44" s="744"/>
      <c r="DP44" s="744"/>
      <c r="DQ44" s="744"/>
      <c r="DR44" s="744"/>
      <c r="DS44" s="744"/>
      <c r="DT44" s="744"/>
      <c r="DU44" s="744"/>
      <c r="DV44" s="745"/>
      <c r="DW44" s="734"/>
      <c r="DX44" s="735"/>
      <c r="DY44" s="735"/>
      <c r="DZ44" s="735"/>
      <c r="EA44" s="735"/>
      <c r="EB44" s="735"/>
      <c r="EC44" s="736"/>
    </row>
    <row r="45" spans="2:133" ht="11.25" customHeight="1" x14ac:dyDescent="0.2">
      <c r="B45" s="746" t="s">
        <v>346</v>
      </c>
      <c r="C45" s="746"/>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746"/>
      <c r="AK45" s="746"/>
      <c r="AL45" s="746"/>
      <c r="AM45" s="746"/>
      <c r="AN45" s="746"/>
      <c r="AO45" s="746"/>
      <c r="AP45" s="746"/>
      <c r="AQ45" s="746"/>
      <c r="AR45" s="746"/>
      <c r="AS45" s="746"/>
      <c r="AT45" s="746"/>
      <c r="AU45" s="746"/>
      <c r="AV45" s="746"/>
      <c r="AW45" s="746"/>
      <c r="AX45" s="746"/>
      <c r="AY45" s="746"/>
      <c r="AZ45" s="746"/>
      <c r="BA45" s="746"/>
      <c r="BB45" s="746"/>
      <c r="BC45" s="746"/>
      <c r="BD45" s="746"/>
      <c r="BE45" s="746"/>
      <c r="BF45" s="746"/>
      <c r="BG45" s="746"/>
      <c r="BH45" s="746"/>
      <c r="BI45" s="746"/>
      <c r="BJ45" s="746"/>
      <c r="BK45" s="746"/>
      <c r="BL45" s="746"/>
      <c r="BM45" s="746"/>
      <c r="BN45" s="746"/>
      <c r="BO45" s="746"/>
      <c r="BP45" s="746"/>
      <c r="BQ45" s="746"/>
      <c r="BR45" s="746"/>
      <c r="BS45" s="746"/>
      <c r="BT45" s="746"/>
      <c r="BU45" s="746"/>
      <c r="BV45" s="746"/>
      <c r="BW45" s="746"/>
      <c r="BX45" s="746"/>
      <c r="BY45" s="746"/>
      <c r="BZ45" s="746"/>
      <c r="CA45" s="746"/>
      <c r="CB45" s="746"/>
      <c r="CC45" s="747"/>
      <c r="CD45" s="698"/>
      <c r="CE45" s="699"/>
      <c r="CF45" s="657" t="s">
        <v>347</v>
      </c>
      <c r="CG45" s="658"/>
      <c r="CH45" s="658"/>
      <c r="CI45" s="658"/>
      <c r="CJ45" s="658"/>
      <c r="CK45" s="658"/>
      <c r="CL45" s="658"/>
      <c r="CM45" s="658"/>
      <c r="CN45" s="658"/>
      <c r="CO45" s="658"/>
      <c r="CP45" s="658"/>
      <c r="CQ45" s="659"/>
      <c r="CR45" s="660">
        <v>1198190</v>
      </c>
      <c r="CS45" s="693"/>
      <c r="CT45" s="693"/>
      <c r="CU45" s="693"/>
      <c r="CV45" s="693"/>
      <c r="CW45" s="693"/>
      <c r="CX45" s="693"/>
      <c r="CY45" s="694"/>
      <c r="CZ45" s="665">
        <v>3.9</v>
      </c>
      <c r="DA45" s="691"/>
      <c r="DB45" s="691"/>
      <c r="DC45" s="695"/>
      <c r="DD45" s="669">
        <v>379932</v>
      </c>
      <c r="DE45" s="693"/>
      <c r="DF45" s="693"/>
      <c r="DG45" s="693"/>
      <c r="DH45" s="693"/>
      <c r="DI45" s="693"/>
      <c r="DJ45" s="693"/>
      <c r="DK45" s="694"/>
      <c r="DL45" s="743"/>
      <c r="DM45" s="744"/>
      <c r="DN45" s="744"/>
      <c r="DO45" s="744"/>
      <c r="DP45" s="744"/>
      <c r="DQ45" s="744"/>
      <c r="DR45" s="744"/>
      <c r="DS45" s="744"/>
      <c r="DT45" s="744"/>
      <c r="DU45" s="744"/>
      <c r="DV45" s="745"/>
      <c r="DW45" s="734"/>
      <c r="DX45" s="735"/>
      <c r="DY45" s="735"/>
      <c r="DZ45" s="735"/>
      <c r="EA45" s="735"/>
      <c r="EB45" s="735"/>
      <c r="EC45" s="736"/>
    </row>
    <row r="46" spans="2:133" ht="11.25" customHeight="1" x14ac:dyDescent="0.2">
      <c r="B46" s="225"/>
      <c r="CD46" s="698"/>
      <c r="CE46" s="699"/>
      <c r="CF46" s="657" t="s">
        <v>348</v>
      </c>
      <c r="CG46" s="658"/>
      <c r="CH46" s="658"/>
      <c r="CI46" s="658"/>
      <c r="CJ46" s="658"/>
      <c r="CK46" s="658"/>
      <c r="CL46" s="658"/>
      <c r="CM46" s="658"/>
      <c r="CN46" s="658"/>
      <c r="CO46" s="658"/>
      <c r="CP46" s="658"/>
      <c r="CQ46" s="659"/>
      <c r="CR46" s="660">
        <v>566923</v>
      </c>
      <c r="CS46" s="661"/>
      <c r="CT46" s="661"/>
      <c r="CU46" s="661"/>
      <c r="CV46" s="661"/>
      <c r="CW46" s="661"/>
      <c r="CX46" s="661"/>
      <c r="CY46" s="662"/>
      <c r="CZ46" s="665">
        <v>1.8</v>
      </c>
      <c r="DA46" s="666"/>
      <c r="DB46" s="666"/>
      <c r="DC46" s="672"/>
      <c r="DD46" s="669">
        <v>499244</v>
      </c>
      <c r="DE46" s="661"/>
      <c r="DF46" s="661"/>
      <c r="DG46" s="661"/>
      <c r="DH46" s="661"/>
      <c r="DI46" s="661"/>
      <c r="DJ46" s="661"/>
      <c r="DK46" s="662"/>
      <c r="DL46" s="743"/>
      <c r="DM46" s="744"/>
      <c r="DN46" s="744"/>
      <c r="DO46" s="744"/>
      <c r="DP46" s="744"/>
      <c r="DQ46" s="744"/>
      <c r="DR46" s="744"/>
      <c r="DS46" s="744"/>
      <c r="DT46" s="744"/>
      <c r="DU46" s="744"/>
      <c r="DV46" s="745"/>
      <c r="DW46" s="734"/>
      <c r="DX46" s="735"/>
      <c r="DY46" s="735"/>
      <c r="DZ46" s="735"/>
      <c r="EA46" s="735"/>
      <c r="EB46" s="735"/>
      <c r="EC46" s="736"/>
    </row>
    <row r="47" spans="2:133" ht="11.25" customHeight="1" x14ac:dyDescent="0.2">
      <c r="B47" s="225"/>
      <c r="CD47" s="698"/>
      <c r="CE47" s="699"/>
      <c r="CF47" s="657" t="s">
        <v>349</v>
      </c>
      <c r="CG47" s="658"/>
      <c r="CH47" s="658"/>
      <c r="CI47" s="658"/>
      <c r="CJ47" s="658"/>
      <c r="CK47" s="658"/>
      <c r="CL47" s="658"/>
      <c r="CM47" s="658"/>
      <c r="CN47" s="658"/>
      <c r="CO47" s="658"/>
      <c r="CP47" s="658"/>
      <c r="CQ47" s="659"/>
      <c r="CR47" s="660" t="s">
        <v>122</v>
      </c>
      <c r="CS47" s="693"/>
      <c r="CT47" s="693"/>
      <c r="CU47" s="693"/>
      <c r="CV47" s="693"/>
      <c r="CW47" s="693"/>
      <c r="CX47" s="693"/>
      <c r="CY47" s="694"/>
      <c r="CZ47" s="665" t="s">
        <v>122</v>
      </c>
      <c r="DA47" s="691"/>
      <c r="DB47" s="691"/>
      <c r="DC47" s="695"/>
      <c r="DD47" s="669" t="s">
        <v>122</v>
      </c>
      <c r="DE47" s="693"/>
      <c r="DF47" s="693"/>
      <c r="DG47" s="693"/>
      <c r="DH47" s="693"/>
      <c r="DI47" s="693"/>
      <c r="DJ47" s="693"/>
      <c r="DK47" s="694"/>
      <c r="DL47" s="743"/>
      <c r="DM47" s="744"/>
      <c r="DN47" s="744"/>
      <c r="DO47" s="744"/>
      <c r="DP47" s="744"/>
      <c r="DQ47" s="744"/>
      <c r="DR47" s="744"/>
      <c r="DS47" s="744"/>
      <c r="DT47" s="744"/>
      <c r="DU47" s="744"/>
      <c r="DV47" s="745"/>
      <c r="DW47" s="734"/>
      <c r="DX47" s="735"/>
      <c r="DY47" s="735"/>
      <c r="DZ47" s="735"/>
      <c r="EA47" s="735"/>
      <c r="EB47" s="735"/>
      <c r="EC47" s="736"/>
    </row>
    <row r="48" spans="2:133" ht="11" x14ac:dyDescent="0.2">
      <c r="B48" s="225"/>
      <c r="CD48" s="700"/>
      <c r="CE48" s="701"/>
      <c r="CF48" s="657" t="s">
        <v>350</v>
      </c>
      <c r="CG48" s="658"/>
      <c r="CH48" s="658"/>
      <c r="CI48" s="658"/>
      <c r="CJ48" s="658"/>
      <c r="CK48" s="658"/>
      <c r="CL48" s="658"/>
      <c r="CM48" s="658"/>
      <c r="CN48" s="658"/>
      <c r="CO48" s="658"/>
      <c r="CP48" s="658"/>
      <c r="CQ48" s="659"/>
      <c r="CR48" s="660" t="s">
        <v>122</v>
      </c>
      <c r="CS48" s="661"/>
      <c r="CT48" s="661"/>
      <c r="CU48" s="661"/>
      <c r="CV48" s="661"/>
      <c r="CW48" s="661"/>
      <c r="CX48" s="661"/>
      <c r="CY48" s="662"/>
      <c r="CZ48" s="665" t="s">
        <v>122</v>
      </c>
      <c r="DA48" s="666"/>
      <c r="DB48" s="666"/>
      <c r="DC48" s="672"/>
      <c r="DD48" s="669" t="s">
        <v>122</v>
      </c>
      <c r="DE48" s="661"/>
      <c r="DF48" s="661"/>
      <c r="DG48" s="661"/>
      <c r="DH48" s="661"/>
      <c r="DI48" s="661"/>
      <c r="DJ48" s="661"/>
      <c r="DK48" s="662"/>
      <c r="DL48" s="743"/>
      <c r="DM48" s="744"/>
      <c r="DN48" s="744"/>
      <c r="DO48" s="744"/>
      <c r="DP48" s="744"/>
      <c r="DQ48" s="744"/>
      <c r="DR48" s="744"/>
      <c r="DS48" s="744"/>
      <c r="DT48" s="744"/>
      <c r="DU48" s="744"/>
      <c r="DV48" s="745"/>
      <c r="DW48" s="734"/>
      <c r="DX48" s="735"/>
      <c r="DY48" s="735"/>
      <c r="DZ48" s="735"/>
      <c r="EA48" s="735"/>
      <c r="EB48" s="735"/>
      <c r="EC48" s="736"/>
    </row>
    <row r="49" spans="2:133" ht="11.25" customHeight="1" x14ac:dyDescent="0.2">
      <c r="B49" s="225"/>
      <c r="CD49" s="681" t="s">
        <v>351</v>
      </c>
      <c r="CE49" s="682"/>
      <c r="CF49" s="682"/>
      <c r="CG49" s="682"/>
      <c r="CH49" s="682"/>
      <c r="CI49" s="682"/>
      <c r="CJ49" s="682"/>
      <c r="CK49" s="682"/>
      <c r="CL49" s="682"/>
      <c r="CM49" s="682"/>
      <c r="CN49" s="682"/>
      <c r="CO49" s="682"/>
      <c r="CP49" s="682"/>
      <c r="CQ49" s="683"/>
      <c r="CR49" s="732">
        <v>31008633</v>
      </c>
      <c r="CS49" s="719"/>
      <c r="CT49" s="719"/>
      <c r="CU49" s="719"/>
      <c r="CV49" s="719"/>
      <c r="CW49" s="719"/>
      <c r="CX49" s="719"/>
      <c r="CY49" s="748"/>
      <c r="CZ49" s="740">
        <v>100</v>
      </c>
      <c r="DA49" s="749"/>
      <c r="DB49" s="749"/>
      <c r="DC49" s="750"/>
      <c r="DD49" s="751">
        <v>21946790</v>
      </c>
      <c r="DE49" s="719"/>
      <c r="DF49" s="719"/>
      <c r="DG49" s="719"/>
      <c r="DH49" s="719"/>
      <c r="DI49" s="719"/>
      <c r="DJ49" s="719"/>
      <c r="DK49" s="748"/>
      <c r="DL49" s="752"/>
      <c r="DM49" s="753"/>
      <c r="DN49" s="753"/>
      <c r="DO49" s="753"/>
      <c r="DP49" s="753"/>
      <c r="DQ49" s="753"/>
      <c r="DR49" s="753"/>
      <c r="DS49" s="753"/>
      <c r="DT49" s="753"/>
      <c r="DU49" s="753"/>
      <c r="DV49" s="754"/>
      <c r="DW49" s="755"/>
      <c r="DX49" s="756"/>
      <c r="DY49" s="756"/>
      <c r="DZ49" s="756"/>
      <c r="EA49" s="756"/>
      <c r="EB49" s="756"/>
      <c r="EC49" s="757"/>
    </row>
  </sheetData>
  <sheetProtection algorithmName="SHA-512" hashValue="ks9pMXgp+UMETu7hXE1VKh+lXkPfCqe2yXx2ue9ERumtazBrDessR/vtKy3qDWHgEOSTBrPOAxGcS/bbWri+QQ==" saltValue="dhDX//tMQ/ts/n/DkKj2V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8" t="s">
        <v>352</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c r="AU2" s="758"/>
      <c r="AV2" s="758"/>
      <c r="AW2" s="758"/>
      <c r="AX2" s="758"/>
      <c r="AY2" s="758"/>
      <c r="AZ2" s="758"/>
      <c r="BA2" s="758"/>
      <c r="BB2" s="758"/>
      <c r="BC2" s="758"/>
      <c r="BD2" s="758"/>
      <c r="BE2" s="758"/>
      <c r="BF2" s="758"/>
      <c r="BG2" s="758"/>
      <c r="BH2" s="758"/>
      <c r="BI2" s="75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9" t="s">
        <v>353</v>
      </c>
      <c r="DK2" s="760"/>
      <c r="DL2" s="760"/>
      <c r="DM2" s="760"/>
      <c r="DN2" s="760"/>
      <c r="DO2" s="761"/>
      <c r="DP2" s="228"/>
      <c r="DQ2" s="759" t="s">
        <v>354</v>
      </c>
      <c r="DR2" s="760"/>
      <c r="DS2" s="760"/>
      <c r="DT2" s="760"/>
      <c r="DU2" s="760"/>
      <c r="DV2" s="760"/>
      <c r="DW2" s="760"/>
      <c r="DX2" s="760"/>
      <c r="DY2" s="760"/>
      <c r="DZ2" s="761"/>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2" t="s">
        <v>355</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2"/>
      <c r="BA4" s="232"/>
      <c r="BB4" s="232"/>
      <c r="BC4" s="232"/>
      <c r="BD4" s="232"/>
      <c r="BE4" s="233"/>
      <c r="BF4" s="233"/>
      <c r="BG4" s="233"/>
      <c r="BH4" s="233"/>
      <c r="BI4" s="233"/>
      <c r="BJ4" s="233"/>
      <c r="BK4" s="233"/>
      <c r="BL4" s="233"/>
      <c r="BM4" s="233"/>
      <c r="BN4" s="233"/>
      <c r="BO4" s="233"/>
      <c r="BP4" s="233"/>
      <c r="BQ4" s="763" t="s">
        <v>356</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34"/>
    </row>
    <row r="5" spans="1:131" s="235" customFormat="1" ht="26.25" customHeight="1" x14ac:dyDescent="0.2">
      <c r="A5" s="764" t="s">
        <v>357</v>
      </c>
      <c r="B5" s="765"/>
      <c r="C5" s="765"/>
      <c r="D5" s="765"/>
      <c r="E5" s="765"/>
      <c r="F5" s="765"/>
      <c r="G5" s="765"/>
      <c r="H5" s="765"/>
      <c r="I5" s="765"/>
      <c r="J5" s="765"/>
      <c r="K5" s="765"/>
      <c r="L5" s="765"/>
      <c r="M5" s="765"/>
      <c r="N5" s="765"/>
      <c r="O5" s="765"/>
      <c r="P5" s="766"/>
      <c r="Q5" s="770" t="s">
        <v>358</v>
      </c>
      <c r="R5" s="771"/>
      <c r="S5" s="771"/>
      <c r="T5" s="771"/>
      <c r="U5" s="772"/>
      <c r="V5" s="770" t="s">
        <v>359</v>
      </c>
      <c r="W5" s="771"/>
      <c r="X5" s="771"/>
      <c r="Y5" s="771"/>
      <c r="Z5" s="772"/>
      <c r="AA5" s="770" t="s">
        <v>360</v>
      </c>
      <c r="AB5" s="771"/>
      <c r="AC5" s="771"/>
      <c r="AD5" s="771"/>
      <c r="AE5" s="771"/>
      <c r="AF5" s="776" t="s">
        <v>361</v>
      </c>
      <c r="AG5" s="771"/>
      <c r="AH5" s="771"/>
      <c r="AI5" s="771"/>
      <c r="AJ5" s="777"/>
      <c r="AK5" s="771" t="s">
        <v>362</v>
      </c>
      <c r="AL5" s="771"/>
      <c r="AM5" s="771"/>
      <c r="AN5" s="771"/>
      <c r="AO5" s="772"/>
      <c r="AP5" s="770" t="s">
        <v>363</v>
      </c>
      <c r="AQ5" s="771"/>
      <c r="AR5" s="771"/>
      <c r="AS5" s="771"/>
      <c r="AT5" s="772"/>
      <c r="AU5" s="770" t="s">
        <v>364</v>
      </c>
      <c r="AV5" s="771"/>
      <c r="AW5" s="771"/>
      <c r="AX5" s="771"/>
      <c r="AY5" s="777"/>
      <c r="AZ5" s="232"/>
      <c r="BA5" s="232"/>
      <c r="BB5" s="232"/>
      <c r="BC5" s="232"/>
      <c r="BD5" s="232"/>
      <c r="BE5" s="233"/>
      <c r="BF5" s="233"/>
      <c r="BG5" s="233"/>
      <c r="BH5" s="233"/>
      <c r="BI5" s="233"/>
      <c r="BJ5" s="233"/>
      <c r="BK5" s="233"/>
      <c r="BL5" s="233"/>
      <c r="BM5" s="233"/>
      <c r="BN5" s="233"/>
      <c r="BO5" s="233"/>
      <c r="BP5" s="233"/>
      <c r="BQ5" s="764" t="s">
        <v>365</v>
      </c>
      <c r="BR5" s="765"/>
      <c r="BS5" s="765"/>
      <c r="BT5" s="765"/>
      <c r="BU5" s="765"/>
      <c r="BV5" s="765"/>
      <c r="BW5" s="765"/>
      <c r="BX5" s="765"/>
      <c r="BY5" s="765"/>
      <c r="BZ5" s="765"/>
      <c r="CA5" s="765"/>
      <c r="CB5" s="765"/>
      <c r="CC5" s="765"/>
      <c r="CD5" s="765"/>
      <c r="CE5" s="765"/>
      <c r="CF5" s="765"/>
      <c r="CG5" s="766"/>
      <c r="CH5" s="770" t="s">
        <v>366</v>
      </c>
      <c r="CI5" s="771"/>
      <c r="CJ5" s="771"/>
      <c r="CK5" s="771"/>
      <c r="CL5" s="772"/>
      <c r="CM5" s="770" t="s">
        <v>367</v>
      </c>
      <c r="CN5" s="771"/>
      <c r="CO5" s="771"/>
      <c r="CP5" s="771"/>
      <c r="CQ5" s="772"/>
      <c r="CR5" s="770" t="s">
        <v>368</v>
      </c>
      <c r="CS5" s="771"/>
      <c r="CT5" s="771"/>
      <c r="CU5" s="771"/>
      <c r="CV5" s="772"/>
      <c r="CW5" s="770" t="s">
        <v>369</v>
      </c>
      <c r="CX5" s="771"/>
      <c r="CY5" s="771"/>
      <c r="CZ5" s="771"/>
      <c r="DA5" s="772"/>
      <c r="DB5" s="770" t="s">
        <v>370</v>
      </c>
      <c r="DC5" s="771"/>
      <c r="DD5" s="771"/>
      <c r="DE5" s="771"/>
      <c r="DF5" s="772"/>
      <c r="DG5" s="817" t="s">
        <v>371</v>
      </c>
      <c r="DH5" s="818"/>
      <c r="DI5" s="818"/>
      <c r="DJ5" s="818"/>
      <c r="DK5" s="819"/>
      <c r="DL5" s="817" t="s">
        <v>372</v>
      </c>
      <c r="DM5" s="818"/>
      <c r="DN5" s="818"/>
      <c r="DO5" s="818"/>
      <c r="DP5" s="819"/>
      <c r="DQ5" s="770" t="s">
        <v>373</v>
      </c>
      <c r="DR5" s="771"/>
      <c r="DS5" s="771"/>
      <c r="DT5" s="771"/>
      <c r="DU5" s="772"/>
      <c r="DV5" s="770" t="s">
        <v>364</v>
      </c>
      <c r="DW5" s="771"/>
      <c r="DX5" s="771"/>
      <c r="DY5" s="771"/>
      <c r="DZ5" s="777"/>
      <c r="EA5" s="234"/>
    </row>
    <row r="6" spans="1:131" s="235" customFormat="1" ht="26.25" customHeight="1" thickBot="1" x14ac:dyDescent="0.25">
      <c r="A6" s="767"/>
      <c r="B6" s="768"/>
      <c r="C6" s="768"/>
      <c r="D6" s="768"/>
      <c r="E6" s="768"/>
      <c r="F6" s="768"/>
      <c r="G6" s="768"/>
      <c r="H6" s="768"/>
      <c r="I6" s="768"/>
      <c r="J6" s="768"/>
      <c r="K6" s="768"/>
      <c r="L6" s="768"/>
      <c r="M6" s="768"/>
      <c r="N6" s="768"/>
      <c r="O6" s="768"/>
      <c r="P6" s="769"/>
      <c r="Q6" s="773"/>
      <c r="R6" s="774"/>
      <c r="S6" s="774"/>
      <c r="T6" s="774"/>
      <c r="U6" s="775"/>
      <c r="V6" s="773"/>
      <c r="W6" s="774"/>
      <c r="X6" s="774"/>
      <c r="Y6" s="774"/>
      <c r="Z6" s="775"/>
      <c r="AA6" s="773"/>
      <c r="AB6" s="774"/>
      <c r="AC6" s="774"/>
      <c r="AD6" s="774"/>
      <c r="AE6" s="774"/>
      <c r="AF6" s="778"/>
      <c r="AG6" s="774"/>
      <c r="AH6" s="774"/>
      <c r="AI6" s="774"/>
      <c r="AJ6" s="779"/>
      <c r="AK6" s="774"/>
      <c r="AL6" s="774"/>
      <c r="AM6" s="774"/>
      <c r="AN6" s="774"/>
      <c r="AO6" s="775"/>
      <c r="AP6" s="773"/>
      <c r="AQ6" s="774"/>
      <c r="AR6" s="774"/>
      <c r="AS6" s="774"/>
      <c r="AT6" s="775"/>
      <c r="AU6" s="773"/>
      <c r="AV6" s="774"/>
      <c r="AW6" s="774"/>
      <c r="AX6" s="774"/>
      <c r="AY6" s="779"/>
      <c r="AZ6" s="232"/>
      <c r="BA6" s="232"/>
      <c r="BB6" s="232"/>
      <c r="BC6" s="232"/>
      <c r="BD6" s="232"/>
      <c r="BE6" s="233"/>
      <c r="BF6" s="233"/>
      <c r="BG6" s="233"/>
      <c r="BH6" s="233"/>
      <c r="BI6" s="233"/>
      <c r="BJ6" s="233"/>
      <c r="BK6" s="233"/>
      <c r="BL6" s="233"/>
      <c r="BM6" s="233"/>
      <c r="BN6" s="233"/>
      <c r="BO6" s="233"/>
      <c r="BP6" s="233"/>
      <c r="BQ6" s="767"/>
      <c r="BR6" s="768"/>
      <c r="BS6" s="768"/>
      <c r="BT6" s="768"/>
      <c r="BU6" s="768"/>
      <c r="BV6" s="768"/>
      <c r="BW6" s="768"/>
      <c r="BX6" s="768"/>
      <c r="BY6" s="768"/>
      <c r="BZ6" s="768"/>
      <c r="CA6" s="768"/>
      <c r="CB6" s="768"/>
      <c r="CC6" s="768"/>
      <c r="CD6" s="768"/>
      <c r="CE6" s="768"/>
      <c r="CF6" s="768"/>
      <c r="CG6" s="769"/>
      <c r="CH6" s="773"/>
      <c r="CI6" s="774"/>
      <c r="CJ6" s="774"/>
      <c r="CK6" s="774"/>
      <c r="CL6" s="775"/>
      <c r="CM6" s="773"/>
      <c r="CN6" s="774"/>
      <c r="CO6" s="774"/>
      <c r="CP6" s="774"/>
      <c r="CQ6" s="775"/>
      <c r="CR6" s="773"/>
      <c r="CS6" s="774"/>
      <c r="CT6" s="774"/>
      <c r="CU6" s="774"/>
      <c r="CV6" s="775"/>
      <c r="CW6" s="773"/>
      <c r="CX6" s="774"/>
      <c r="CY6" s="774"/>
      <c r="CZ6" s="774"/>
      <c r="DA6" s="775"/>
      <c r="DB6" s="773"/>
      <c r="DC6" s="774"/>
      <c r="DD6" s="774"/>
      <c r="DE6" s="774"/>
      <c r="DF6" s="775"/>
      <c r="DG6" s="820"/>
      <c r="DH6" s="821"/>
      <c r="DI6" s="821"/>
      <c r="DJ6" s="821"/>
      <c r="DK6" s="822"/>
      <c r="DL6" s="820"/>
      <c r="DM6" s="821"/>
      <c r="DN6" s="821"/>
      <c r="DO6" s="821"/>
      <c r="DP6" s="822"/>
      <c r="DQ6" s="773"/>
      <c r="DR6" s="774"/>
      <c r="DS6" s="774"/>
      <c r="DT6" s="774"/>
      <c r="DU6" s="775"/>
      <c r="DV6" s="773"/>
      <c r="DW6" s="774"/>
      <c r="DX6" s="774"/>
      <c r="DY6" s="774"/>
      <c r="DZ6" s="779"/>
      <c r="EA6" s="234"/>
    </row>
    <row r="7" spans="1:131" s="235" customFormat="1" ht="26.25" customHeight="1" thickTop="1" x14ac:dyDescent="0.2">
      <c r="A7" s="236">
        <v>1</v>
      </c>
      <c r="B7" s="803" t="s">
        <v>374</v>
      </c>
      <c r="C7" s="804"/>
      <c r="D7" s="804"/>
      <c r="E7" s="804"/>
      <c r="F7" s="804"/>
      <c r="G7" s="804"/>
      <c r="H7" s="804"/>
      <c r="I7" s="804"/>
      <c r="J7" s="804"/>
      <c r="K7" s="804"/>
      <c r="L7" s="804"/>
      <c r="M7" s="804"/>
      <c r="N7" s="804"/>
      <c r="O7" s="804"/>
      <c r="P7" s="805"/>
      <c r="Q7" s="806">
        <v>32839</v>
      </c>
      <c r="R7" s="807"/>
      <c r="S7" s="807"/>
      <c r="T7" s="807"/>
      <c r="U7" s="807"/>
      <c r="V7" s="807">
        <v>30920</v>
      </c>
      <c r="W7" s="807"/>
      <c r="X7" s="807"/>
      <c r="Y7" s="807"/>
      <c r="Z7" s="807"/>
      <c r="AA7" s="807">
        <v>1919</v>
      </c>
      <c r="AB7" s="807"/>
      <c r="AC7" s="807"/>
      <c r="AD7" s="807"/>
      <c r="AE7" s="808"/>
      <c r="AF7" s="809">
        <v>1548</v>
      </c>
      <c r="AG7" s="810"/>
      <c r="AH7" s="810"/>
      <c r="AI7" s="810"/>
      <c r="AJ7" s="811"/>
      <c r="AK7" s="812">
        <v>41358</v>
      </c>
      <c r="AL7" s="813"/>
      <c r="AM7" s="813"/>
      <c r="AN7" s="813"/>
      <c r="AO7" s="813"/>
      <c r="AP7" s="813">
        <v>6568</v>
      </c>
      <c r="AQ7" s="813"/>
      <c r="AR7" s="813"/>
      <c r="AS7" s="813"/>
      <c r="AT7" s="813"/>
      <c r="AU7" s="814"/>
      <c r="AV7" s="814"/>
      <c r="AW7" s="814"/>
      <c r="AX7" s="814"/>
      <c r="AY7" s="815"/>
      <c r="AZ7" s="232"/>
      <c r="BA7" s="232"/>
      <c r="BB7" s="232"/>
      <c r="BC7" s="232"/>
      <c r="BD7" s="232"/>
      <c r="BE7" s="233"/>
      <c r="BF7" s="233"/>
      <c r="BG7" s="233"/>
      <c r="BH7" s="233"/>
      <c r="BI7" s="233"/>
      <c r="BJ7" s="233"/>
      <c r="BK7" s="233"/>
      <c r="BL7" s="233"/>
      <c r="BM7" s="233"/>
      <c r="BN7" s="233"/>
      <c r="BO7" s="233"/>
      <c r="BP7" s="233"/>
      <c r="BQ7" s="236">
        <v>1</v>
      </c>
      <c r="BR7" s="237"/>
      <c r="BS7" s="789" t="s">
        <v>554</v>
      </c>
      <c r="BT7" s="790"/>
      <c r="BU7" s="790"/>
      <c r="BV7" s="790"/>
      <c r="BW7" s="790"/>
      <c r="BX7" s="790"/>
      <c r="BY7" s="790"/>
      <c r="BZ7" s="790"/>
      <c r="CA7" s="790"/>
      <c r="CB7" s="790"/>
      <c r="CC7" s="790"/>
      <c r="CD7" s="790"/>
      <c r="CE7" s="790"/>
      <c r="CF7" s="790"/>
      <c r="CG7" s="816"/>
      <c r="CH7" s="786">
        <v>0</v>
      </c>
      <c r="CI7" s="787"/>
      <c r="CJ7" s="787"/>
      <c r="CK7" s="787"/>
      <c r="CL7" s="788"/>
      <c r="CM7" s="786">
        <v>30</v>
      </c>
      <c r="CN7" s="787"/>
      <c r="CO7" s="787"/>
      <c r="CP7" s="787"/>
      <c r="CQ7" s="788"/>
      <c r="CR7" s="786">
        <v>3</v>
      </c>
      <c r="CS7" s="787"/>
      <c r="CT7" s="787"/>
      <c r="CU7" s="787"/>
      <c r="CV7" s="788"/>
      <c r="CW7" s="786" t="s">
        <v>547</v>
      </c>
      <c r="CX7" s="787"/>
      <c r="CY7" s="787"/>
      <c r="CZ7" s="787"/>
      <c r="DA7" s="788"/>
      <c r="DB7" s="786" t="s">
        <v>547</v>
      </c>
      <c r="DC7" s="787"/>
      <c r="DD7" s="787"/>
      <c r="DE7" s="787"/>
      <c r="DF7" s="788"/>
      <c r="DG7" s="786">
        <v>112</v>
      </c>
      <c r="DH7" s="787"/>
      <c r="DI7" s="787"/>
      <c r="DJ7" s="787"/>
      <c r="DK7" s="788"/>
      <c r="DL7" s="786" t="s">
        <v>547</v>
      </c>
      <c r="DM7" s="787"/>
      <c r="DN7" s="787"/>
      <c r="DO7" s="787"/>
      <c r="DP7" s="788"/>
      <c r="DQ7" s="786" t="s">
        <v>547</v>
      </c>
      <c r="DR7" s="787"/>
      <c r="DS7" s="787"/>
      <c r="DT7" s="787"/>
      <c r="DU7" s="788"/>
      <c r="DV7" s="789"/>
      <c r="DW7" s="790"/>
      <c r="DX7" s="790"/>
      <c r="DY7" s="790"/>
      <c r="DZ7" s="791"/>
      <c r="EA7" s="234"/>
    </row>
    <row r="8" spans="1:131" s="235" customFormat="1" ht="26.25" customHeight="1" x14ac:dyDescent="0.2">
      <c r="A8" s="238">
        <v>2</v>
      </c>
      <c r="B8" s="792" t="s">
        <v>375</v>
      </c>
      <c r="C8" s="793"/>
      <c r="D8" s="793"/>
      <c r="E8" s="793"/>
      <c r="F8" s="793"/>
      <c r="G8" s="793"/>
      <c r="H8" s="793"/>
      <c r="I8" s="793"/>
      <c r="J8" s="793"/>
      <c r="K8" s="793"/>
      <c r="L8" s="793"/>
      <c r="M8" s="793"/>
      <c r="N8" s="793"/>
      <c r="O8" s="793"/>
      <c r="P8" s="794"/>
      <c r="Q8" s="795">
        <v>13</v>
      </c>
      <c r="R8" s="796"/>
      <c r="S8" s="796"/>
      <c r="T8" s="796"/>
      <c r="U8" s="796"/>
      <c r="V8" s="796">
        <v>10</v>
      </c>
      <c r="W8" s="796"/>
      <c r="X8" s="796"/>
      <c r="Y8" s="796"/>
      <c r="Z8" s="796"/>
      <c r="AA8" s="796">
        <v>3</v>
      </c>
      <c r="AB8" s="796"/>
      <c r="AC8" s="796"/>
      <c r="AD8" s="796"/>
      <c r="AE8" s="797"/>
      <c r="AF8" s="798">
        <v>3</v>
      </c>
      <c r="AG8" s="799"/>
      <c r="AH8" s="799"/>
      <c r="AI8" s="799"/>
      <c r="AJ8" s="800"/>
      <c r="AK8" s="801">
        <v>3233</v>
      </c>
      <c r="AL8" s="802"/>
      <c r="AM8" s="802"/>
      <c r="AN8" s="802"/>
      <c r="AO8" s="802"/>
      <c r="AP8" s="802" t="s">
        <v>547</v>
      </c>
      <c r="AQ8" s="802"/>
      <c r="AR8" s="802"/>
      <c r="AS8" s="802"/>
      <c r="AT8" s="802"/>
      <c r="AU8" s="823"/>
      <c r="AV8" s="823"/>
      <c r="AW8" s="823"/>
      <c r="AX8" s="823"/>
      <c r="AY8" s="824"/>
      <c r="AZ8" s="232"/>
      <c r="BA8" s="232"/>
      <c r="BB8" s="232"/>
      <c r="BC8" s="232"/>
      <c r="BD8" s="232"/>
      <c r="BE8" s="233"/>
      <c r="BF8" s="233"/>
      <c r="BG8" s="233"/>
      <c r="BH8" s="233"/>
      <c r="BI8" s="233"/>
      <c r="BJ8" s="233"/>
      <c r="BK8" s="233"/>
      <c r="BL8" s="233"/>
      <c r="BM8" s="233"/>
      <c r="BN8" s="233"/>
      <c r="BO8" s="233"/>
      <c r="BP8" s="233"/>
      <c r="BQ8" s="238">
        <v>2</v>
      </c>
      <c r="BR8" s="239"/>
      <c r="BS8" s="825" t="s">
        <v>555</v>
      </c>
      <c r="BT8" s="826"/>
      <c r="BU8" s="826"/>
      <c r="BV8" s="826"/>
      <c r="BW8" s="826"/>
      <c r="BX8" s="826"/>
      <c r="BY8" s="826"/>
      <c r="BZ8" s="826"/>
      <c r="CA8" s="826"/>
      <c r="CB8" s="826"/>
      <c r="CC8" s="826"/>
      <c r="CD8" s="826"/>
      <c r="CE8" s="826"/>
      <c r="CF8" s="826"/>
      <c r="CG8" s="827"/>
      <c r="CH8" s="828">
        <v>11</v>
      </c>
      <c r="CI8" s="829"/>
      <c r="CJ8" s="829"/>
      <c r="CK8" s="829"/>
      <c r="CL8" s="830"/>
      <c r="CM8" s="828">
        <v>297</v>
      </c>
      <c r="CN8" s="829"/>
      <c r="CO8" s="829"/>
      <c r="CP8" s="829"/>
      <c r="CQ8" s="830"/>
      <c r="CR8" s="828">
        <v>0</v>
      </c>
      <c r="CS8" s="829"/>
      <c r="CT8" s="829"/>
      <c r="CU8" s="829"/>
      <c r="CV8" s="830"/>
      <c r="CW8" s="828" t="s">
        <v>547</v>
      </c>
      <c r="CX8" s="829"/>
      <c r="CY8" s="829"/>
      <c r="CZ8" s="829"/>
      <c r="DA8" s="830"/>
      <c r="DB8" s="828" t="s">
        <v>547</v>
      </c>
      <c r="DC8" s="829"/>
      <c r="DD8" s="829"/>
      <c r="DE8" s="829"/>
      <c r="DF8" s="830"/>
      <c r="DG8" s="828" t="s">
        <v>547</v>
      </c>
      <c r="DH8" s="829"/>
      <c r="DI8" s="829"/>
      <c r="DJ8" s="829"/>
      <c r="DK8" s="830"/>
      <c r="DL8" s="828" t="s">
        <v>547</v>
      </c>
      <c r="DM8" s="829"/>
      <c r="DN8" s="829"/>
      <c r="DO8" s="829"/>
      <c r="DP8" s="830"/>
      <c r="DQ8" s="828" t="s">
        <v>547</v>
      </c>
      <c r="DR8" s="829"/>
      <c r="DS8" s="829"/>
      <c r="DT8" s="829"/>
      <c r="DU8" s="830"/>
      <c r="DV8" s="825"/>
      <c r="DW8" s="826"/>
      <c r="DX8" s="826"/>
      <c r="DY8" s="826"/>
      <c r="DZ8" s="831"/>
      <c r="EA8" s="234"/>
    </row>
    <row r="9" spans="1:131" s="235" customFormat="1" ht="26.25" customHeight="1" x14ac:dyDescent="0.2">
      <c r="A9" s="238">
        <v>3</v>
      </c>
      <c r="B9" s="792" t="s">
        <v>376</v>
      </c>
      <c r="C9" s="793"/>
      <c r="D9" s="793"/>
      <c r="E9" s="793"/>
      <c r="F9" s="793"/>
      <c r="G9" s="793"/>
      <c r="H9" s="793"/>
      <c r="I9" s="793"/>
      <c r="J9" s="793"/>
      <c r="K9" s="793"/>
      <c r="L9" s="793"/>
      <c r="M9" s="793"/>
      <c r="N9" s="793"/>
      <c r="O9" s="793"/>
      <c r="P9" s="794"/>
      <c r="Q9" s="795">
        <v>16</v>
      </c>
      <c r="R9" s="796"/>
      <c r="S9" s="796"/>
      <c r="T9" s="796"/>
      <c r="U9" s="796"/>
      <c r="V9" s="796">
        <v>11</v>
      </c>
      <c r="W9" s="796"/>
      <c r="X9" s="796"/>
      <c r="Y9" s="796"/>
      <c r="Z9" s="796"/>
      <c r="AA9" s="796">
        <v>5</v>
      </c>
      <c r="AB9" s="796"/>
      <c r="AC9" s="796"/>
      <c r="AD9" s="796"/>
      <c r="AE9" s="797"/>
      <c r="AF9" s="798">
        <v>5</v>
      </c>
      <c r="AG9" s="799"/>
      <c r="AH9" s="799"/>
      <c r="AI9" s="799"/>
      <c r="AJ9" s="800"/>
      <c r="AK9" s="801">
        <v>7218</v>
      </c>
      <c r="AL9" s="802"/>
      <c r="AM9" s="802"/>
      <c r="AN9" s="802"/>
      <c r="AO9" s="802"/>
      <c r="AP9" s="802" t="s">
        <v>547</v>
      </c>
      <c r="AQ9" s="802"/>
      <c r="AR9" s="802"/>
      <c r="AS9" s="802"/>
      <c r="AT9" s="802"/>
      <c r="AU9" s="823"/>
      <c r="AV9" s="823"/>
      <c r="AW9" s="823"/>
      <c r="AX9" s="823"/>
      <c r="AY9" s="824"/>
      <c r="AZ9" s="232"/>
      <c r="BA9" s="232"/>
      <c r="BB9" s="232"/>
      <c r="BC9" s="232"/>
      <c r="BD9" s="232"/>
      <c r="BE9" s="233"/>
      <c r="BF9" s="233"/>
      <c r="BG9" s="233"/>
      <c r="BH9" s="233"/>
      <c r="BI9" s="233"/>
      <c r="BJ9" s="233"/>
      <c r="BK9" s="233"/>
      <c r="BL9" s="233"/>
      <c r="BM9" s="233"/>
      <c r="BN9" s="233"/>
      <c r="BO9" s="233"/>
      <c r="BP9" s="233"/>
      <c r="BQ9" s="238">
        <v>3</v>
      </c>
      <c r="BR9" s="239"/>
      <c r="BS9" s="825"/>
      <c r="BT9" s="826"/>
      <c r="BU9" s="826"/>
      <c r="BV9" s="826"/>
      <c r="BW9" s="826"/>
      <c r="BX9" s="826"/>
      <c r="BY9" s="826"/>
      <c r="BZ9" s="826"/>
      <c r="CA9" s="826"/>
      <c r="CB9" s="826"/>
      <c r="CC9" s="826"/>
      <c r="CD9" s="826"/>
      <c r="CE9" s="826"/>
      <c r="CF9" s="826"/>
      <c r="CG9" s="827"/>
      <c r="CH9" s="828"/>
      <c r="CI9" s="829"/>
      <c r="CJ9" s="829"/>
      <c r="CK9" s="829"/>
      <c r="CL9" s="830"/>
      <c r="CM9" s="828"/>
      <c r="CN9" s="829"/>
      <c r="CO9" s="829"/>
      <c r="CP9" s="829"/>
      <c r="CQ9" s="830"/>
      <c r="CR9" s="828"/>
      <c r="CS9" s="829"/>
      <c r="CT9" s="829"/>
      <c r="CU9" s="829"/>
      <c r="CV9" s="830"/>
      <c r="CW9" s="828"/>
      <c r="CX9" s="829"/>
      <c r="CY9" s="829"/>
      <c r="CZ9" s="829"/>
      <c r="DA9" s="830"/>
      <c r="DB9" s="828"/>
      <c r="DC9" s="829"/>
      <c r="DD9" s="829"/>
      <c r="DE9" s="829"/>
      <c r="DF9" s="830"/>
      <c r="DG9" s="828"/>
      <c r="DH9" s="829"/>
      <c r="DI9" s="829"/>
      <c r="DJ9" s="829"/>
      <c r="DK9" s="830"/>
      <c r="DL9" s="828"/>
      <c r="DM9" s="829"/>
      <c r="DN9" s="829"/>
      <c r="DO9" s="829"/>
      <c r="DP9" s="830"/>
      <c r="DQ9" s="828"/>
      <c r="DR9" s="829"/>
      <c r="DS9" s="829"/>
      <c r="DT9" s="829"/>
      <c r="DU9" s="830"/>
      <c r="DV9" s="825"/>
      <c r="DW9" s="826"/>
      <c r="DX9" s="826"/>
      <c r="DY9" s="826"/>
      <c r="DZ9" s="831"/>
      <c r="EA9" s="234"/>
    </row>
    <row r="10" spans="1:131" s="235" customFormat="1" ht="26.25" customHeight="1" x14ac:dyDescent="0.2">
      <c r="A10" s="238">
        <v>4</v>
      </c>
      <c r="B10" s="792" t="s">
        <v>377</v>
      </c>
      <c r="C10" s="793"/>
      <c r="D10" s="793"/>
      <c r="E10" s="793"/>
      <c r="F10" s="793"/>
      <c r="G10" s="793"/>
      <c r="H10" s="793"/>
      <c r="I10" s="793"/>
      <c r="J10" s="793"/>
      <c r="K10" s="793"/>
      <c r="L10" s="793"/>
      <c r="M10" s="793"/>
      <c r="N10" s="793"/>
      <c r="O10" s="793"/>
      <c r="P10" s="794"/>
      <c r="Q10" s="795">
        <v>74</v>
      </c>
      <c r="R10" s="796"/>
      <c r="S10" s="796"/>
      <c r="T10" s="796"/>
      <c r="U10" s="796"/>
      <c r="V10" s="796">
        <v>69</v>
      </c>
      <c r="W10" s="796"/>
      <c r="X10" s="796"/>
      <c r="Y10" s="796"/>
      <c r="Z10" s="796"/>
      <c r="AA10" s="796">
        <v>5</v>
      </c>
      <c r="AB10" s="796"/>
      <c r="AC10" s="796"/>
      <c r="AD10" s="796"/>
      <c r="AE10" s="797"/>
      <c r="AF10" s="798">
        <v>5</v>
      </c>
      <c r="AG10" s="799"/>
      <c r="AH10" s="799"/>
      <c r="AI10" s="799"/>
      <c r="AJ10" s="800"/>
      <c r="AK10" s="801">
        <v>23390</v>
      </c>
      <c r="AL10" s="802"/>
      <c r="AM10" s="802"/>
      <c r="AN10" s="802"/>
      <c r="AO10" s="802"/>
      <c r="AP10" s="802" t="s">
        <v>547</v>
      </c>
      <c r="AQ10" s="802"/>
      <c r="AR10" s="802"/>
      <c r="AS10" s="802"/>
      <c r="AT10" s="802"/>
      <c r="AU10" s="823"/>
      <c r="AV10" s="823"/>
      <c r="AW10" s="823"/>
      <c r="AX10" s="823"/>
      <c r="AY10" s="824"/>
      <c r="AZ10" s="232"/>
      <c r="BA10" s="232"/>
      <c r="BB10" s="232"/>
      <c r="BC10" s="232"/>
      <c r="BD10" s="232"/>
      <c r="BE10" s="233"/>
      <c r="BF10" s="233"/>
      <c r="BG10" s="233"/>
      <c r="BH10" s="233"/>
      <c r="BI10" s="233"/>
      <c r="BJ10" s="233"/>
      <c r="BK10" s="233"/>
      <c r="BL10" s="233"/>
      <c r="BM10" s="233"/>
      <c r="BN10" s="233"/>
      <c r="BO10" s="233"/>
      <c r="BP10" s="233"/>
      <c r="BQ10" s="238">
        <v>4</v>
      </c>
      <c r="BR10" s="239"/>
      <c r="BS10" s="825"/>
      <c r="BT10" s="826"/>
      <c r="BU10" s="826"/>
      <c r="BV10" s="826"/>
      <c r="BW10" s="826"/>
      <c r="BX10" s="826"/>
      <c r="BY10" s="826"/>
      <c r="BZ10" s="826"/>
      <c r="CA10" s="826"/>
      <c r="CB10" s="826"/>
      <c r="CC10" s="826"/>
      <c r="CD10" s="826"/>
      <c r="CE10" s="826"/>
      <c r="CF10" s="826"/>
      <c r="CG10" s="827"/>
      <c r="CH10" s="828"/>
      <c r="CI10" s="829"/>
      <c r="CJ10" s="829"/>
      <c r="CK10" s="829"/>
      <c r="CL10" s="830"/>
      <c r="CM10" s="828"/>
      <c r="CN10" s="829"/>
      <c r="CO10" s="829"/>
      <c r="CP10" s="829"/>
      <c r="CQ10" s="830"/>
      <c r="CR10" s="828"/>
      <c r="CS10" s="829"/>
      <c r="CT10" s="829"/>
      <c r="CU10" s="829"/>
      <c r="CV10" s="830"/>
      <c r="CW10" s="828"/>
      <c r="CX10" s="829"/>
      <c r="CY10" s="829"/>
      <c r="CZ10" s="829"/>
      <c r="DA10" s="830"/>
      <c r="DB10" s="828"/>
      <c r="DC10" s="829"/>
      <c r="DD10" s="829"/>
      <c r="DE10" s="829"/>
      <c r="DF10" s="830"/>
      <c r="DG10" s="828"/>
      <c r="DH10" s="829"/>
      <c r="DI10" s="829"/>
      <c r="DJ10" s="829"/>
      <c r="DK10" s="830"/>
      <c r="DL10" s="828"/>
      <c r="DM10" s="829"/>
      <c r="DN10" s="829"/>
      <c r="DO10" s="829"/>
      <c r="DP10" s="830"/>
      <c r="DQ10" s="828"/>
      <c r="DR10" s="829"/>
      <c r="DS10" s="829"/>
      <c r="DT10" s="829"/>
      <c r="DU10" s="830"/>
      <c r="DV10" s="825"/>
      <c r="DW10" s="826"/>
      <c r="DX10" s="826"/>
      <c r="DY10" s="826"/>
      <c r="DZ10" s="831"/>
      <c r="EA10" s="234"/>
    </row>
    <row r="11" spans="1:131" s="235" customFormat="1" ht="26.25" customHeight="1" x14ac:dyDescent="0.2">
      <c r="A11" s="238">
        <v>5</v>
      </c>
      <c r="B11" s="792"/>
      <c r="C11" s="793"/>
      <c r="D11" s="793"/>
      <c r="E11" s="793"/>
      <c r="F11" s="793"/>
      <c r="G11" s="793"/>
      <c r="H11" s="793"/>
      <c r="I11" s="793"/>
      <c r="J11" s="793"/>
      <c r="K11" s="793"/>
      <c r="L11" s="793"/>
      <c r="M11" s="793"/>
      <c r="N11" s="793"/>
      <c r="O11" s="793"/>
      <c r="P11" s="794"/>
      <c r="Q11" s="795"/>
      <c r="R11" s="796"/>
      <c r="S11" s="796"/>
      <c r="T11" s="796"/>
      <c r="U11" s="796"/>
      <c r="V11" s="796"/>
      <c r="W11" s="796"/>
      <c r="X11" s="796"/>
      <c r="Y11" s="796"/>
      <c r="Z11" s="796"/>
      <c r="AA11" s="796"/>
      <c r="AB11" s="796"/>
      <c r="AC11" s="796"/>
      <c r="AD11" s="796"/>
      <c r="AE11" s="797"/>
      <c r="AF11" s="798"/>
      <c r="AG11" s="799"/>
      <c r="AH11" s="799"/>
      <c r="AI11" s="799"/>
      <c r="AJ11" s="800"/>
      <c r="AK11" s="801"/>
      <c r="AL11" s="802"/>
      <c r="AM11" s="802"/>
      <c r="AN11" s="802"/>
      <c r="AO11" s="802"/>
      <c r="AP11" s="802"/>
      <c r="AQ11" s="802"/>
      <c r="AR11" s="802"/>
      <c r="AS11" s="802"/>
      <c r="AT11" s="802"/>
      <c r="AU11" s="823"/>
      <c r="AV11" s="823"/>
      <c r="AW11" s="823"/>
      <c r="AX11" s="823"/>
      <c r="AY11" s="824"/>
      <c r="AZ11" s="232"/>
      <c r="BA11" s="232"/>
      <c r="BB11" s="232"/>
      <c r="BC11" s="232"/>
      <c r="BD11" s="232"/>
      <c r="BE11" s="233"/>
      <c r="BF11" s="233"/>
      <c r="BG11" s="233"/>
      <c r="BH11" s="233"/>
      <c r="BI11" s="233"/>
      <c r="BJ11" s="233"/>
      <c r="BK11" s="233"/>
      <c r="BL11" s="233"/>
      <c r="BM11" s="233"/>
      <c r="BN11" s="233"/>
      <c r="BO11" s="233"/>
      <c r="BP11" s="233"/>
      <c r="BQ11" s="238">
        <v>5</v>
      </c>
      <c r="BR11" s="239"/>
      <c r="BS11" s="825"/>
      <c r="BT11" s="826"/>
      <c r="BU11" s="826"/>
      <c r="BV11" s="826"/>
      <c r="BW11" s="826"/>
      <c r="BX11" s="826"/>
      <c r="BY11" s="826"/>
      <c r="BZ11" s="826"/>
      <c r="CA11" s="826"/>
      <c r="CB11" s="826"/>
      <c r="CC11" s="826"/>
      <c r="CD11" s="826"/>
      <c r="CE11" s="826"/>
      <c r="CF11" s="826"/>
      <c r="CG11" s="827"/>
      <c r="CH11" s="828"/>
      <c r="CI11" s="829"/>
      <c r="CJ11" s="829"/>
      <c r="CK11" s="829"/>
      <c r="CL11" s="830"/>
      <c r="CM11" s="828"/>
      <c r="CN11" s="829"/>
      <c r="CO11" s="829"/>
      <c r="CP11" s="829"/>
      <c r="CQ11" s="830"/>
      <c r="CR11" s="828"/>
      <c r="CS11" s="829"/>
      <c r="CT11" s="829"/>
      <c r="CU11" s="829"/>
      <c r="CV11" s="830"/>
      <c r="CW11" s="828"/>
      <c r="CX11" s="829"/>
      <c r="CY11" s="829"/>
      <c r="CZ11" s="829"/>
      <c r="DA11" s="830"/>
      <c r="DB11" s="828"/>
      <c r="DC11" s="829"/>
      <c r="DD11" s="829"/>
      <c r="DE11" s="829"/>
      <c r="DF11" s="830"/>
      <c r="DG11" s="828"/>
      <c r="DH11" s="829"/>
      <c r="DI11" s="829"/>
      <c r="DJ11" s="829"/>
      <c r="DK11" s="830"/>
      <c r="DL11" s="828"/>
      <c r="DM11" s="829"/>
      <c r="DN11" s="829"/>
      <c r="DO11" s="829"/>
      <c r="DP11" s="830"/>
      <c r="DQ11" s="828"/>
      <c r="DR11" s="829"/>
      <c r="DS11" s="829"/>
      <c r="DT11" s="829"/>
      <c r="DU11" s="830"/>
      <c r="DV11" s="825"/>
      <c r="DW11" s="826"/>
      <c r="DX11" s="826"/>
      <c r="DY11" s="826"/>
      <c r="DZ11" s="831"/>
      <c r="EA11" s="234"/>
    </row>
    <row r="12" spans="1:131" s="235" customFormat="1" ht="26.25" customHeight="1" x14ac:dyDescent="0.2">
      <c r="A12" s="238">
        <v>6</v>
      </c>
      <c r="B12" s="792"/>
      <c r="C12" s="793"/>
      <c r="D12" s="793"/>
      <c r="E12" s="793"/>
      <c r="F12" s="793"/>
      <c r="G12" s="793"/>
      <c r="H12" s="793"/>
      <c r="I12" s="793"/>
      <c r="J12" s="793"/>
      <c r="K12" s="793"/>
      <c r="L12" s="793"/>
      <c r="M12" s="793"/>
      <c r="N12" s="793"/>
      <c r="O12" s="793"/>
      <c r="P12" s="794"/>
      <c r="Q12" s="795"/>
      <c r="R12" s="796"/>
      <c r="S12" s="796"/>
      <c r="T12" s="796"/>
      <c r="U12" s="796"/>
      <c r="V12" s="796"/>
      <c r="W12" s="796"/>
      <c r="X12" s="796"/>
      <c r="Y12" s="796"/>
      <c r="Z12" s="796"/>
      <c r="AA12" s="796"/>
      <c r="AB12" s="796"/>
      <c r="AC12" s="796"/>
      <c r="AD12" s="796"/>
      <c r="AE12" s="797"/>
      <c r="AF12" s="798"/>
      <c r="AG12" s="799"/>
      <c r="AH12" s="799"/>
      <c r="AI12" s="799"/>
      <c r="AJ12" s="800"/>
      <c r="AK12" s="801"/>
      <c r="AL12" s="802"/>
      <c r="AM12" s="802"/>
      <c r="AN12" s="802"/>
      <c r="AO12" s="802"/>
      <c r="AP12" s="802"/>
      <c r="AQ12" s="802"/>
      <c r="AR12" s="802"/>
      <c r="AS12" s="802"/>
      <c r="AT12" s="802"/>
      <c r="AU12" s="823"/>
      <c r="AV12" s="823"/>
      <c r="AW12" s="823"/>
      <c r="AX12" s="823"/>
      <c r="AY12" s="824"/>
      <c r="AZ12" s="232"/>
      <c r="BA12" s="232"/>
      <c r="BB12" s="232"/>
      <c r="BC12" s="232"/>
      <c r="BD12" s="232"/>
      <c r="BE12" s="233"/>
      <c r="BF12" s="233"/>
      <c r="BG12" s="233"/>
      <c r="BH12" s="233"/>
      <c r="BI12" s="233"/>
      <c r="BJ12" s="233"/>
      <c r="BK12" s="233"/>
      <c r="BL12" s="233"/>
      <c r="BM12" s="233"/>
      <c r="BN12" s="233"/>
      <c r="BO12" s="233"/>
      <c r="BP12" s="233"/>
      <c r="BQ12" s="238">
        <v>6</v>
      </c>
      <c r="BR12" s="239"/>
      <c r="BS12" s="825"/>
      <c r="BT12" s="826"/>
      <c r="BU12" s="826"/>
      <c r="BV12" s="826"/>
      <c r="BW12" s="826"/>
      <c r="BX12" s="826"/>
      <c r="BY12" s="826"/>
      <c r="BZ12" s="826"/>
      <c r="CA12" s="826"/>
      <c r="CB12" s="826"/>
      <c r="CC12" s="826"/>
      <c r="CD12" s="826"/>
      <c r="CE12" s="826"/>
      <c r="CF12" s="826"/>
      <c r="CG12" s="827"/>
      <c r="CH12" s="828"/>
      <c r="CI12" s="829"/>
      <c r="CJ12" s="829"/>
      <c r="CK12" s="829"/>
      <c r="CL12" s="830"/>
      <c r="CM12" s="828"/>
      <c r="CN12" s="829"/>
      <c r="CO12" s="829"/>
      <c r="CP12" s="829"/>
      <c r="CQ12" s="830"/>
      <c r="CR12" s="828"/>
      <c r="CS12" s="829"/>
      <c r="CT12" s="829"/>
      <c r="CU12" s="829"/>
      <c r="CV12" s="830"/>
      <c r="CW12" s="828"/>
      <c r="CX12" s="829"/>
      <c r="CY12" s="829"/>
      <c r="CZ12" s="829"/>
      <c r="DA12" s="830"/>
      <c r="DB12" s="828"/>
      <c r="DC12" s="829"/>
      <c r="DD12" s="829"/>
      <c r="DE12" s="829"/>
      <c r="DF12" s="830"/>
      <c r="DG12" s="828"/>
      <c r="DH12" s="829"/>
      <c r="DI12" s="829"/>
      <c r="DJ12" s="829"/>
      <c r="DK12" s="830"/>
      <c r="DL12" s="828"/>
      <c r="DM12" s="829"/>
      <c r="DN12" s="829"/>
      <c r="DO12" s="829"/>
      <c r="DP12" s="830"/>
      <c r="DQ12" s="828"/>
      <c r="DR12" s="829"/>
      <c r="DS12" s="829"/>
      <c r="DT12" s="829"/>
      <c r="DU12" s="830"/>
      <c r="DV12" s="825"/>
      <c r="DW12" s="826"/>
      <c r="DX12" s="826"/>
      <c r="DY12" s="826"/>
      <c r="DZ12" s="831"/>
      <c r="EA12" s="234"/>
    </row>
    <row r="13" spans="1:131" s="235" customFormat="1" ht="26.25" customHeight="1" x14ac:dyDescent="0.2">
      <c r="A13" s="238">
        <v>7</v>
      </c>
      <c r="B13" s="792"/>
      <c r="C13" s="793"/>
      <c r="D13" s="793"/>
      <c r="E13" s="793"/>
      <c r="F13" s="793"/>
      <c r="G13" s="793"/>
      <c r="H13" s="793"/>
      <c r="I13" s="793"/>
      <c r="J13" s="793"/>
      <c r="K13" s="793"/>
      <c r="L13" s="793"/>
      <c r="M13" s="793"/>
      <c r="N13" s="793"/>
      <c r="O13" s="793"/>
      <c r="P13" s="794"/>
      <c r="Q13" s="795"/>
      <c r="R13" s="796"/>
      <c r="S13" s="796"/>
      <c r="T13" s="796"/>
      <c r="U13" s="796"/>
      <c r="V13" s="796"/>
      <c r="W13" s="796"/>
      <c r="X13" s="796"/>
      <c r="Y13" s="796"/>
      <c r="Z13" s="796"/>
      <c r="AA13" s="796"/>
      <c r="AB13" s="796"/>
      <c r="AC13" s="796"/>
      <c r="AD13" s="796"/>
      <c r="AE13" s="797"/>
      <c r="AF13" s="798"/>
      <c r="AG13" s="799"/>
      <c r="AH13" s="799"/>
      <c r="AI13" s="799"/>
      <c r="AJ13" s="800"/>
      <c r="AK13" s="801"/>
      <c r="AL13" s="802"/>
      <c r="AM13" s="802"/>
      <c r="AN13" s="802"/>
      <c r="AO13" s="802"/>
      <c r="AP13" s="802"/>
      <c r="AQ13" s="802"/>
      <c r="AR13" s="802"/>
      <c r="AS13" s="802"/>
      <c r="AT13" s="802"/>
      <c r="AU13" s="823"/>
      <c r="AV13" s="823"/>
      <c r="AW13" s="823"/>
      <c r="AX13" s="823"/>
      <c r="AY13" s="824"/>
      <c r="AZ13" s="232"/>
      <c r="BA13" s="232"/>
      <c r="BB13" s="232"/>
      <c r="BC13" s="232"/>
      <c r="BD13" s="232"/>
      <c r="BE13" s="233"/>
      <c r="BF13" s="233"/>
      <c r="BG13" s="233"/>
      <c r="BH13" s="233"/>
      <c r="BI13" s="233"/>
      <c r="BJ13" s="233"/>
      <c r="BK13" s="233"/>
      <c r="BL13" s="233"/>
      <c r="BM13" s="233"/>
      <c r="BN13" s="233"/>
      <c r="BO13" s="233"/>
      <c r="BP13" s="233"/>
      <c r="BQ13" s="238">
        <v>7</v>
      </c>
      <c r="BR13" s="239"/>
      <c r="BS13" s="825"/>
      <c r="BT13" s="826"/>
      <c r="BU13" s="826"/>
      <c r="BV13" s="826"/>
      <c r="BW13" s="826"/>
      <c r="BX13" s="826"/>
      <c r="BY13" s="826"/>
      <c r="BZ13" s="826"/>
      <c r="CA13" s="826"/>
      <c r="CB13" s="826"/>
      <c r="CC13" s="826"/>
      <c r="CD13" s="826"/>
      <c r="CE13" s="826"/>
      <c r="CF13" s="826"/>
      <c r="CG13" s="827"/>
      <c r="CH13" s="828"/>
      <c r="CI13" s="829"/>
      <c r="CJ13" s="829"/>
      <c r="CK13" s="829"/>
      <c r="CL13" s="830"/>
      <c r="CM13" s="828"/>
      <c r="CN13" s="829"/>
      <c r="CO13" s="829"/>
      <c r="CP13" s="829"/>
      <c r="CQ13" s="830"/>
      <c r="CR13" s="828"/>
      <c r="CS13" s="829"/>
      <c r="CT13" s="829"/>
      <c r="CU13" s="829"/>
      <c r="CV13" s="830"/>
      <c r="CW13" s="828"/>
      <c r="CX13" s="829"/>
      <c r="CY13" s="829"/>
      <c r="CZ13" s="829"/>
      <c r="DA13" s="830"/>
      <c r="DB13" s="828"/>
      <c r="DC13" s="829"/>
      <c r="DD13" s="829"/>
      <c r="DE13" s="829"/>
      <c r="DF13" s="830"/>
      <c r="DG13" s="828"/>
      <c r="DH13" s="829"/>
      <c r="DI13" s="829"/>
      <c r="DJ13" s="829"/>
      <c r="DK13" s="830"/>
      <c r="DL13" s="828"/>
      <c r="DM13" s="829"/>
      <c r="DN13" s="829"/>
      <c r="DO13" s="829"/>
      <c r="DP13" s="830"/>
      <c r="DQ13" s="828"/>
      <c r="DR13" s="829"/>
      <c r="DS13" s="829"/>
      <c r="DT13" s="829"/>
      <c r="DU13" s="830"/>
      <c r="DV13" s="825"/>
      <c r="DW13" s="826"/>
      <c r="DX13" s="826"/>
      <c r="DY13" s="826"/>
      <c r="DZ13" s="831"/>
      <c r="EA13" s="234"/>
    </row>
    <row r="14" spans="1:131" s="235" customFormat="1" ht="26.25" customHeight="1" x14ac:dyDescent="0.2">
      <c r="A14" s="238">
        <v>8</v>
      </c>
      <c r="B14" s="792"/>
      <c r="C14" s="793"/>
      <c r="D14" s="793"/>
      <c r="E14" s="793"/>
      <c r="F14" s="793"/>
      <c r="G14" s="793"/>
      <c r="H14" s="793"/>
      <c r="I14" s="793"/>
      <c r="J14" s="793"/>
      <c r="K14" s="793"/>
      <c r="L14" s="793"/>
      <c r="M14" s="793"/>
      <c r="N14" s="793"/>
      <c r="O14" s="793"/>
      <c r="P14" s="794"/>
      <c r="Q14" s="795"/>
      <c r="R14" s="796"/>
      <c r="S14" s="796"/>
      <c r="T14" s="796"/>
      <c r="U14" s="796"/>
      <c r="V14" s="796"/>
      <c r="W14" s="796"/>
      <c r="X14" s="796"/>
      <c r="Y14" s="796"/>
      <c r="Z14" s="796"/>
      <c r="AA14" s="796"/>
      <c r="AB14" s="796"/>
      <c r="AC14" s="796"/>
      <c r="AD14" s="796"/>
      <c r="AE14" s="797"/>
      <c r="AF14" s="798"/>
      <c r="AG14" s="799"/>
      <c r="AH14" s="799"/>
      <c r="AI14" s="799"/>
      <c r="AJ14" s="800"/>
      <c r="AK14" s="801"/>
      <c r="AL14" s="802"/>
      <c r="AM14" s="802"/>
      <c r="AN14" s="802"/>
      <c r="AO14" s="802"/>
      <c r="AP14" s="802"/>
      <c r="AQ14" s="802"/>
      <c r="AR14" s="802"/>
      <c r="AS14" s="802"/>
      <c r="AT14" s="802"/>
      <c r="AU14" s="823"/>
      <c r="AV14" s="823"/>
      <c r="AW14" s="823"/>
      <c r="AX14" s="823"/>
      <c r="AY14" s="824"/>
      <c r="AZ14" s="232"/>
      <c r="BA14" s="232"/>
      <c r="BB14" s="232"/>
      <c r="BC14" s="232"/>
      <c r="BD14" s="232"/>
      <c r="BE14" s="233"/>
      <c r="BF14" s="233"/>
      <c r="BG14" s="233"/>
      <c r="BH14" s="233"/>
      <c r="BI14" s="233"/>
      <c r="BJ14" s="233"/>
      <c r="BK14" s="233"/>
      <c r="BL14" s="233"/>
      <c r="BM14" s="233"/>
      <c r="BN14" s="233"/>
      <c r="BO14" s="233"/>
      <c r="BP14" s="233"/>
      <c r="BQ14" s="238">
        <v>8</v>
      </c>
      <c r="BR14" s="239"/>
      <c r="BS14" s="825"/>
      <c r="BT14" s="826"/>
      <c r="BU14" s="826"/>
      <c r="BV14" s="826"/>
      <c r="BW14" s="826"/>
      <c r="BX14" s="826"/>
      <c r="BY14" s="826"/>
      <c r="BZ14" s="826"/>
      <c r="CA14" s="826"/>
      <c r="CB14" s="826"/>
      <c r="CC14" s="826"/>
      <c r="CD14" s="826"/>
      <c r="CE14" s="826"/>
      <c r="CF14" s="826"/>
      <c r="CG14" s="827"/>
      <c r="CH14" s="828"/>
      <c r="CI14" s="829"/>
      <c r="CJ14" s="829"/>
      <c r="CK14" s="829"/>
      <c r="CL14" s="830"/>
      <c r="CM14" s="828"/>
      <c r="CN14" s="829"/>
      <c r="CO14" s="829"/>
      <c r="CP14" s="829"/>
      <c r="CQ14" s="830"/>
      <c r="CR14" s="828"/>
      <c r="CS14" s="829"/>
      <c r="CT14" s="829"/>
      <c r="CU14" s="829"/>
      <c r="CV14" s="830"/>
      <c r="CW14" s="828"/>
      <c r="CX14" s="829"/>
      <c r="CY14" s="829"/>
      <c r="CZ14" s="829"/>
      <c r="DA14" s="830"/>
      <c r="DB14" s="828"/>
      <c r="DC14" s="829"/>
      <c r="DD14" s="829"/>
      <c r="DE14" s="829"/>
      <c r="DF14" s="830"/>
      <c r="DG14" s="828"/>
      <c r="DH14" s="829"/>
      <c r="DI14" s="829"/>
      <c r="DJ14" s="829"/>
      <c r="DK14" s="830"/>
      <c r="DL14" s="828"/>
      <c r="DM14" s="829"/>
      <c r="DN14" s="829"/>
      <c r="DO14" s="829"/>
      <c r="DP14" s="830"/>
      <c r="DQ14" s="828"/>
      <c r="DR14" s="829"/>
      <c r="DS14" s="829"/>
      <c r="DT14" s="829"/>
      <c r="DU14" s="830"/>
      <c r="DV14" s="825"/>
      <c r="DW14" s="826"/>
      <c r="DX14" s="826"/>
      <c r="DY14" s="826"/>
      <c r="DZ14" s="831"/>
      <c r="EA14" s="234"/>
    </row>
    <row r="15" spans="1:131" s="235" customFormat="1" ht="26.25" customHeight="1" x14ac:dyDescent="0.2">
      <c r="A15" s="238">
        <v>9</v>
      </c>
      <c r="B15" s="792"/>
      <c r="C15" s="793"/>
      <c r="D15" s="793"/>
      <c r="E15" s="793"/>
      <c r="F15" s="793"/>
      <c r="G15" s="793"/>
      <c r="H15" s="793"/>
      <c r="I15" s="793"/>
      <c r="J15" s="793"/>
      <c r="K15" s="793"/>
      <c r="L15" s="793"/>
      <c r="M15" s="793"/>
      <c r="N15" s="793"/>
      <c r="O15" s="793"/>
      <c r="P15" s="794"/>
      <c r="Q15" s="795"/>
      <c r="R15" s="796"/>
      <c r="S15" s="796"/>
      <c r="T15" s="796"/>
      <c r="U15" s="796"/>
      <c r="V15" s="796"/>
      <c r="W15" s="796"/>
      <c r="X15" s="796"/>
      <c r="Y15" s="796"/>
      <c r="Z15" s="796"/>
      <c r="AA15" s="796"/>
      <c r="AB15" s="796"/>
      <c r="AC15" s="796"/>
      <c r="AD15" s="796"/>
      <c r="AE15" s="797"/>
      <c r="AF15" s="798"/>
      <c r="AG15" s="799"/>
      <c r="AH15" s="799"/>
      <c r="AI15" s="799"/>
      <c r="AJ15" s="800"/>
      <c r="AK15" s="801"/>
      <c r="AL15" s="802"/>
      <c r="AM15" s="802"/>
      <c r="AN15" s="802"/>
      <c r="AO15" s="802"/>
      <c r="AP15" s="802"/>
      <c r="AQ15" s="802"/>
      <c r="AR15" s="802"/>
      <c r="AS15" s="802"/>
      <c r="AT15" s="802"/>
      <c r="AU15" s="823"/>
      <c r="AV15" s="823"/>
      <c r="AW15" s="823"/>
      <c r="AX15" s="823"/>
      <c r="AY15" s="824"/>
      <c r="AZ15" s="232"/>
      <c r="BA15" s="232"/>
      <c r="BB15" s="232"/>
      <c r="BC15" s="232"/>
      <c r="BD15" s="232"/>
      <c r="BE15" s="233"/>
      <c r="BF15" s="233"/>
      <c r="BG15" s="233"/>
      <c r="BH15" s="233"/>
      <c r="BI15" s="233"/>
      <c r="BJ15" s="233"/>
      <c r="BK15" s="233"/>
      <c r="BL15" s="233"/>
      <c r="BM15" s="233"/>
      <c r="BN15" s="233"/>
      <c r="BO15" s="233"/>
      <c r="BP15" s="233"/>
      <c r="BQ15" s="238">
        <v>9</v>
      </c>
      <c r="BR15" s="239"/>
      <c r="BS15" s="825"/>
      <c r="BT15" s="826"/>
      <c r="BU15" s="826"/>
      <c r="BV15" s="826"/>
      <c r="BW15" s="826"/>
      <c r="BX15" s="826"/>
      <c r="BY15" s="826"/>
      <c r="BZ15" s="826"/>
      <c r="CA15" s="826"/>
      <c r="CB15" s="826"/>
      <c r="CC15" s="826"/>
      <c r="CD15" s="826"/>
      <c r="CE15" s="826"/>
      <c r="CF15" s="826"/>
      <c r="CG15" s="827"/>
      <c r="CH15" s="828"/>
      <c r="CI15" s="829"/>
      <c r="CJ15" s="829"/>
      <c r="CK15" s="829"/>
      <c r="CL15" s="830"/>
      <c r="CM15" s="828"/>
      <c r="CN15" s="829"/>
      <c r="CO15" s="829"/>
      <c r="CP15" s="829"/>
      <c r="CQ15" s="830"/>
      <c r="CR15" s="828"/>
      <c r="CS15" s="829"/>
      <c r="CT15" s="829"/>
      <c r="CU15" s="829"/>
      <c r="CV15" s="830"/>
      <c r="CW15" s="828"/>
      <c r="CX15" s="829"/>
      <c r="CY15" s="829"/>
      <c r="CZ15" s="829"/>
      <c r="DA15" s="830"/>
      <c r="DB15" s="828"/>
      <c r="DC15" s="829"/>
      <c r="DD15" s="829"/>
      <c r="DE15" s="829"/>
      <c r="DF15" s="830"/>
      <c r="DG15" s="828"/>
      <c r="DH15" s="829"/>
      <c r="DI15" s="829"/>
      <c r="DJ15" s="829"/>
      <c r="DK15" s="830"/>
      <c r="DL15" s="828"/>
      <c r="DM15" s="829"/>
      <c r="DN15" s="829"/>
      <c r="DO15" s="829"/>
      <c r="DP15" s="830"/>
      <c r="DQ15" s="828"/>
      <c r="DR15" s="829"/>
      <c r="DS15" s="829"/>
      <c r="DT15" s="829"/>
      <c r="DU15" s="830"/>
      <c r="DV15" s="825"/>
      <c r="DW15" s="826"/>
      <c r="DX15" s="826"/>
      <c r="DY15" s="826"/>
      <c r="DZ15" s="831"/>
      <c r="EA15" s="234"/>
    </row>
    <row r="16" spans="1:131" s="235" customFormat="1" ht="26.25" customHeight="1" x14ac:dyDescent="0.2">
      <c r="A16" s="238">
        <v>10</v>
      </c>
      <c r="B16" s="792"/>
      <c r="C16" s="793"/>
      <c r="D16" s="793"/>
      <c r="E16" s="793"/>
      <c r="F16" s="793"/>
      <c r="G16" s="793"/>
      <c r="H16" s="793"/>
      <c r="I16" s="793"/>
      <c r="J16" s="793"/>
      <c r="K16" s="793"/>
      <c r="L16" s="793"/>
      <c r="M16" s="793"/>
      <c r="N16" s="793"/>
      <c r="O16" s="793"/>
      <c r="P16" s="794"/>
      <c r="Q16" s="795"/>
      <c r="R16" s="796"/>
      <c r="S16" s="796"/>
      <c r="T16" s="796"/>
      <c r="U16" s="796"/>
      <c r="V16" s="796"/>
      <c r="W16" s="796"/>
      <c r="X16" s="796"/>
      <c r="Y16" s="796"/>
      <c r="Z16" s="796"/>
      <c r="AA16" s="796"/>
      <c r="AB16" s="796"/>
      <c r="AC16" s="796"/>
      <c r="AD16" s="796"/>
      <c r="AE16" s="797"/>
      <c r="AF16" s="798"/>
      <c r="AG16" s="799"/>
      <c r="AH16" s="799"/>
      <c r="AI16" s="799"/>
      <c r="AJ16" s="800"/>
      <c r="AK16" s="801"/>
      <c r="AL16" s="802"/>
      <c r="AM16" s="802"/>
      <c r="AN16" s="802"/>
      <c r="AO16" s="802"/>
      <c r="AP16" s="802"/>
      <c r="AQ16" s="802"/>
      <c r="AR16" s="802"/>
      <c r="AS16" s="802"/>
      <c r="AT16" s="802"/>
      <c r="AU16" s="823"/>
      <c r="AV16" s="823"/>
      <c r="AW16" s="823"/>
      <c r="AX16" s="823"/>
      <c r="AY16" s="824"/>
      <c r="AZ16" s="232"/>
      <c r="BA16" s="232"/>
      <c r="BB16" s="232"/>
      <c r="BC16" s="232"/>
      <c r="BD16" s="232"/>
      <c r="BE16" s="233"/>
      <c r="BF16" s="233"/>
      <c r="BG16" s="233"/>
      <c r="BH16" s="233"/>
      <c r="BI16" s="233"/>
      <c r="BJ16" s="233"/>
      <c r="BK16" s="233"/>
      <c r="BL16" s="233"/>
      <c r="BM16" s="233"/>
      <c r="BN16" s="233"/>
      <c r="BO16" s="233"/>
      <c r="BP16" s="233"/>
      <c r="BQ16" s="238">
        <v>10</v>
      </c>
      <c r="BR16" s="239"/>
      <c r="BS16" s="825"/>
      <c r="BT16" s="826"/>
      <c r="BU16" s="826"/>
      <c r="BV16" s="826"/>
      <c r="BW16" s="826"/>
      <c r="BX16" s="826"/>
      <c r="BY16" s="826"/>
      <c r="BZ16" s="826"/>
      <c r="CA16" s="826"/>
      <c r="CB16" s="826"/>
      <c r="CC16" s="826"/>
      <c r="CD16" s="826"/>
      <c r="CE16" s="826"/>
      <c r="CF16" s="826"/>
      <c r="CG16" s="827"/>
      <c r="CH16" s="828"/>
      <c r="CI16" s="829"/>
      <c r="CJ16" s="829"/>
      <c r="CK16" s="829"/>
      <c r="CL16" s="830"/>
      <c r="CM16" s="828"/>
      <c r="CN16" s="829"/>
      <c r="CO16" s="829"/>
      <c r="CP16" s="829"/>
      <c r="CQ16" s="830"/>
      <c r="CR16" s="828"/>
      <c r="CS16" s="829"/>
      <c r="CT16" s="829"/>
      <c r="CU16" s="829"/>
      <c r="CV16" s="830"/>
      <c r="CW16" s="828"/>
      <c r="CX16" s="829"/>
      <c r="CY16" s="829"/>
      <c r="CZ16" s="829"/>
      <c r="DA16" s="830"/>
      <c r="DB16" s="828"/>
      <c r="DC16" s="829"/>
      <c r="DD16" s="829"/>
      <c r="DE16" s="829"/>
      <c r="DF16" s="830"/>
      <c r="DG16" s="828"/>
      <c r="DH16" s="829"/>
      <c r="DI16" s="829"/>
      <c r="DJ16" s="829"/>
      <c r="DK16" s="830"/>
      <c r="DL16" s="828"/>
      <c r="DM16" s="829"/>
      <c r="DN16" s="829"/>
      <c r="DO16" s="829"/>
      <c r="DP16" s="830"/>
      <c r="DQ16" s="828"/>
      <c r="DR16" s="829"/>
      <c r="DS16" s="829"/>
      <c r="DT16" s="829"/>
      <c r="DU16" s="830"/>
      <c r="DV16" s="825"/>
      <c r="DW16" s="826"/>
      <c r="DX16" s="826"/>
      <c r="DY16" s="826"/>
      <c r="DZ16" s="831"/>
      <c r="EA16" s="234"/>
    </row>
    <row r="17" spans="1:131" s="235" customFormat="1" ht="26.25" customHeight="1" x14ac:dyDescent="0.2">
      <c r="A17" s="238">
        <v>11</v>
      </c>
      <c r="B17" s="792"/>
      <c r="C17" s="793"/>
      <c r="D17" s="793"/>
      <c r="E17" s="793"/>
      <c r="F17" s="793"/>
      <c r="G17" s="793"/>
      <c r="H17" s="793"/>
      <c r="I17" s="793"/>
      <c r="J17" s="793"/>
      <c r="K17" s="793"/>
      <c r="L17" s="793"/>
      <c r="M17" s="793"/>
      <c r="N17" s="793"/>
      <c r="O17" s="793"/>
      <c r="P17" s="794"/>
      <c r="Q17" s="795"/>
      <c r="R17" s="796"/>
      <c r="S17" s="796"/>
      <c r="T17" s="796"/>
      <c r="U17" s="796"/>
      <c r="V17" s="796"/>
      <c r="W17" s="796"/>
      <c r="X17" s="796"/>
      <c r="Y17" s="796"/>
      <c r="Z17" s="796"/>
      <c r="AA17" s="796"/>
      <c r="AB17" s="796"/>
      <c r="AC17" s="796"/>
      <c r="AD17" s="796"/>
      <c r="AE17" s="797"/>
      <c r="AF17" s="798"/>
      <c r="AG17" s="799"/>
      <c r="AH17" s="799"/>
      <c r="AI17" s="799"/>
      <c r="AJ17" s="800"/>
      <c r="AK17" s="801"/>
      <c r="AL17" s="802"/>
      <c r="AM17" s="802"/>
      <c r="AN17" s="802"/>
      <c r="AO17" s="802"/>
      <c r="AP17" s="802"/>
      <c r="AQ17" s="802"/>
      <c r="AR17" s="802"/>
      <c r="AS17" s="802"/>
      <c r="AT17" s="802"/>
      <c r="AU17" s="823"/>
      <c r="AV17" s="823"/>
      <c r="AW17" s="823"/>
      <c r="AX17" s="823"/>
      <c r="AY17" s="824"/>
      <c r="AZ17" s="232"/>
      <c r="BA17" s="232"/>
      <c r="BB17" s="232"/>
      <c r="BC17" s="232"/>
      <c r="BD17" s="232"/>
      <c r="BE17" s="233"/>
      <c r="BF17" s="233"/>
      <c r="BG17" s="233"/>
      <c r="BH17" s="233"/>
      <c r="BI17" s="233"/>
      <c r="BJ17" s="233"/>
      <c r="BK17" s="233"/>
      <c r="BL17" s="233"/>
      <c r="BM17" s="233"/>
      <c r="BN17" s="233"/>
      <c r="BO17" s="233"/>
      <c r="BP17" s="233"/>
      <c r="BQ17" s="238">
        <v>11</v>
      </c>
      <c r="BR17" s="239"/>
      <c r="BS17" s="825"/>
      <c r="BT17" s="826"/>
      <c r="BU17" s="826"/>
      <c r="BV17" s="826"/>
      <c r="BW17" s="826"/>
      <c r="BX17" s="826"/>
      <c r="BY17" s="826"/>
      <c r="BZ17" s="826"/>
      <c r="CA17" s="826"/>
      <c r="CB17" s="826"/>
      <c r="CC17" s="826"/>
      <c r="CD17" s="826"/>
      <c r="CE17" s="826"/>
      <c r="CF17" s="826"/>
      <c r="CG17" s="827"/>
      <c r="CH17" s="828"/>
      <c r="CI17" s="829"/>
      <c r="CJ17" s="829"/>
      <c r="CK17" s="829"/>
      <c r="CL17" s="830"/>
      <c r="CM17" s="828"/>
      <c r="CN17" s="829"/>
      <c r="CO17" s="829"/>
      <c r="CP17" s="829"/>
      <c r="CQ17" s="830"/>
      <c r="CR17" s="828"/>
      <c r="CS17" s="829"/>
      <c r="CT17" s="829"/>
      <c r="CU17" s="829"/>
      <c r="CV17" s="830"/>
      <c r="CW17" s="828"/>
      <c r="CX17" s="829"/>
      <c r="CY17" s="829"/>
      <c r="CZ17" s="829"/>
      <c r="DA17" s="830"/>
      <c r="DB17" s="828"/>
      <c r="DC17" s="829"/>
      <c r="DD17" s="829"/>
      <c r="DE17" s="829"/>
      <c r="DF17" s="830"/>
      <c r="DG17" s="828"/>
      <c r="DH17" s="829"/>
      <c r="DI17" s="829"/>
      <c r="DJ17" s="829"/>
      <c r="DK17" s="830"/>
      <c r="DL17" s="828"/>
      <c r="DM17" s="829"/>
      <c r="DN17" s="829"/>
      <c r="DO17" s="829"/>
      <c r="DP17" s="830"/>
      <c r="DQ17" s="828"/>
      <c r="DR17" s="829"/>
      <c r="DS17" s="829"/>
      <c r="DT17" s="829"/>
      <c r="DU17" s="830"/>
      <c r="DV17" s="825"/>
      <c r="DW17" s="826"/>
      <c r="DX17" s="826"/>
      <c r="DY17" s="826"/>
      <c r="DZ17" s="831"/>
      <c r="EA17" s="234"/>
    </row>
    <row r="18" spans="1:131" s="235" customFormat="1" ht="26.25" customHeight="1" x14ac:dyDescent="0.2">
      <c r="A18" s="238">
        <v>12</v>
      </c>
      <c r="B18" s="792"/>
      <c r="C18" s="793"/>
      <c r="D18" s="793"/>
      <c r="E18" s="793"/>
      <c r="F18" s="793"/>
      <c r="G18" s="793"/>
      <c r="H18" s="793"/>
      <c r="I18" s="793"/>
      <c r="J18" s="793"/>
      <c r="K18" s="793"/>
      <c r="L18" s="793"/>
      <c r="M18" s="793"/>
      <c r="N18" s="793"/>
      <c r="O18" s="793"/>
      <c r="P18" s="794"/>
      <c r="Q18" s="795"/>
      <c r="R18" s="796"/>
      <c r="S18" s="796"/>
      <c r="T18" s="796"/>
      <c r="U18" s="796"/>
      <c r="V18" s="796"/>
      <c r="W18" s="796"/>
      <c r="X18" s="796"/>
      <c r="Y18" s="796"/>
      <c r="Z18" s="796"/>
      <c r="AA18" s="796"/>
      <c r="AB18" s="796"/>
      <c r="AC18" s="796"/>
      <c r="AD18" s="796"/>
      <c r="AE18" s="797"/>
      <c r="AF18" s="798"/>
      <c r="AG18" s="799"/>
      <c r="AH18" s="799"/>
      <c r="AI18" s="799"/>
      <c r="AJ18" s="800"/>
      <c r="AK18" s="801"/>
      <c r="AL18" s="802"/>
      <c r="AM18" s="802"/>
      <c r="AN18" s="802"/>
      <c r="AO18" s="802"/>
      <c r="AP18" s="802"/>
      <c r="AQ18" s="802"/>
      <c r="AR18" s="802"/>
      <c r="AS18" s="802"/>
      <c r="AT18" s="802"/>
      <c r="AU18" s="823"/>
      <c r="AV18" s="823"/>
      <c r="AW18" s="823"/>
      <c r="AX18" s="823"/>
      <c r="AY18" s="824"/>
      <c r="AZ18" s="232"/>
      <c r="BA18" s="232"/>
      <c r="BB18" s="232"/>
      <c r="BC18" s="232"/>
      <c r="BD18" s="232"/>
      <c r="BE18" s="233"/>
      <c r="BF18" s="233"/>
      <c r="BG18" s="233"/>
      <c r="BH18" s="233"/>
      <c r="BI18" s="233"/>
      <c r="BJ18" s="233"/>
      <c r="BK18" s="233"/>
      <c r="BL18" s="233"/>
      <c r="BM18" s="233"/>
      <c r="BN18" s="233"/>
      <c r="BO18" s="233"/>
      <c r="BP18" s="233"/>
      <c r="BQ18" s="238">
        <v>12</v>
      </c>
      <c r="BR18" s="239"/>
      <c r="BS18" s="825"/>
      <c r="BT18" s="826"/>
      <c r="BU18" s="826"/>
      <c r="BV18" s="826"/>
      <c r="BW18" s="826"/>
      <c r="BX18" s="826"/>
      <c r="BY18" s="826"/>
      <c r="BZ18" s="826"/>
      <c r="CA18" s="826"/>
      <c r="CB18" s="826"/>
      <c r="CC18" s="826"/>
      <c r="CD18" s="826"/>
      <c r="CE18" s="826"/>
      <c r="CF18" s="826"/>
      <c r="CG18" s="827"/>
      <c r="CH18" s="828"/>
      <c r="CI18" s="829"/>
      <c r="CJ18" s="829"/>
      <c r="CK18" s="829"/>
      <c r="CL18" s="830"/>
      <c r="CM18" s="828"/>
      <c r="CN18" s="829"/>
      <c r="CO18" s="829"/>
      <c r="CP18" s="829"/>
      <c r="CQ18" s="830"/>
      <c r="CR18" s="828"/>
      <c r="CS18" s="829"/>
      <c r="CT18" s="829"/>
      <c r="CU18" s="829"/>
      <c r="CV18" s="830"/>
      <c r="CW18" s="828"/>
      <c r="CX18" s="829"/>
      <c r="CY18" s="829"/>
      <c r="CZ18" s="829"/>
      <c r="DA18" s="830"/>
      <c r="DB18" s="828"/>
      <c r="DC18" s="829"/>
      <c r="DD18" s="829"/>
      <c r="DE18" s="829"/>
      <c r="DF18" s="830"/>
      <c r="DG18" s="828"/>
      <c r="DH18" s="829"/>
      <c r="DI18" s="829"/>
      <c r="DJ18" s="829"/>
      <c r="DK18" s="830"/>
      <c r="DL18" s="828"/>
      <c r="DM18" s="829"/>
      <c r="DN18" s="829"/>
      <c r="DO18" s="829"/>
      <c r="DP18" s="830"/>
      <c r="DQ18" s="828"/>
      <c r="DR18" s="829"/>
      <c r="DS18" s="829"/>
      <c r="DT18" s="829"/>
      <c r="DU18" s="830"/>
      <c r="DV18" s="825"/>
      <c r="DW18" s="826"/>
      <c r="DX18" s="826"/>
      <c r="DY18" s="826"/>
      <c r="DZ18" s="831"/>
      <c r="EA18" s="234"/>
    </row>
    <row r="19" spans="1:131" s="235" customFormat="1" ht="26.25" customHeight="1" x14ac:dyDescent="0.2">
      <c r="A19" s="238">
        <v>13</v>
      </c>
      <c r="B19" s="792"/>
      <c r="C19" s="793"/>
      <c r="D19" s="793"/>
      <c r="E19" s="793"/>
      <c r="F19" s="793"/>
      <c r="G19" s="793"/>
      <c r="H19" s="793"/>
      <c r="I19" s="793"/>
      <c r="J19" s="793"/>
      <c r="K19" s="793"/>
      <c r="L19" s="793"/>
      <c r="M19" s="793"/>
      <c r="N19" s="793"/>
      <c r="O19" s="793"/>
      <c r="P19" s="794"/>
      <c r="Q19" s="795"/>
      <c r="R19" s="796"/>
      <c r="S19" s="796"/>
      <c r="T19" s="796"/>
      <c r="U19" s="796"/>
      <c r="V19" s="796"/>
      <c r="W19" s="796"/>
      <c r="X19" s="796"/>
      <c r="Y19" s="796"/>
      <c r="Z19" s="796"/>
      <c r="AA19" s="796"/>
      <c r="AB19" s="796"/>
      <c r="AC19" s="796"/>
      <c r="AD19" s="796"/>
      <c r="AE19" s="797"/>
      <c r="AF19" s="798"/>
      <c r="AG19" s="799"/>
      <c r="AH19" s="799"/>
      <c r="AI19" s="799"/>
      <c r="AJ19" s="800"/>
      <c r="AK19" s="801"/>
      <c r="AL19" s="802"/>
      <c r="AM19" s="802"/>
      <c r="AN19" s="802"/>
      <c r="AO19" s="802"/>
      <c r="AP19" s="802"/>
      <c r="AQ19" s="802"/>
      <c r="AR19" s="802"/>
      <c r="AS19" s="802"/>
      <c r="AT19" s="802"/>
      <c r="AU19" s="823"/>
      <c r="AV19" s="823"/>
      <c r="AW19" s="823"/>
      <c r="AX19" s="823"/>
      <c r="AY19" s="824"/>
      <c r="AZ19" s="232"/>
      <c r="BA19" s="232"/>
      <c r="BB19" s="232"/>
      <c r="BC19" s="232"/>
      <c r="BD19" s="232"/>
      <c r="BE19" s="233"/>
      <c r="BF19" s="233"/>
      <c r="BG19" s="233"/>
      <c r="BH19" s="233"/>
      <c r="BI19" s="233"/>
      <c r="BJ19" s="233"/>
      <c r="BK19" s="233"/>
      <c r="BL19" s="233"/>
      <c r="BM19" s="233"/>
      <c r="BN19" s="233"/>
      <c r="BO19" s="233"/>
      <c r="BP19" s="233"/>
      <c r="BQ19" s="238">
        <v>13</v>
      </c>
      <c r="BR19" s="239"/>
      <c r="BS19" s="825"/>
      <c r="BT19" s="826"/>
      <c r="BU19" s="826"/>
      <c r="BV19" s="826"/>
      <c r="BW19" s="826"/>
      <c r="BX19" s="826"/>
      <c r="BY19" s="826"/>
      <c r="BZ19" s="826"/>
      <c r="CA19" s="826"/>
      <c r="CB19" s="826"/>
      <c r="CC19" s="826"/>
      <c r="CD19" s="826"/>
      <c r="CE19" s="826"/>
      <c r="CF19" s="826"/>
      <c r="CG19" s="827"/>
      <c r="CH19" s="828"/>
      <c r="CI19" s="829"/>
      <c r="CJ19" s="829"/>
      <c r="CK19" s="829"/>
      <c r="CL19" s="830"/>
      <c r="CM19" s="828"/>
      <c r="CN19" s="829"/>
      <c r="CO19" s="829"/>
      <c r="CP19" s="829"/>
      <c r="CQ19" s="830"/>
      <c r="CR19" s="828"/>
      <c r="CS19" s="829"/>
      <c r="CT19" s="829"/>
      <c r="CU19" s="829"/>
      <c r="CV19" s="830"/>
      <c r="CW19" s="828"/>
      <c r="CX19" s="829"/>
      <c r="CY19" s="829"/>
      <c r="CZ19" s="829"/>
      <c r="DA19" s="830"/>
      <c r="DB19" s="828"/>
      <c r="DC19" s="829"/>
      <c r="DD19" s="829"/>
      <c r="DE19" s="829"/>
      <c r="DF19" s="830"/>
      <c r="DG19" s="828"/>
      <c r="DH19" s="829"/>
      <c r="DI19" s="829"/>
      <c r="DJ19" s="829"/>
      <c r="DK19" s="830"/>
      <c r="DL19" s="828"/>
      <c r="DM19" s="829"/>
      <c r="DN19" s="829"/>
      <c r="DO19" s="829"/>
      <c r="DP19" s="830"/>
      <c r="DQ19" s="828"/>
      <c r="DR19" s="829"/>
      <c r="DS19" s="829"/>
      <c r="DT19" s="829"/>
      <c r="DU19" s="830"/>
      <c r="DV19" s="825"/>
      <c r="DW19" s="826"/>
      <c r="DX19" s="826"/>
      <c r="DY19" s="826"/>
      <c r="DZ19" s="831"/>
      <c r="EA19" s="234"/>
    </row>
    <row r="20" spans="1:131" s="235" customFormat="1" ht="26.25" customHeight="1" x14ac:dyDescent="0.2">
      <c r="A20" s="238">
        <v>14</v>
      </c>
      <c r="B20" s="792"/>
      <c r="C20" s="793"/>
      <c r="D20" s="793"/>
      <c r="E20" s="793"/>
      <c r="F20" s="793"/>
      <c r="G20" s="793"/>
      <c r="H20" s="793"/>
      <c r="I20" s="793"/>
      <c r="J20" s="793"/>
      <c r="K20" s="793"/>
      <c r="L20" s="793"/>
      <c r="M20" s="793"/>
      <c r="N20" s="793"/>
      <c r="O20" s="793"/>
      <c r="P20" s="794"/>
      <c r="Q20" s="795"/>
      <c r="R20" s="796"/>
      <c r="S20" s="796"/>
      <c r="T20" s="796"/>
      <c r="U20" s="796"/>
      <c r="V20" s="796"/>
      <c r="W20" s="796"/>
      <c r="X20" s="796"/>
      <c r="Y20" s="796"/>
      <c r="Z20" s="796"/>
      <c r="AA20" s="796"/>
      <c r="AB20" s="796"/>
      <c r="AC20" s="796"/>
      <c r="AD20" s="796"/>
      <c r="AE20" s="797"/>
      <c r="AF20" s="798"/>
      <c r="AG20" s="799"/>
      <c r="AH20" s="799"/>
      <c r="AI20" s="799"/>
      <c r="AJ20" s="800"/>
      <c r="AK20" s="801"/>
      <c r="AL20" s="802"/>
      <c r="AM20" s="802"/>
      <c r="AN20" s="802"/>
      <c r="AO20" s="802"/>
      <c r="AP20" s="802"/>
      <c r="AQ20" s="802"/>
      <c r="AR20" s="802"/>
      <c r="AS20" s="802"/>
      <c r="AT20" s="802"/>
      <c r="AU20" s="823"/>
      <c r="AV20" s="823"/>
      <c r="AW20" s="823"/>
      <c r="AX20" s="823"/>
      <c r="AY20" s="824"/>
      <c r="AZ20" s="232"/>
      <c r="BA20" s="232"/>
      <c r="BB20" s="232"/>
      <c r="BC20" s="232"/>
      <c r="BD20" s="232"/>
      <c r="BE20" s="233"/>
      <c r="BF20" s="233"/>
      <c r="BG20" s="233"/>
      <c r="BH20" s="233"/>
      <c r="BI20" s="233"/>
      <c r="BJ20" s="233"/>
      <c r="BK20" s="233"/>
      <c r="BL20" s="233"/>
      <c r="BM20" s="233"/>
      <c r="BN20" s="233"/>
      <c r="BO20" s="233"/>
      <c r="BP20" s="233"/>
      <c r="BQ20" s="238">
        <v>14</v>
      </c>
      <c r="BR20" s="239"/>
      <c r="BS20" s="825"/>
      <c r="BT20" s="826"/>
      <c r="BU20" s="826"/>
      <c r="BV20" s="826"/>
      <c r="BW20" s="826"/>
      <c r="BX20" s="826"/>
      <c r="BY20" s="826"/>
      <c r="BZ20" s="826"/>
      <c r="CA20" s="826"/>
      <c r="CB20" s="826"/>
      <c r="CC20" s="826"/>
      <c r="CD20" s="826"/>
      <c r="CE20" s="826"/>
      <c r="CF20" s="826"/>
      <c r="CG20" s="827"/>
      <c r="CH20" s="828"/>
      <c r="CI20" s="829"/>
      <c r="CJ20" s="829"/>
      <c r="CK20" s="829"/>
      <c r="CL20" s="830"/>
      <c r="CM20" s="828"/>
      <c r="CN20" s="829"/>
      <c r="CO20" s="829"/>
      <c r="CP20" s="829"/>
      <c r="CQ20" s="830"/>
      <c r="CR20" s="828"/>
      <c r="CS20" s="829"/>
      <c r="CT20" s="829"/>
      <c r="CU20" s="829"/>
      <c r="CV20" s="830"/>
      <c r="CW20" s="828"/>
      <c r="CX20" s="829"/>
      <c r="CY20" s="829"/>
      <c r="CZ20" s="829"/>
      <c r="DA20" s="830"/>
      <c r="DB20" s="828"/>
      <c r="DC20" s="829"/>
      <c r="DD20" s="829"/>
      <c r="DE20" s="829"/>
      <c r="DF20" s="830"/>
      <c r="DG20" s="828"/>
      <c r="DH20" s="829"/>
      <c r="DI20" s="829"/>
      <c r="DJ20" s="829"/>
      <c r="DK20" s="830"/>
      <c r="DL20" s="828"/>
      <c r="DM20" s="829"/>
      <c r="DN20" s="829"/>
      <c r="DO20" s="829"/>
      <c r="DP20" s="830"/>
      <c r="DQ20" s="828"/>
      <c r="DR20" s="829"/>
      <c r="DS20" s="829"/>
      <c r="DT20" s="829"/>
      <c r="DU20" s="830"/>
      <c r="DV20" s="825"/>
      <c r="DW20" s="826"/>
      <c r="DX20" s="826"/>
      <c r="DY20" s="826"/>
      <c r="DZ20" s="831"/>
      <c r="EA20" s="234"/>
    </row>
    <row r="21" spans="1:131" s="235" customFormat="1" ht="26.25" customHeight="1" thickBot="1" x14ac:dyDescent="0.25">
      <c r="A21" s="238">
        <v>15</v>
      </c>
      <c r="B21" s="792"/>
      <c r="C21" s="793"/>
      <c r="D21" s="793"/>
      <c r="E21" s="793"/>
      <c r="F21" s="793"/>
      <c r="G21" s="793"/>
      <c r="H21" s="793"/>
      <c r="I21" s="793"/>
      <c r="J21" s="793"/>
      <c r="K21" s="793"/>
      <c r="L21" s="793"/>
      <c r="M21" s="793"/>
      <c r="N21" s="793"/>
      <c r="O21" s="793"/>
      <c r="P21" s="794"/>
      <c r="Q21" s="795"/>
      <c r="R21" s="796"/>
      <c r="S21" s="796"/>
      <c r="T21" s="796"/>
      <c r="U21" s="796"/>
      <c r="V21" s="796"/>
      <c r="W21" s="796"/>
      <c r="X21" s="796"/>
      <c r="Y21" s="796"/>
      <c r="Z21" s="796"/>
      <c r="AA21" s="796"/>
      <c r="AB21" s="796"/>
      <c r="AC21" s="796"/>
      <c r="AD21" s="796"/>
      <c r="AE21" s="797"/>
      <c r="AF21" s="798"/>
      <c r="AG21" s="799"/>
      <c r="AH21" s="799"/>
      <c r="AI21" s="799"/>
      <c r="AJ21" s="800"/>
      <c r="AK21" s="801"/>
      <c r="AL21" s="802"/>
      <c r="AM21" s="802"/>
      <c r="AN21" s="802"/>
      <c r="AO21" s="802"/>
      <c r="AP21" s="802"/>
      <c r="AQ21" s="802"/>
      <c r="AR21" s="802"/>
      <c r="AS21" s="802"/>
      <c r="AT21" s="802"/>
      <c r="AU21" s="823"/>
      <c r="AV21" s="823"/>
      <c r="AW21" s="823"/>
      <c r="AX21" s="823"/>
      <c r="AY21" s="824"/>
      <c r="AZ21" s="232"/>
      <c r="BA21" s="232"/>
      <c r="BB21" s="232"/>
      <c r="BC21" s="232"/>
      <c r="BD21" s="232"/>
      <c r="BE21" s="233"/>
      <c r="BF21" s="233"/>
      <c r="BG21" s="233"/>
      <c r="BH21" s="233"/>
      <c r="BI21" s="233"/>
      <c r="BJ21" s="233"/>
      <c r="BK21" s="233"/>
      <c r="BL21" s="233"/>
      <c r="BM21" s="233"/>
      <c r="BN21" s="233"/>
      <c r="BO21" s="233"/>
      <c r="BP21" s="233"/>
      <c r="BQ21" s="238">
        <v>15</v>
      </c>
      <c r="BR21" s="239"/>
      <c r="BS21" s="825"/>
      <c r="BT21" s="826"/>
      <c r="BU21" s="826"/>
      <c r="BV21" s="826"/>
      <c r="BW21" s="826"/>
      <c r="BX21" s="826"/>
      <c r="BY21" s="826"/>
      <c r="BZ21" s="826"/>
      <c r="CA21" s="826"/>
      <c r="CB21" s="826"/>
      <c r="CC21" s="826"/>
      <c r="CD21" s="826"/>
      <c r="CE21" s="826"/>
      <c r="CF21" s="826"/>
      <c r="CG21" s="827"/>
      <c r="CH21" s="828"/>
      <c r="CI21" s="829"/>
      <c r="CJ21" s="829"/>
      <c r="CK21" s="829"/>
      <c r="CL21" s="830"/>
      <c r="CM21" s="828"/>
      <c r="CN21" s="829"/>
      <c r="CO21" s="829"/>
      <c r="CP21" s="829"/>
      <c r="CQ21" s="830"/>
      <c r="CR21" s="828"/>
      <c r="CS21" s="829"/>
      <c r="CT21" s="829"/>
      <c r="CU21" s="829"/>
      <c r="CV21" s="830"/>
      <c r="CW21" s="828"/>
      <c r="CX21" s="829"/>
      <c r="CY21" s="829"/>
      <c r="CZ21" s="829"/>
      <c r="DA21" s="830"/>
      <c r="DB21" s="828"/>
      <c r="DC21" s="829"/>
      <c r="DD21" s="829"/>
      <c r="DE21" s="829"/>
      <c r="DF21" s="830"/>
      <c r="DG21" s="828"/>
      <c r="DH21" s="829"/>
      <c r="DI21" s="829"/>
      <c r="DJ21" s="829"/>
      <c r="DK21" s="830"/>
      <c r="DL21" s="828"/>
      <c r="DM21" s="829"/>
      <c r="DN21" s="829"/>
      <c r="DO21" s="829"/>
      <c r="DP21" s="830"/>
      <c r="DQ21" s="828"/>
      <c r="DR21" s="829"/>
      <c r="DS21" s="829"/>
      <c r="DT21" s="829"/>
      <c r="DU21" s="830"/>
      <c r="DV21" s="825"/>
      <c r="DW21" s="826"/>
      <c r="DX21" s="826"/>
      <c r="DY21" s="826"/>
      <c r="DZ21" s="831"/>
      <c r="EA21" s="234"/>
    </row>
    <row r="22" spans="1:131" s="235" customFormat="1" ht="26.25" customHeight="1" x14ac:dyDescent="0.2">
      <c r="A22" s="238">
        <v>16</v>
      </c>
      <c r="B22" s="792"/>
      <c r="C22" s="793"/>
      <c r="D22" s="793"/>
      <c r="E22" s="793"/>
      <c r="F22" s="793"/>
      <c r="G22" s="793"/>
      <c r="H22" s="793"/>
      <c r="I22" s="793"/>
      <c r="J22" s="793"/>
      <c r="K22" s="793"/>
      <c r="L22" s="793"/>
      <c r="M22" s="793"/>
      <c r="N22" s="793"/>
      <c r="O22" s="793"/>
      <c r="P22" s="794"/>
      <c r="Q22" s="842"/>
      <c r="R22" s="843"/>
      <c r="S22" s="843"/>
      <c r="T22" s="843"/>
      <c r="U22" s="843"/>
      <c r="V22" s="843"/>
      <c r="W22" s="843"/>
      <c r="X22" s="843"/>
      <c r="Y22" s="843"/>
      <c r="Z22" s="843"/>
      <c r="AA22" s="843"/>
      <c r="AB22" s="843"/>
      <c r="AC22" s="843"/>
      <c r="AD22" s="843"/>
      <c r="AE22" s="844"/>
      <c r="AF22" s="798"/>
      <c r="AG22" s="799"/>
      <c r="AH22" s="799"/>
      <c r="AI22" s="799"/>
      <c r="AJ22" s="800"/>
      <c r="AK22" s="845"/>
      <c r="AL22" s="846"/>
      <c r="AM22" s="846"/>
      <c r="AN22" s="846"/>
      <c r="AO22" s="846"/>
      <c r="AP22" s="846"/>
      <c r="AQ22" s="846"/>
      <c r="AR22" s="846"/>
      <c r="AS22" s="846"/>
      <c r="AT22" s="846"/>
      <c r="AU22" s="847"/>
      <c r="AV22" s="847"/>
      <c r="AW22" s="847"/>
      <c r="AX22" s="847"/>
      <c r="AY22" s="848"/>
      <c r="AZ22" s="849" t="s">
        <v>378</v>
      </c>
      <c r="BA22" s="849"/>
      <c r="BB22" s="849"/>
      <c r="BC22" s="849"/>
      <c r="BD22" s="850"/>
      <c r="BE22" s="233"/>
      <c r="BF22" s="233"/>
      <c r="BG22" s="233"/>
      <c r="BH22" s="233"/>
      <c r="BI22" s="233"/>
      <c r="BJ22" s="233"/>
      <c r="BK22" s="233"/>
      <c r="BL22" s="233"/>
      <c r="BM22" s="233"/>
      <c r="BN22" s="233"/>
      <c r="BO22" s="233"/>
      <c r="BP22" s="233"/>
      <c r="BQ22" s="238">
        <v>16</v>
      </c>
      <c r="BR22" s="239"/>
      <c r="BS22" s="825"/>
      <c r="BT22" s="826"/>
      <c r="BU22" s="826"/>
      <c r="BV22" s="826"/>
      <c r="BW22" s="826"/>
      <c r="BX22" s="826"/>
      <c r="BY22" s="826"/>
      <c r="BZ22" s="826"/>
      <c r="CA22" s="826"/>
      <c r="CB22" s="826"/>
      <c r="CC22" s="826"/>
      <c r="CD22" s="826"/>
      <c r="CE22" s="826"/>
      <c r="CF22" s="826"/>
      <c r="CG22" s="827"/>
      <c r="CH22" s="828"/>
      <c r="CI22" s="829"/>
      <c r="CJ22" s="829"/>
      <c r="CK22" s="829"/>
      <c r="CL22" s="830"/>
      <c r="CM22" s="828"/>
      <c r="CN22" s="829"/>
      <c r="CO22" s="829"/>
      <c r="CP22" s="829"/>
      <c r="CQ22" s="830"/>
      <c r="CR22" s="828"/>
      <c r="CS22" s="829"/>
      <c r="CT22" s="829"/>
      <c r="CU22" s="829"/>
      <c r="CV22" s="830"/>
      <c r="CW22" s="828"/>
      <c r="CX22" s="829"/>
      <c r="CY22" s="829"/>
      <c r="CZ22" s="829"/>
      <c r="DA22" s="830"/>
      <c r="DB22" s="828"/>
      <c r="DC22" s="829"/>
      <c r="DD22" s="829"/>
      <c r="DE22" s="829"/>
      <c r="DF22" s="830"/>
      <c r="DG22" s="828"/>
      <c r="DH22" s="829"/>
      <c r="DI22" s="829"/>
      <c r="DJ22" s="829"/>
      <c r="DK22" s="830"/>
      <c r="DL22" s="828"/>
      <c r="DM22" s="829"/>
      <c r="DN22" s="829"/>
      <c r="DO22" s="829"/>
      <c r="DP22" s="830"/>
      <c r="DQ22" s="828"/>
      <c r="DR22" s="829"/>
      <c r="DS22" s="829"/>
      <c r="DT22" s="829"/>
      <c r="DU22" s="830"/>
      <c r="DV22" s="825"/>
      <c r="DW22" s="826"/>
      <c r="DX22" s="826"/>
      <c r="DY22" s="826"/>
      <c r="DZ22" s="831"/>
      <c r="EA22" s="234"/>
    </row>
    <row r="23" spans="1:131" s="235" customFormat="1" ht="26.25" customHeight="1" thickBot="1" x14ac:dyDescent="0.25">
      <c r="A23" s="240" t="s">
        <v>379</v>
      </c>
      <c r="B23" s="832" t="s">
        <v>380</v>
      </c>
      <c r="C23" s="833"/>
      <c r="D23" s="833"/>
      <c r="E23" s="833"/>
      <c r="F23" s="833"/>
      <c r="G23" s="833"/>
      <c r="H23" s="833"/>
      <c r="I23" s="833"/>
      <c r="J23" s="833"/>
      <c r="K23" s="833"/>
      <c r="L23" s="833"/>
      <c r="M23" s="833"/>
      <c r="N23" s="833"/>
      <c r="O23" s="833"/>
      <c r="P23" s="834"/>
      <c r="Q23" s="835">
        <v>32941</v>
      </c>
      <c r="R23" s="836"/>
      <c r="S23" s="836"/>
      <c r="T23" s="836"/>
      <c r="U23" s="836"/>
      <c r="V23" s="836">
        <v>31009</v>
      </c>
      <c r="W23" s="836"/>
      <c r="X23" s="836"/>
      <c r="Y23" s="836"/>
      <c r="Z23" s="836"/>
      <c r="AA23" s="836">
        <v>1932</v>
      </c>
      <c r="AB23" s="836"/>
      <c r="AC23" s="836"/>
      <c r="AD23" s="836"/>
      <c r="AE23" s="837"/>
      <c r="AF23" s="838">
        <v>1561</v>
      </c>
      <c r="AG23" s="836"/>
      <c r="AH23" s="836"/>
      <c r="AI23" s="836"/>
      <c r="AJ23" s="839"/>
      <c r="AK23" s="840"/>
      <c r="AL23" s="841"/>
      <c r="AM23" s="841"/>
      <c r="AN23" s="841"/>
      <c r="AO23" s="841"/>
      <c r="AP23" s="836">
        <v>6568</v>
      </c>
      <c r="AQ23" s="836"/>
      <c r="AR23" s="836"/>
      <c r="AS23" s="836"/>
      <c r="AT23" s="836"/>
      <c r="AU23" s="852"/>
      <c r="AV23" s="852"/>
      <c r="AW23" s="852"/>
      <c r="AX23" s="852"/>
      <c r="AY23" s="853"/>
      <c r="AZ23" s="854" t="s">
        <v>122</v>
      </c>
      <c r="BA23" s="855"/>
      <c r="BB23" s="855"/>
      <c r="BC23" s="855"/>
      <c r="BD23" s="856"/>
      <c r="BE23" s="233"/>
      <c r="BF23" s="233"/>
      <c r="BG23" s="233"/>
      <c r="BH23" s="233"/>
      <c r="BI23" s="233"/>
      <c r="BJ23" s="233"/>
      <c r="BK23" s="233"/>
      <c r="BL23" s="233"/>
      <c r="BM23" s="233"/>
      <c r="BN23" s="233"/>
      <c r="BO23" s="233"/>
      <c r="BP23" s="233"/>
      <c r="BQ23" s="238">
        <v>17</v>
      </c>
      <c r="BR23" s="239"/>
      <c r="BS23" s="825"/>
      <c r="BT23" s="826"/>
      <c r="BU23" s="826"/>
      <c r="BV23" s="826"/>
      <c r="BW23" s="826"/>
      <c r="BX23" s="826"/>
      <c r="BY23" s="826"/>
      <c r="BZ23" s="826"/>
      <c r="CA23" s="826"/>
      <c r="CB23" s="826"/>
      <c r="CC23" s="826"/>
      <c r="CD23" s="826"/>
      <c r="CE23" s="826"/>
      <c r="CF23" s="826"/>
      <c r="CG23" s="827"/>
      <c r="CH23" s="828"/>
      <c r="CI23" s="829"/>
      <c r="CJ23" s="829"/>
      <c r="CK23" s="829"/>
      <c r="CL23" s="830"/>
      <c r="CM23" s="828"/>
      <c r="CN23" s="829"/>
      <c r="CO23" s="829"/>
      <c r="CP23" s="829"/>
      <c r="CQ23" s="830"/>
      <c r="CR23" s="828"/>
      <c r="CS23" s="829"/>
      <c r="CT23" s="829"/>
      <c r="CU23" s="829"/>
      <c r="CV23" s="830"/>
      <c r="CW23" s="828"/>
      <c r="CX23" s="829"/>
      <c r="CY23" s="829"/>
      <c r="CZ23" s="829"/>
      <c r="DA23" s="830"/>
      <c r="DB23" s="828"/>
      <c r="DC23" s="829"/>
      <c r="DD23" s="829"/>
      <c r="DE23" s="829"/>
      <c r="DF23" s="830"/>
      <c r="DG23" s="828"/>
      <c r="DH23" s="829"/>
      <c r="DI23" s="829"/>
      <c r="DJ23" s="829"/>
      <c r="DK23" s="830"/>
      <c r="DL23" s="828"/>
      <c r="DM23" s="829"/>
      <c r="DN23" s="829"/>
      <c r="DO23" s="829"/>
      <c r="DP23" s="830"/>
      <c r="DQ23" s="828"/>
      <c r="DR23" s="829"/>
      <c r="DS23" s="829"/>
      <c r="DT23" s="829"/>
      <c r="DU23" s="830"/>
      <c r="DV23" s="825"/>
      <c r="DW23" s="826"/>
      <c r="DX23" s="826"/>
      <c r="DY23" s="826"/>
      <c r="DZ23" s="831"/>
      <c r="EA23" s="234"/>
    </row>
    <row r="24" spans="1:131" s="235" customFormat="1" ht="26.25" customHeight="1" x14ac:dyDescent="0.2">
      <c r="A24" s="851" t="s">
        <v>381</v>
      </c>
      <c r="B24" s="851"/>
      <c r="C24" s="851"/>
      <c r="D24" s="851"/>
      <c r="E24" s="851"/>
      <c r="F24" s="851"/>
      <c r="G24" s="851"/>
      <c r="H24" s="851"/>
      <c r="I24" s="851"/>
      <c r="J24" s="851"/>
      <c r="K24" s="851"/>
      <c r="L24" s="851"/>
      <c r="M24" s="851"/>
      <c r="N24" s="851"/>
      <c r="O24" s="851"/>
      <c r="P24" s="851"/>
      <c r="Q24" s="851"/>
      <c r="R24" s="851"/>
      <c r="S24" s="851"/>
      <c r="T24" s="851"/>
      <c r="U24" s="851"/>
      <c r="V24" s="851"/>
      <c r="W24" s="851"/>
      <c r="X24" s="851"/>
      <c r="Y24" s="851"/>
      <c r="Z24" s="851"/>
      <c r="AA24" s="851"/>
      <c r="AB24" s="851"/>
      <c r="AC24" s="851"/>
      <c r="AD24" s="851"/>
      <c r="AE24" s="851"/>
      <c r="AF24" s="851"/>
      <c r="AG24" s="851"/>
      <c r="AH24" s="851"/>
      <c r="AI24" s="851"/>
      <c r="AJ24" s="851"/>
      <c r="AK24" s="851"/>
      <c r="AL24" s="851"/>
      <c r="AM24" s="851"/>
      <c r="AN24" s="851"/>
      <c r="AO24" s="851"/>
      <c r="AP24" s="851"/>
      <c r="AQ24" s="851"/>
      <c r="AR24" s="851"/>
      <c r="AS24" s="851"/>
      <c r="AT24" s="851"/>
      <c r="AU24" s="851"/>
      <c r="AV24" s="851"/>
      <c r="AW24" s="851"/>
      <c r="AX24" s="851"/>
      <c r="AY24" s="851"/>
      <c r="AZ24" s="232"/>
      <c r="BA24" s="232"/>
      <c r="BB24" s="232"/>
      <c r="BC24" s="232"/>
      <c r="BD24" s="232"/>
      <c r="BE24" s="233"/>
      <c r="BF24" s="233"/>
      <c r="BG24" s="233"/>
      <c r="BH24" s="233"/>
      <c r="BI24" s="233"/>
      <c r="BJ24" s="233"/>
      <c r="BK24" s="233"/>
      <c r="BL24" s="233"/>
      <c r="BM24" s="233"/>
      <c r="BN24" s="233"/>
      <c r="BO24" s="233"/>
      <c r="BP24" s="233"/>
      <c r="BQ24" s="238">
        <v>18</v>
      </c>
      <c r="BR24" s="239"/>
      <c r="BS24" s="825"/>
      <c r="BT24" s="826"/>
      <c r="BU24" s="826"/>
      <c r="BV24" s="826"/>
      <c r="BW24" s="826"/>
      <c r="BX24" s="826"/>
      <c r="BY24" s="826"/>
      <c r="BZ24" s="826"/>
      <c r="CA24" s="826"/>
      <c r="CB24" s="826"/>
      <c r="CC24" s="826"/>
      <c r="CD24" s="826"/>
      <c r="CE24" s="826"/>
      <c r="CF24" s="826"/>
      <c r="CG24" s="827"/>
      <c r="CH24" s="828"/>
      <c r="CI24" s="829"/>
      <c r="CJ24" s="829"/>
      <c r="CK24" s="829"/>
      <c r="CL24" s="830"/>
      <c r="CM24" s="828"/>
      <c r="CN24" s="829"/>
      <c r="CO24" s="829"/>
      <c r="CP24" s="829"/>
      <c r="CQ24" s="830"/>
      <c r="CR24" s="828"/>
      <c r="CS24" s="829"/>
      <c r="CT24" s="829"/>
      <c r="CU24" s="829"/>
      <c r="CV24" s="830"/>
      <c r="CW24" s="828"/>
      <c r="CX24" s="829"/>
      <c r="CY24" s="829"/>
      <c r="CZ24" s="829"/>
      <c r="DA24" s="830"/>
      <c r="DB24" s="828"/>
      <c r="DC24" s="829"/>
      <c r="DD24" s="829"/>
      <c r="DE24" s="829"/>
      <c r="DF24" s="830"/>
      <c r="DG24" s="828"/>
      <c r="DH24" s="829"/>
      <c r="DI24" s="829"/>
      <c r="DJ24" s="829"/>
      <c r="DK24" s="830"/>
      <c r="DL24" s="828"/>
      <c r="DM24" s="829"/>
      <c r="DN24" s="829"/>
      <c r="DO24" s="829"/>
      <c r="DP24" s="830"/>
      <c r="DQ24" s="828"/>
      <c r="DR24" s="829"/>
      <c r="DS24" s="829"/>
      <c r="DT24" s="829"/>
      <c r="DU24" s="830"/>
      <c r="DV24" s="825"/>
      <c r="DW24" s="826"/>
      <c r="DX24" s="826"/>
      <c r="DY24" s="826"/>
      <c r="DZ24" s="831"/>
      <c r="EA24" s="234"/>
    </row>
    <row r="25" spans="1:131" ht="26.25" customHeight="1" thickBot="1" x14ac:dyDescent="0.25">
      <c r="A25" s="762" t="s">
        <v>382</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2"/>
      <c r="BK25" s="232"/>
      <c r="BL25" s="232"/>
      <c r="BM25" s="232"/>
      <c r="BN25" s="232"/>
      <c r="BO25" s="241"/>
      <c r="BP25" s="241"/>
      <c r="BQ25" s="238">
        <v>19</v>
      </c>
      <c r="BR25" s="239"/>
      <c r="BS25" s="825"/>
      <c r="BT25" s="826"/>
      <c r="BU25" s="826"/>
      <c r="BV25" s="826"/>
      <c r="BW25" s="826"/>
      <c r="BX25" s="826"/>
      <c r="BY25" s="826"/>
      <c r="BZ25" s="826"/>
      <c r="CA25" s="826"/>
      <c r="CB25" s="826"/>
      <c r="CC25" s="826"/>
      <c r="CD25" s="826"/>
      <c r="CE25" s="826"/>
      <c r="CF25" s="826"/>
      <c r="CG25" s="827"/>
      <c r="CH25" s="828"/>
      <c r="CI25" s="829"/>
      <c r="CJ25" s="829"/>
      <c r="CK25" s="829"/>
      <c r="CL25" s="830"/>
      <c r="CM25" s="828"/>
      <c r="CN25" s="829"/>
      <c r="CO25" s="829"/>
      <c r="CP25" s="829"/>
      <c r="CQ25" s="830"/>
      <c r="CR25" s="828"/>
      <c r="CS25" s="829"/>
      <c r="CT25" s="829"/>
      <c r="CU25" s="829"/>
      <c r="CV25" s="830"/>
      <c r="CW25" s="828"/>
      <c r="CX25" s="829"/>
      <c r="CY25" s="829"/>
      <c r="CZ25" s="829"/>
      <c r="DA25" s="830"/>
      <c r="DB25" s="828"/>
      <c r="DC25" s="829"/>
      <c r="DD25" s="829"/>
      <c r="DE25" s="829"/>
      <c r="DF25" s="830"/>
      <c r="DG25" s="828"/>
      <c r="DH25" s="829"/>
      <c r="DI25" s="829"/>
      <c r="DJ25" s="829"/>
      <c r="DK25" s="830"/>
      <c r="DL25" s="828"/>
      <c r="DM25" s="829"/>
      <c r="DN25" s="829"/>
      <c r="DO25" s="829"/>
      <c r="DP25" s="830"/>
      <c r="DQ25" s="828"/>
      <c r="DR25" s="829"/>
      <c r="DS25" s="829"/>
      <c r="DT25" s="829"/>
      <c r="DU25" s="830"/>
      <c r="DV25" s="825"/>
      <c r="DW25" s="826"/>
      <c r="DX25" s="826"/>
      <c r="DY25" s="826"/>
      <c r="DZ25" s="831"/>
      <c r="EA25" s="230"/>
    </row>
    <row r="26" spans="1:131" ht="26.25" customHeight="1" x14ac:dyDescent="0.2">
      <c r="A26" s="764" t="s">
        <v>357</v>
      </c>
      <c r="B26" s="765"/>
      <c r="C26" s="765"/>
      <c r="D26" s="765"/>
      <c r="E26" s="765"/>
      <c r="F26" s="765"/>
      <c r="G26" s="765"/>
      <c r="H26" s="765"/>
      <c r="I26" s="765"/>
      <c r="J26" s="765"/>
      <c r="K26" s="765"/>
      <c r="L26" s="765"/>
      <c r="M26" s="765"/>
      <c r="N26" s="765"/>
      <c r="O26" s="765"/>
      <c r="P26" s="766"/>
      <c r="Q26" s="770" t="s">
        <v>383</v>
      </c>
      <c r="R26" s="771"/>
      <c r="S26" s="771"/>
      <c r="T26" s="771"/>
      <c r="U26" s="772"/>
      <c r="V26" s="770" t="s">
        <v>384</v>
      </c>
      <c r="W26" s="771"/>
      <c r="X26" s="771"/>
      <c r="Y26" s="771"/>
      <c r="Z26" s="772"/>
      <c r="AA26" s="770" t="s">
        <v>385</v>
      </c>
      <c r="AB26" s="771"/>
      <c r="AC26" s="771"/>
      <c r="AD26" s="771"/>
      <c r="AE26" s="771"/>
      <c r="AF26" s="857" t="s">
        <v>386</v>
      </c>
      <c r="AG26" s="858"/>
      <c r="AH26" s="858"/>
      <c r="AI26" s="858"/>
      <c r="AJ26" s="859"/>
      <c r="AK26" s="771" t="s">
        <v>387</v>
      </c>
      <c r="AL26" s="771"/>
      <c r="AM26" s="771"/>
      <c r="AN26" s="771"/>
      <c r="AO26" s="772"/>
      <c r="AP26" s="770" t="s">
        <v>388</v>
      </c>
      <c r="AQ26" s="771"/>
      <c r="AR26" s="771"/>
      <c r="AS26" s="771"/>
      <c r="AT26" s="772"/>
      <c r="AU26" s="770" t="s">
        <v>389</v>
      </c>
      <c r="AV26" s="771"/>
      <c r="AW26" s="771"/>
      <c r="AX26" s="771"/>
      <c r="AY26" s="772"/>
      <c r="AZ26" s="770" t="s">
        <v>390</v>
      </c>
      <c r="BA26" s="771"/>
      <c r="BB26" s="771"/>
      <c r="BC26" s="771"/>
      <c r="BD26" s="772"/>
      <c r="BE26" s="770" t="s">
        <v>364</v>
      </c>
      <c r="BF26" s="771"/>
      <c r="BG26" s="771"/>
      <c r="BH26" s="771"/>
      <c r="BI26" s="777"/>
      <c r="BJ26" s="232"/>
      <c r="BK26" s="232"/>
      <c r="BL26" s="232"/>
      <c r="BM26" s="232"/>
      <c r="BN26" s="232"/>
      <c r="BO26" s="241"/>
      <c r="BP26" s="241"/>
      <c r="BQ26" s="238">
        <v>20</v>
      </c>
      <c r="BR26" s="239"/>
      <c r="BS26" s="825"/>
      <c r="BT26" s="826"/>
      <c r="BU26" s="826"/>
      <c r="BV26" s="826"/>
      <c r="BW26" s="826"/>
      <c r="BX26" s="826"/>
      <c r="BY26" s="826"/>
      <c r="BZ26" s="826"/>
      <c r="CA26" s="826"/>
      <c r="CB26" s="826"/>
      <c r="CC26" s="826"/>
      <c r="CD26" s="826"/>
      <c r="CE26" s="826"/>
      <c r="CF26" s="826"/>
      <c r="CG26" s="827"/>
      <c r="CH26" s="828"/>
      <c r="CI26" s="829"/>
      <c r="CJ26" s="829"/>
      <c r="CK26" s="829"/>
      <c r="CL26" s="830"/>
      <c r="CM26" s="828"/>
      <c r="CN26" s="829"/>
      <c r="CO26" s="829"/>
      <c r="CP26" s="829"/>
      <c r="CQ26" s="830"/>
      <c r="CR26" s="828"/>
      <c r="CS26" s="829"/>
      <c r="CT26" s="829"/>
      <c r="CU26" s="829"/>
      <c r="CV26" s="830"/>
      <c r="CW26" s="828"/>
      <c r="CX26" s="829"/>
      <c r="CY26" s="829"/>
      <c r="CZ26" s="829"/>
      <c r="DA26" s="830"/>
      <c r="DB26" s="828"/>
      <c r="DC26" s="829"/>
      <c r="DD26" s="829"/>
      <c r="DE26" s="829"/>
      <c r="DF26" s="830"/>
      <c r="DG26" s="828"/>
      <c r="DH26" s="829"/>
      <c r="DI26" s="829"/>
      <c r="DJ26" s="829"/>
      <c r="DK26" s="830"/>
      <c r="DL26" s="828"/>
      <c r="DM26" s="829"/>
      <c r="DN26" s="829"/>
      <c r="DO26" s="829"/>
      <c r="DP26" s="830"/>
      <c r="DQ26" s="828"/>
      <c r="DR26" s="829"/>
      <c r="DS26" s="829"/>
      <c r="DT26" s="829"/>
      <c r="DU26" s="830"/>
      <c r="DV26" s="825"/>
      <c r="DW26" s="826"/>
      <c r="DX26" s="826"/>
      <c r="DY26" s="826"/>
      <c r="DZ26" s="831"/>
      <c r="EA26" s="230"/>
    </row>
    <row r="27" spans="1:131" ht="26.25" customHeight="1" thickBot="1" x14ac:dyDescent="0.25">
      <c r="A27" s="767"/>
      <c r="B27" s="768"/>
      <c r="C27" s="768"/>
      <c r="D27" s="768"/>
      <c r="E27" s="768"/>
      <c r="F27" s="768"/>
      <c r="G27" s="768"/>
      <c r="H27" s="768"/>
      <c r="I27" s="768"/>
      <c r="J27" s="768"/>
      <c r="K27" s="768"/>
      <c r="L27" s="768"/>
      <c r="M27" s="768"/>
      <c r="N27" s="768"/>
      <c r="O27" s="768"/>
      <c r="P27" s="769"/>
      <c r="Q27" s="773"/>
      <c r="R27" s="774"/>
      <c r="S27" s="774"/>
      <c r="T27" s="774"/>
      <c r="U27" s="775"/>
      <c r="V27" s="773"/>
      <c r="W27" s="774"/>
      <c r="X27" s="774"/>
      <c r="Y27" s="774"/>
      <c r="Z27" s="775"/>
      <c r="AA27" s="773"/>
      <c r="AB27" s="774"/>
      <c r="AC27" s="774"/>
      <c r="AD27" s="774"/>
      <c r="AE27" s="774"/>
      <c r="AF27" s="860"/>
      <c r="AG27" s="861"/>
      <c r="AH27" s="861"/>
      <c r="AI27" s="861"/>
      <c r="AJ27" s="862"/>
      <c r="AK27" s="774"/>
      <c r="AL27" s="774"/>
      <c r="AM27" s="774"/>
      <c r="AN27" s="774"/>
      <c r="AO27" s="775"/>
      <c r="AP27" s="773"/>
      <c r="AQ27" s="774"/>
      <c r="AR27" s="774"/>
      <c r="AS27" s="774"/>
      <c r="AT27" s="775"/>
      <c r="AU27" s="773"/>
      <c r="AV27" s="774"/>
      <c r="AW27" s="774"/>
      <c r="AX27" s="774"/>
      <c r="AY27" s="775"/>
      <c r="AZ27" s="773"/>
      <c r="BA27" s="774"/>
      <c r="BB27" s="774"/>
      <c r="BC27" s="774"/>
      <c r="BD27" s="775"/>
      <c r="BE27" s="773"/>
      <c r="BF27" s="774"/>
      <c r="BG27" s="774"/>
      <c r="BH27" s="774"/>
      <c r="BI27" s="779"/>
      <c r="BJ27" s="232"/>
      <c r="BK27" s="232"/>
      <c r="BL27" s="232"/>
      <c r="BM27" s="232"/>
      <c r="BN27" s="232"/>
      <c r="BO27" s="241"/>
      <c r="BP27" s="241"/>
      <c r="BQ27" s="238">
        <v>21</v>
      </c>
      <c r="BR27" s="239"/>
      <c r="BS27" s="825"/>
      <c r="BT27" s="826"/>
      <c r="BU27" s="826"/>
      <c r="BV27" s="826"/>
      <c r="BW27" s="826"/>
      <c r="BX27" s="826"/>
      <c r="BY27" s="826"/>
      <c r="BZ27" s="826"/>
      <c r="CA27" s="826"/>
      <c r="CB27" s="826"/>
      <c r="CC27" s="826"/>
      <c r="CD27" s="826"/>
      <c r="CE27" s="826"/>
      <c r="CF27" s="826"/>
      <c r="CG27" s="827"/>
      <c r="CH27" s="828"/>
      <c r="CI27" s="829"/>
      <c r="CJ27" s="829"/>
      <c r="CK27" s="829"/>
      <c r="CL27" s="830"/>
      <c r="CM27" s="828"/>
      <c r="CN27" s="829"/>
      <c r="CO27" s="829"/>
      <c r="CP27" s="829"/>
      <c r="CQ27" s="830"/>
      <c r="CR27" s="828"/>
      <c r="CS27" s="829"/>
      <c r="CT27" s="829"/>
      <c r="CU27" s="829"/>
      <c r="CV27" s="830"/>
      <c r="CW27" s="828"/>
      <c r="CX27" s="829"/>
      <c r="CY27" s="829"/>
      <c r="CZ27" s="829"/>
      <c r="DA27" s="830"/>
      <c r="DB27" s="828"/>
      <c r="DC27" s="829"/>
      <c r="DD27" s="829"/>
      <c r="DE27" s="829"/>
      <c r="DF27" s="830"/>
      <c r="DG27" s="828"/>
      <c r="DH27" s="829"/>
      <c r="DI27" s="829"/>
      <c r="DJ27" s="829"/>
      <c r="DK27" s="830"/>
      <c r="DL27" s="828"/>
      <c r="DM27" s="829"/>
      <c r="DN27" s="829"/>
      <c r="DO27" s="829"/>
      <c r="DP27" s="830"/>
      <c r="DQ27" s="828"/>
      <c r="DR27" s="829"/>
      <c r="DS27" s="829"/>
      <c r="DT27" s="829"/>
      <c r="DU27" s="830"/>
      <c r="DV27" s="825"/>
      <c r="DW27" s="826"/>
      <c r="DX27" s="826"/>
      <c r="DY27" s="826"/>
      <c r="DZ27" s="831"/>
      <c r="EA27" s="230"/>
    </row>
    <row r="28" spans="1:131" ht="26.25" customHeight="1" thickTop="1" x14ac:dyDescent="0.2">
      <c r="A28" s="242">
        <v>1</v>
      </c>
      <c r="B28" s="803" t="s">
        <v>391</v>
      </c>
      <c r="C28" s="804"/>
      <c r="D28" s="804"/>
      <c r="E28" s="804"/>
      <c r="F28" s="804"/>
      <c r="G28" s="804"/>
      <c r="H28" s="804"/>
      <c r="I28" s="804"/>
      <c r="J28" s="804"/>
      <c r="K28" s="804"/>
      <c r="L28" s="804"/>
      <c r="M28" s="804"/>
      <c r="N28" s="804"/>
      <c r="O28" s="804"/>
      <c r="P28" s="805"/>
      <c r="Q28" s="865">
        <v>6554</v>
      </c>
      <c r="R28" s="866"/>
      <c r="S28" s="866"/>
      <c r="T28" s="866"/>
      <c r="U28" s="866"/>
      <c r="V28" s="866">
        <v>6483</v>
      </c>
      <c r="W28" s="866"/>
      <c r="X28" s="866"/>
      <c r="Y28" s="866"/>
      <c r="Z28" s="866"/>
      <c r="AA28" s="866">
        <v>71</v>
      </c>
      <c r="AB28" s="866"/>
      <c r="AC28" s="866"/>
      <c r="AD28" s="866"/>
      <c r="AE28" s="867"/>
      <c r="AF28" s="868">
        <v>71</v>
      </c>
      <c r="AG28" s="866"/>
      <c r="AH28" s="866"/>
      <c r="AI28" s="866"/>
      <c r="AJ28" s="869"/>
      <c r="AK28" s="870">
        <v>800</v>
      </c>
      <c r="AL28" s="871"/>
      <c r="AM28" s="871"/>
      <c r="AN28" s="871"/>
      <c r="AO28" s="871"/>
      <c r="AP28" s="871" t="s">
        <v>547</v>
      </c>
      <c r="AQ28" s="871"/>
      <c r="AR28" s="871"/>
      <c r="AS28" s="871"/>
      <c r="AT28" s="871"/>
      <c r="AU28" s="871" t="s">
        <v>547</v>
      </c>
      <c r="AV28" s="871"/>
      <c r="AW28" s="871"/>
      <c r="AX28" s="871"/>
      <c r="AY28" s="871"/>
      <c r="AZ28" s="872" t="s">
        <v>547</v>
      </c>
      <c r="BA28" s="872"/>
      <c r="BB28" s="872"/>
      <c r="BC28" s="872"/>
      <c r="BD28" s="872"/>
      <c r="BE28" s="863"/>
      <c r="BF28" s="863"/>
      <c r="BG28" s="863"/>
      <c r="BH28" s="863"/>
      <c r="BI28" s="864"/>
      <c r="BJ28" s="232"/>
      <c r="BK28" s="232"/>
      <c r="BL28" s="232"/>
      <c r="BM28" s="232"/>
      <c r="BN28" s="232"/>
      <c r="BO28" s="241"/>
      <c r="BP28" s="241"/>
      <c r="BQ28" s="238">
        <v>22</v>
      </c>
      <c r="BR28" s="239"/>
      <c r="BS28" s="825"/>
      <c r="BT28" s="826"/>
      <c r="BU28" s="826"/>
      <c r="BV28" s="826"/>
      <c r="BW28" s="826"/>
      <c r="BX28" s="826"/>
      <c r="BY28" s="826"/>
      <c r="BZ28" s="826"/>
      <c r="CA28" s="826"/>
      <c r="CB28" s="826"/>
      <c r="CC28" s="826"/>
      <c r="CD28" s="826"/>
      <c r="CE28" s="826"/>
      <c r="CF28" s="826"/>
      <c r="CG28" s="827"/>
      <c r="CH28" s="828"/>
      <c r="CI28" s="829"/>
      <c r="CJ28" s="829"/>
      <c r="CK28" s="829"/>
      <c r="CL28" s="830"/>
      <c r="CM28" s="828"/>
      <c r="CN28" s="829"/>
      <c r="CO28" s="829"/>
      <c r="CP28" s="829"/>
      <c r="CQ28" s="830"/>
      <c r="CR28" s="828"/>
      <c r="CS28" s="829"/>
      <c r="CT28" s="829"/>
      <c r="CU28" s="829"/>
      <c r="CV28" s="830"/>
      <c r="CW28" s="828"/>
      <c r="CX28" s="829"/>
      <c r="CY28" s="829"/>
      <c r="CZ28" s="829"/>
      <c r="DA28" s="830"/>
      <c r="DB28" s="828"/>
      <c r="DC28" s="829"/>
      <c r="DD28" s="829"/>
      <c r="DE28" s="829"/>
      <c r="DF28" s="830"/>
      <c r="DG28" s="828"/>
      <c r="DH28" s="829"/>
      <c r="DI28" s="829"/>
      <c r="DJ28" s="829"/>
      <c r="DK28" s="830"/>
      <c r="DL28" s="828"/>
      <c r="DM28" s="829"/>
      <c r="DN28" s="829"/>
      <c r="DO28" s="829"/>
      <c r="DP28" s="830"/>
      <c r="DQ28" s="828"/>
      <c r="DR28" s="829"/>
      <c r="DS28" s="829"/>
      <c r="DT28" s="829"/>
      <c r="DU28" s="830"/>
      <c r="DV28" s="825"/>
      <c r="DW28" s="826"/>
      <c r="DX28" s="826"/>
      <c r="DY28" s="826"/>
      <c r="DZ28" s="831"/>
      <c r="EA28" s="230"/>
    </row>
    <row r="29" spans="1:131" ht="26.25" customHeight="1" x14ac:dyDescent="0.2">
      <c r="A29" s="242">
        <v>2</v>
      </c>
      <c r="B29" s="792" t="s">
        <v>392</v>
      </c>
      <c r="C29" s="793"/>
      <c r="D29" s="793"/>
      <c r="E29" s="793"/>
      <c r="F29" s="793"/>
      <c r="G29" s="793"/>
      <c r="H29" s="793"/>
      <c r="I29" s="793"/>
      <c r="J29" s="793"/>
      <c r="K29" s="793"/>
      <c r="L29" s="793"/>
      <c r="M29" s="793"/>
      <c r="N29" s="793"/>
      <c r="O29" s="793"/>
      <c r="P29" s="794"/>
      <c r="Q29" s="795">
        <v>2198</v>
      </c>
      <c r="R29" s="796"/>
      <c r="S29" s="796"/>
      <c r="T29" s="796"/>
      <c r="U29" s="796"/>
      <c r="V29" s="796">
        <v>2190</v>
      </c>
      <c r="W29" s="796"/>
      <c r="X29" s="796"/>
      <c r="Y29" s="796"/>
      <c r="Z29" s="796"/>
      <c r="AA29" s="796">
        <v>8</v>
      </c>
      <c r="AB29" s="796"/>
      <c r="AC29" s="796"/>
      <c r="AD29" s="796"/>
      <c r="AE29" s="797"/>
      <c r="AF29" s="798">
        <v>8</v>
      </c>
      <c r="AG29" s="799"/>
      <c r="AH29" s="799"/>
      <c r="AI29" s="799"/>
      <c r="AJ29" s="800"/>
      <c r="AK29" s="877">
        <v>908</v>
      </c>
      <c r="AL29" s="873"/>
      <c r="AM29" s="873"/>
      <c r="AN29" s="873"/>
      <c r="AO29" s="873"/>
      <c r="AP29" s="873" t="s">
        <v>547</v>
      </c>
      <c r="AQ29" s="873"/>
      <c r="AR29" s="873"/>
      <c r="AS29" s="873"/>
      <c r="AT29" s="873"/>
      <c r="AU29" s="873" t="s">
        <v>547</v>
      </c>
      <c r="AV29" s="873"/>
      <c r="AW29" s="873"/>
      <c r="AX29" s="873"/>
      <c r="AY29" s="873"/>
      <c r="AZ29" s="874" t="s">
        <v>547</v>
      </c>
      <c r="BA29" s="874"/>
      <c r="BB29" s="874"/>
      <c r="BC29" s="874"/>
      <c r="BD29" s="874"/>
      <c r="BE29" s="875"/>
      <c r="BF29" s="875"/>
      <c r="BG29" s="875"/>
      <c r="BH29" s="875"/>
      <c r="BI29" s="876"/>
      <c r="BJ29" s="232"/>
      <c r="BK29" s="232"/>
      <c r="BL29" s="232"/>
      <c r="BM29" s="232"/>
      <c r="BN29" s="232"/>
      <c r="BO29" s="241"/>
      <c r="BP29" s="241"/>
      <c r="BQ29" s="238">
        <v>23</v>
      </c>
      <c r="BR29" s="239"/>
      <c r="BS29" s="825"/>
      <c r="BT29" s="826"/>
      <c r="BU29" s="826"/>
      <c r="BV29" s="826"/>
      <c r="BW29" s="826"/>
      <c r="BX29" s="826"/>
      <c r="BY29" s="826"/>
      <c r="BZ29" s="826"/>
      <c r="CA29" s="826"/>
      <c r="CB29" s="826"/>
      <c r="CC29" s="826"/>
      <c r="CD29" s="826"/>
      <c r="CE29" s="826"/>
      <c r="CF29" s="826"/>
      <c r="CG29" s="827"/>
      <c r="CH29" s="828"/>
      <c r="CI29" s="829"/>
      <c r="CJ29" s="829"/>
      <c r="CK29" s="829"/>
      <c r="CL29" s="830"/>
      <c r="CM29" s="828"/>
      <c r="CN29" s="829"/>
      <c r="CO29" s="829"/>
      <c r="CP29" s="829"/>
      <c r="CQ29" s="830"/>
      <c r="CR29" s="828"/>
      <c r="CS29" s="829"/>
      <c r="CT29" s="829"/>
      <c r="CU29" s="829"/>
      <c r="CV29" s="830"/>
      <c r="CW29" s="828"/>
      <c r="CX29" s="829"/>
      <c r="CY29" s="829"/>
      <c r="CZ29" s="829"/>
      <c r="DA29" s="830"/>
      <c r="DB29" s="828"/>
      <c r="DC29" s="829"/>
      <c r="DD29" s="829"/>
      <c r="DE29" s="829"/>
      <c r="DF29" s="830"/>
      <c r="DG29" s="828"/>
      <c r="DH29" s="829"/>
      <c r="DI29" s="829"/>
      <c r="DJ29" s="829"/>
      <c r="DK29" s="830"/>
      <c r="DL29" s="828"/>
      <c r="DM29" s="829"/>
      <c r="DN29" s="829"/>
      <c r="DO29" s="829"/>
      <c r="DP29" s="830"/>
      <c r="DQ29" s="828"/>
      <c r="DR29" s="829"/>
      <c r="DS29" s="829"/>
      <c r="DT29" s="829"/>
      <c r="DU29" s="830"/>
      <c r="DV29" s="825"/>
      <c r="DW29" s="826"/>
      <c r="DX29" s="826"/>
      <c r="DY29" s="826"/>
      <c r="DZ29" s="831"/>
      <c r="EA29" s="230"/>
    </row>
    <row r="30" spans="1:131" ht="26.25" customHeight="1" x14ac:dyDescent="0.2">
      <c r="A30" s="242">
        <v>3</v>
      </c>
      <c r="B30" s="792" t="s">
        <v>393</v>
      </c>
      <c r="C30" s="793"/>
      <c r="D30" s="793"/>
      <c r="E30" s="793"/>
      <c r="F30" s="793"/>
      <c r="G30" s="793"/>
      <c r="H30" s="793"/>
      <c r="I30" s="793"/>
      <c r="J30" s="793"/>
      <c r="K30" s="793"/>
      <c r="L30" s="793"/>
      <c r="M30" s="793"/>
      <c r="N30" s="793"/>
      <c r="O30" s="793"/>
      <c r="P30" s="794"/>
      <c r="Q30" s="795">
        <v>5630</v>
      </c>
      <c r="R30" s="796"/>
      <c r="S30" s="796"/>
      <c r="T30" s="796"/>
      <c r="U30" s="796"/>
      <c r="V30" s="796">
        <v>5440</v>
      </c>
      <c r="W30" s="796"/>
      <c r="X30" s="796"/>
      <c r="Y30" s="796"/>
      <c r="Z30" s="796"/>
      <c r="AA30" s="796">
        <v>190</v>
      </c>
      <c r="AB30" s="796"/>
      <c r="AC30" s="796"/>
      <c r="AD30" s="796"/>
      <c r="AE30" s="797"/>
      <c r="AF30" s="798">
        <v>190</v>
      </c>
      <c r="AG30" s="799"/>
      <c r="AH30" s="799"/>
      <c r="AI30" s="799"/>
      <c r="AJ30" s="800"/>
      <c r="AK30" s="877">
        <v>984</v>
      </c>
      <c r="AL30" s="873"/>
      <c r="AM30" s="873"/>
      <c r="AN30" s="873"/>
      <c r="AO30" s="873"/>
      <c r="AP30" s="873" t="s">
        <v>547</v>
      </c>
      <c r="AQ30" s="873"/>
      <c r="AR30" s="873"/>
      <c r="AS30" s="873"/>
      <c r="AT30" s="873"/>
      <c r="AU30" s="873" t="s">
        <v>547</v>
      </c>
      <c r="AV30" s="873"/>
      <c r="AW30" s="873"/>
      <c r="AX30" s="873"/>
      <c r="AY30" s="873"/>
      <c r="AZ30" s="874" t="s">
        <v>547</v>
      </c>
      <c r="BA30" s="874"/>
      <c r="BB30" s="874"/>
      <c r="BC30" s="874"/>
      <c r="BD30" s="874"/>
      <c r="BE30" s="875"/>
      <c r="BF30" s="875"/>
      <c r="BG30" s="875"/>
      <c r="BH30" s="875"/>
      <c r="BI30" s="876"/>
      <c r="BJ30" s="232"/>
      <c r="BK30" s="232"/>
      <c r="BL30" s="232"/>
      <c r="BM30" s="232"/>
      <c r="BN30" s="232"/>
      <c r="BO30" s="241"/>
      <c r="BP30" s="241"/>
      <c r="BQ30" s="238">
        <v>24</v>
      </c>
      <c r="BR30" s="239"/>
      <c r="BS30" s="825"/>
      <c r="BT30" s="826"/>
      <c r="BU30" s="826"/>
      <c r="BV30" s="826"/>
      <c r="BW30" s="826"/>
      <c r="BX30" s="826"/>
      <c r="BY30" s="826"/>
      <c r="BZ30" s="826"/>
      <c r="CA30" s="826"/>
      <c r="CB30" s="826"/>
      <c r="CC30" s="826"/>
      <c r="CD30" s="826"/>
      <c r="CE30" s="826"/>
      <c r="CF30" s="826"/>
      <c r="CG30" s="827"/>
      <c r="CH30" s="828"/>
      <c r="CI30" s="829"/>
      <c r="CJ30" s="829"/>
      <c r="CK30" s="829"/>
      <c r="CL30" s="830"/>
      <c r="CM30" s="828"/>
      <c r="CN30" s="829"/>
      <c r="CO30" s="829"/>
      <c r="CP30" s="829"/>
      <c r="CQ30" s="830"/>
      <c r="CR30" s="828"/>
      <c r="CS30" s="829"/>
      <c r="CT30" s="829"/>
      <c r="CU30" s="829"/>
      <c r="CV30" s="830"/>
      <c r="CW30" s="828"/>
      <c r="CX30" s="829"/>
      <c r="CY30" s="829"/>
      <c r="CZ30" s="829"/>
      <c r="DA30" s="830"/>
      <c r="DB30" s="828"/>
      <c r="DC30" s="829"/>
      <c r="DD30" s="829"/>
      <c r="DE30" s="829"/>
      <c r="DF30" s="830"/>
      <c r="DG30" s="828"/>
      <c r="DH30" s="829"/>
      <c r="DI30" s="829"/>
      <c r="DJ30" s="829"/>
      <c r="DK30" s="830"/>
      <c r="DL30" s="828"/>
      <c r="DM30" s="829"/>
      <c r="DN30" s="829"/>
      <c r="DO30" s="829"/>
      <c r="DP30" s="830"/>
      <c r="DQ30" s="828"/>
      <c r="DR30" s="829"/>
      <c r="DS30" s="829"/>
      <c r="DT30" s="829"/>
      <c r="DU30" s="830"/>
      <c r="DV30" s="825"/>
      <c r="DW30" s="826"/>
      <c r="DX30" s="826"/>
      <c r="DY30" s="826"/>
      <c r="DZ30" s="831"/>
      <c r="EA30" s="230"/>
    </row>
    <row r="31" spans="1:131" ht="26.25" customHeight="1" x14ac:dyDescent="0.2">
      <c r="A31" s="242">
        <v>4</v>
      </c>
      <c r="B31" s="792" t="s">
        <v>394</v>
      </c>
      <c r="C31" s="793"/>
      <c r="D31" s="793"/>
      <c r="E31" s="793"/>
      <c r="F31" s="793"/>
      <c r="G31" s="793"/>
      <c r="H31" s="793"/>
      <c r="I31" s="793"/>
      <c r="J31" s="793"/>
      <c r="K31" s="793"/>
      <c r="L31" s="793"/>
      <c r="M31" s="793"/>
      <c r="N31" s="793"/>
      <c r="O31" s="793"/>
      <c r="P31" s="794"/>
      <c r="Q31" s="795">
        <v>2046</v>
      </c>
      <c r="R31" s="796"/>
      <c r="S31" s="796"/>
      <c r="T31" s="796"/>
      <c r="U31" s="796"/>
      <c r="V31" s="796">
        <v>1918</v>
      </c>
      <c r="W31" s="796"/>
      <c r="X31" s="796"/>
      <c r="Y31" s="796"/>
      <c r="Z31" s="796"/>
      <c r="AA31" s="796">
        <v>128</v>
      </c>
      <c r="AB31" s="796"/>
      <c r="AC31" s="796"/>
      <c r="AD31" s="796"/>
      <c r="AE31" s="797"/>
      <c r="AF31" s="798">
        <v>377</v>
      </c>
      <c r="AG31" s="799"/>
      <c r="AH31" s="799"/>
      <c r="AI31" s="799"/>
      <c r="AJ31" s="800"/>
      <c r="AK31" s="877">
        <v>610</v>
      </c>
      <c r="AL31" s="873"/>
      <c r="AM31" s="873"/>
      <c r="AN31" s="873"/>
      <c r="AO31" s="873"/>
      <c r="AP31" s="873">
        <v>7791</v>
      </c>
      <c r="AQ31" s="873"/>
      <c r="AR31" s="873"/>
      <c r="AS31" s="873"/>
      <c r="AT31" s="873"/>
      <c r="AU31" s="873">
        <v>5329</v>
      </c>
      <c r="AV31" s="873"/>
      <c r="AW31" s="873"/>
      <c r="AX31" s="873"/>
      <c r="AY31" s="873"/>
      <c r="AZ31" s="874" t="s">
        <v>547</v>
      </c>
      <c r="BA31" s="874"/>
      <c r="BB31" s="874"/>
      <c r="BC31" s="874"/>
      <c r="BD31" s="874"/>
      <c r="BE31" s="875" t="s">
        <v>395</v>
      </c>
      <c r="BF31" s="875"/>
      <c r="BG31" s="875"/>
      <c r="BH31" s="875"/>
      <c r="BI31" s="876"/>
      <c r="BJ31" s="232"/>
      <c r="BK31" s="232"/>
      <c r="BL31" s="232"/>
      <c r="BM31" s="232"/>
      <c r="BN31" s="232"/>
      <c r="BO31" s="241"/>
      <c r="BP31" s="241"/>
      <c r="BQ31" s="238">
        <v>25</v>
      </c>
      <c r="BR31" s="239"/>
      <c r="BS31" s="825"/>
      <c r="BT31" s="826"/>
      <c r="BU31" s="826"/>
      <c r="BV31" s="826"/>
      <c r="BW31" s="826"/>
      <c r="BX31" s="826"/>
      <c r="BY31" s="826"/>
      <c r="BZ31" s="826"/>
      <c r="CA31" s="826"/>
      <c r="CB31" s="826"/>
      <c r="CC31" s="826"/>
      <c r="CD31" s="826"/>
      <c r="CE31" s="826"/>
      <c r="CF31" s="826"/>
      <c r="CG31" s="827"/>
      <c r="CH31" s="828"/>
      <c r="CI31" s="829"/>
      <c r="CJ31" s="829"/>
      <c r="CK31" s="829"/>
      <c r="CL31" s="830"/>
      <c r="CM31" s="828"/>
      <c r="CN31" s="829"/>
      <c r="CO31" s="829"/>
      <c r="CP31" s="829"/>
      <c r="CQ31" s="830"/>
      <c r="CR31" s="828"/>
      <c r="CS31" s="829"/>
      <c r="CT31" s="829"/>
      <c r="CU31" s="829"/>
      <c r="CV31" s="830"/>
      <c r="CW31" s="828"/>
      <c r="CX31" s="829"/>
      <c r="CY31" s="829"/>
      <c r="CZ31" s="829"/>
      <c r="DA31" s="830"/>
      <c r="DB31" s="828"/>
      <c r="DC31" s="829"/>
      <c r="DD31" s="829"/>
      <c r="DE31" s="829"/>
      <c r="DF31" s="830"/>
      <c r="DG31" s="828"/>
      <c r="DH31" s="829"/>
      <c r="DI31" s="829"/>
      <c r="DJ31" s="829"/>
      <c r="DK31" s="830"/>
      <c r="DL31" s="828"/>
      <c r="DM31" s="829"/>
      <c r="DN31" s="829"/>
      <c r="DO31" s="829"/>
      <c r="DP31" s="830"/>
      <c r="DQ31" s="828"/>
      <c r="DR31" s="829"/>
      <c r="DS31" s="829"/>
      <c r="DT31" s="829"/>
      <c r="DU31" s="830"/>
      <c r="DV31" s="825"/>
      <c r="DW31" s="826"/>
      <c r="DX31" s="826"/>
      <c r="DY31" s="826"/>
      <c r="DZ31" s="831"/>
      <c r="EA31" s="230"/>
    </row>
    <row r="32" spans="1:131" ht="26.25" customHeight="1" x14ac:dyDescent="0.2">
      <c r="A32" s="242">
        <v>5</v>
      </c>
      <c r="B32" s="792"/>
      <c r="C32" s="793"/>
      <c r="D32" s="793"/>
      <c r="E32" s="793"/>
      <c r="F32" s="793"/>
      <c r="G32" s="793"/>
      <c r="H32" s="793"/>
      <c r="I32" s="793"/>
      <c r="J32" s="793"/>
      <c r="K32" s="793"/>
      <c r="L32" s="793"/>
      <c r="M32" s="793"/>
      <c r="N32" s="793"/>
      <c r="O32" s="793"/>
      <c r="P32" s="794"/>
      <c r="Q32" s="795"/>
      <c r="R32" s="796"/>
      <c r="S32" s="796"/>
      <c r="T32" s="796"/>
      <c r="U32" s="796"/>
      <c r="V32" s="796"/>
      <c r="W32" s="796"/>
      <c r="X32" s="796"/>
      <c r="Y32" s="796"/>
      <c r="Z32" s="796"/>
      <c r="AA32" s="796"/>
      <c r="AB32" s="796"/>
      <c r="AC32" s="796"/>
      <c r="AD32" s="796"/>
      <c r="AE32" s="797"/>
      <c r="AF32" s="798"/>
      <c r="AG32" s="799"/>
      <c r="AH32" s="799"/>
      <c r="AI32" s="799"/>
      <c r="AJ32" s="800"/>
      <c r="AK32" s="877"/>
      <c r="AL32" s="873"/>
      <c r="AM32" s="873"/>
      <c r="AN32" s="873"/>
      <c r="AO32" s="873"/>
      <c r="AP32" s="873"/>
      <c r="AQ32" s="873"/>
      <c r="AR32" s="873"/>
      <c r="AS32" s="873"/>
      <c r="AT32" s="873"/>
      <c r="AU32" s="873"/>
      <c r="AV32" s="873"/>
      <c r="AW32" s="873"/>
      <c r="AX32" s="873"/>
      <c r="AY32" s="873"/>
      <c r="AZ32" s="874"/>
      <c r="BA32" s="874"/>
      <c r="BB32" s="874"/>
      <c r="BC32" s="874"/>
      <c r="BD32" s="874"/>
      <c r="BE32" s="875"/>
      <c r="BF32" s="875"/>
      <c r="BG32" s="875"/>
      <c r="BH32" s="875"/>
      <c r="BI32" s="876"/>
      <c r="BJ32" s="232"/>
      <c r="BK32" s="232"/>
      <c r="BL32" s="232"/>
      <c r="BM32" s="232"/>
      <c r="BN32" s="232"/>
      <c r="BO32" s="241"/>
      <c r="BP32" s="241"/>
      <c r="BQ32" s="238">
        <v>26</v>
      </c>
      <c r="BR32" s="239"/>
      <c r="BS32" s="825"/>
      <c r="BT32" s="826"/>
      <c r="BU32" s="826"/>
      <c r="BV32" s="826"/>
      <c r="BW32" s="826"/>
      <c r="BX32" s="826"/>
      <c r="BY32" s="826"/>
      <c r="BZ32" s="826"/>
      <c r="CA32" s="826"/>
      <c r="CB32" s="826"/>
      <c r="CC32" s="826"/>
      <c r="CD32" s="826"/>
      <c r="CE32" s="826"/>
      <c r="CF32" s="826"/>
      <c r="CG32" s="827"/>
      <c r="CH32" s="828"/>
      <c r="CI32" s="829"/>
      <c r="CJ32" s="829"/>
      <c r="CK32" s="829"/>
      <c r="CL32" s="830"/>
      <c r="CM32" s="828"/>
      <c r="CN32" s="829"/>
      <c r="CO32" s="829"/>
      <c r="CP32" s="829"/>
      <c r="CQ32" s="830"/>
      <c r="CR32" s="828"/>
      <c r="CS32" s="829"/>
      <c r="CT32" s="829"/>
      <c r="CU32" s="829"/>
      <c r="CV32" s="830"/>
      <c r="CW32" s="828"/>
      <c r="CX32" s="829"/>
      <c r="CY32" s="829"/>
      <c r="CZ32" s="829"/>
      <c r="DA32" s="830"/>
      <c r="DB32" s="828"/>
      <c r="DC32" s="829"/>
      <c r="DD32" s="829"/>
      <c r="DE32" s="829"/>
      <c r="DF32" s="830"/>
      <c r="DG32" s="828"/>
      <c r="DH32" s="829"/>
      <c r="DI32" s="829"/>
      <c r="DJ32" s="829"/>
      <c r="DK32" s="830"/>
      <c r="DL32" s="828"/>
      <c r="DM32" s="829"/>
      <c r="DN32" s="829"/>
      <c r="DO32" s="829"/>
      <c r="DP32" s="830"/>
      <c r="DQ32" s="828"/>
      <c r="DR32" s="829"/>
      <c r="DS32" s="829"/>
      <c r="DT32" s="829"/>
      <c r="DU32" s="830"/>
      <c r="DV32" s="825"/>
      <c r="DW32" s="826"/>
      <c r="DX32" s="826"/>
      <c r="DY32" s="826"/>
      <c r="DZ32" s="831"/>
      <c r="EA32" s="230"/>
    </row>
    <row r="33" spans="1:131" ht="26.25" customHeight="1" x14ac:dyDescent="0.2">
      <c r="A33" s="242">
        <v>6</v>
      </c>
      <c r="B33" s="792"/>
      <c r="C33" s="793"/>
      <c r="D33" s="793"/>
      <c r="E33" s="793"/>
      <c r="F33" s="793"/>
      <c r="G33" s="793"/>
      <c r="H33" s="793"/>
      <c r="I33" s="793"/>
      <c r="J33" s="793"/>
      <c r="K33" s="793"/>
      <c r="L33" s="793"/>
      <c r="M33" s="793"/>
      <c r="N33" s="793"/>
      <c r="O33" s="793"/>
      <c r="P33" s="794"/>
      <c r="Q33" s="795"/>
      <c r="R33" s="796"/>
      <c r="S33" s="796"/>
      <c r="T33" s="796"/>
      <c r="U33" s="796"/>
      <c r="V33" s="796"/>
      <c r="W33" s="796"/>
      <c r="X33" s="796"/>
      <c r="Y33" s="796"/>
      <c r="Z33" s="796"/>
      <c r="AA33" s="796"/>
      <c r="AB33" s="796"/>
      <c r="AC33" s="796"/>
      <c r="AD33" s="796"/>
      <c r="AE33" s="797"/>
      <c r="AF33" s="798"/>
      <c r="AG33" s="799"/>
      <c r="AH33" s="799"/>
      <c r="AI33" s="799"/>
      <c r="AJ33" s="800"/>
      <c r="AK33" s="877"/>
      <c r="AL33" s="873"/>
      <c r="AM33" s="873"/>
      <c r="AN33" s="873"/>
      <c r="AO33" s="873"/>
      <c r="AP33" s="873"/>
      <c r="AQ33" s="873"/>
      <c r="AR33" s="873"/>
      <c r="AS33" s="873"/>
      <c r="AT33" s="873"/>
      <c r="AU33" s="873"/>
      <c r="AV33" s="873"/>
      <c r="AW33" s="873"/>
      <c r="AX33" s="873"/>
      <c r="AY33" s="873"/>
      <c r="AZ33" s="874"/>
      <c r="BA33" s="874"/>
      <c r="BB33" s="874"/>
      <c r="BC33" s="874"/>
      <c r="BD33" s="874"/>
      <c r="BE33" s="875"/>
      <c r="BF33" s="875"/>
      <c r="BG33" s="875"/>
      <c r="BH33" s="875"/>
      <c r="BI33" s="876"/>
      <c r="BJ33" s="232"/>
      <c r="BK33" s="232"/>
      <c r="BL33" s="232"/>
      <c r="BM33" s="232"/>
      <c r="BN33" s="232"/>
      <c r="BO33" s="241"/>
      <c r="BP33" s="241"/>
      <c r="BQ33" s="238">
        <v>27</v>
      </c>
      <c r="BR33" s="239"/>
      <c r="BS33" s="825"/>
      <c r="BT33" s="826"/>
      <c r="BU33" s="826"/>
      <c r="BV33" s="826"/>
      <c r="BW33" s="826"/>
      <c r="BX33" s="826"/>
      <c r="BY33" s="826"/>
      <c r="BZ33" s="826"/>
      <c r="CA33" s="826"/>
      <c r="CB33" s="826"/>
      <c r="CC33" s="826"/>
      <c r="CD33" s="826"/>
      <c r="CE33" s="826"/>
      <c r="CF33" s="826"/>
      <c r="CG33" s="827"/>
      <c r="CH33" s="828"/>
      <c r="CI33" s="829"/>
      <c r="CJ33" s="829"/>
      <c r="CK33" s="829"/>
      <c r="CL33" s="830"/>
      <c r="CM33" s="828"/>
      <c r="CN33" s="829"/>
      <c r="CO33" s="829"/>
      <c r="CP33" s="829"/>
      <c r="CQ33" s="830"/>
      <c r="CR33" s="828"/>
      <c r="CS33" s="829"/>
      <c r="CT33" s="829"/>
      <c r="CU33" s="829"/>
      <c r="CV33" s="830"/>
      <c r="CW33" s="828"/>
      <c r="CX33" s="829"/>
      <c r="CY33" s="829"/>
      <c r="CZ33" s="829"/>
      <c r="DA33" s="830"/>
      <c r="DB33" s="828"/>
      <c r="DC33" s="829"/>
      <c r="DD33" s="829"/>
      <c r="DE33" s="829"/>
      <c r="DF33" s="830"/>
      <c r="DG33" s="828"/>
      <c r="DH33" s="829"/>
      <c r="DI33" s="829"/>
      <c r="DJ33" s="829"/>
      <c r="DK33" s="830"/>
      <c r="DL33" s="828"/>
      <c r="DM33" s="829"/>
      <c r="DN33" s="829"/>
      <c r="DO33" s="829"/>
      <c r="DP33" s="830"/>
      <c r="DQ33" s="828"/>
      <c r="DR33" s="829"/>
      <c r="DS33" s="829"/>
      <c r="DT33" s="829"/>
      <c r="DU33" s="830"/>
      <c r="DV33" s="825"/>
      <c r="DW33" s="826"/>
      <c r="DX33" s="826"/>
      <c r="DY33" s="826"/>
      <c r="DZ33" s="831"/>
      <c r="EA33" s="230"/>
    </row>
    <row r="34" spans="1:131" ht="26.25" customHeight="1" x14ac:dyDescent="0.2">
      <c r="A34" s="242">
        <v>7</v>
      </c>
      <c r="B34" s="792"/>
      <c r="C34" s="793"/>
      <c r="D34" s="793"/>
      <c r="E34" s="793"/>
      <c r="F34" s="793"/>
      <c r="G34" s="793"/>
      <c r="H34" s="793"/>
      <c r="I34" s="793"/>
      <c r="J34" s="793"/>
      <c r="K34" s="793"/>
      <c r="L34" s="793"/>
      <c r="M34" s="793"/>
      <c r="N34" s="793"/>
      <c r="O34" s="793"/>
      <c r="P34" s="794"/>
      <c r="Q34" s="795"/>
      <c r="R34" s="796"/>
      <c r="S34" s="796"/>
      <c r="T34" s="796"/>
      <c r="U34" s="796"/>
      <c r="V34" s="796"/>
      <c r="W34" s="796"/>
      <c r="X34" s="796"/>
      <c r="Y34" s="796"/>
      <c r="Z34" s="796"/>
      <c r="AA34" s="796"/>
      <c r="AB34" s="796"/>
      <c r="AC34" s="796"/>
      <c r="AD34" s="796"/>
      <c r="AE34" s="797"/>
      <c r="AF34" s="798"/>
      <c r="AG34" s="799"/>
      <c r="AH34" s="799"/>
      <c r="AI34" s="799"/>
      <c r="AJ34" s="800"/>
      <c r="AK34" s="877"/>
      <c r="AL34" s="873"/>
      <c r="AM34" s="873"/>
      <c r="AN34" s="873"/>
      <c r="AO34" s="873"/>
      <c r="AP34" s="873"/>
      <c r="AQ34" s="873"/>
      <c r="AR34" s="873"/>
      <c r="AS34" s="873"/>
      <c r="AT34" s="873"/>
      <c r="AU34" s="873"/>
      <c r="AV34" s="873"/>
      <c r="AW34" s="873"/>
      <c r="AX34" s="873"/>
      <c r="AY34" s="873"/>
      <c r="AZ34" s="874"/>
      <c r="BA34" s="874"/>
      <c r="BB34" s="874"/>
      <c r="BC34" s="874"/>
      <c r="BD34" s="874"/>
      <c r="BE34" s="875"/>
      <c r="BF34" s="875"/>
      <c r="BG34" s="875"/>
      <c r="BH34" s="875"/>
      <c r="BI34" s="876"/>
      <c r="BJ34" s="232"/>
      <c r="BK34" s="232"/>
      <c r="BL34" s="232"/>
      <c r="BM34" s="232"/>
      <c r="BN34" s="232"/>
      <c r="BO34" s="241"/>
      <c r="BP34" s="241"/>
      <c r="BQ34" s="238">
        <v>28</v>
      </c>
      <c r="BR34" s="239"/>
      <c r="BS34" s="825"/>
      <c r="BT34" s="826"/>
      <c r="BU34" s="826"/>
      <c r="BV34" s="826"/>
      <c r="BW34" s="826"/>
      <c r="BX34" s="826"/>
      <c r="BY34" s="826"/>
      <c r="BZ34" s="826"/>
      <c r="CA34" s="826"/>
      <c r="CB34" s="826"/>
      <c r="CC34" s="826"/>
      <c r="CD34" s="826"/>
      <c r="CE34" s="826"/>
      <c r="CF34" s="826"/>
      <c r="CG34" s="827"/>
      <c r="CH34" s="828"/>
      <c r="CI34" s="829"/>
      <c r="CJ34" s="829"/>
      <c r="CK34" s="829"/>
      <c r="CL34" s="830"/>
      <c r="CM34" s="828"/>
      <c r="CN34" s="829"/>
      <c r="CO34" s="829"/>
      <c r="CP34" s="829"/>
      <c r="CQ34" s="830"/>
      <c r="CR34" s="828"/>
      <c r="CS34" s="829"/>
      <c r="CT34" s="829"/>
      <c r="CU34" s="829"/>
      <c r="CV34" s="830"/>
      <c r="CW34" s="828"/>
      <c r="CX34" s="829"/>
      <c r="CY34" s="829"/>
      <c r="CZ34" s="829"/>
      <c r="DA34" s="830"/>
      <c r="DB34" s="828"/>
      <c r="DC34" s="829"/>
      <c r="DD34" s="829"/>
      <c r="DE34" s="829"/>
      <c r="DF34" s="830"/>
      <c r="DG34" s="828"/>
      <c r="DH34" s="829"/>
      <c r="DI34" s="829"/>
      <c r="DJ34" s="829"/>
      <c r="DK34" s="830"/>
      <c r="DL34" s="828"/>
      <c r="DM34" s="829"/>
      <c r="DN34" s="829"/>
      <c r="DO34" s="829"/>
      <c r="DP34" s="830"/>
      <c r="DQ34" s="828"/>
      <c r="DR34" s="829"/>
      <c r="DS34" s="829"/>
      <c r="DT34" s="829"/>
      <c r="DU34" s="830"/>
      <c r="DV34" s="825"/>
      <c r="DW34" s="826"/>
      <c r="DX34" s="826"/>
      <c r="DY34" s="826"/>
      <c r="DZ34" s="831"/>
      <c r="EA34" s="230"/>
    </row>
    <row r="35" spans="1:131" ht="26.25" customHeight="1" x14ac:dyDescent="0.2">
      <c r="A35" s="242">
        <v>8</v>
      </c>
      <c r="B35" s="792"/>
      <c r="C35" s="793"/>
      <c r="D35" s="793"/>
      <c r="E35" s="793"/>
      <c r="F35" s="793"/>
      <c r="G35" s="793"/>
      <c r="H35" s="793"/>
      <c r="I35" s="793"/>
      <c r="J35" s="793"/>
      <c r="K35" s="793"/>
      <c r="L35" s="793"/>
      <c r="M35" s="793"/>
      <c r="N35" s="793"/>
      <c r="O35" s="793"/>
      <c r="P35" s="794"/>
      <c r="Q35" s="795"/>
      <c r="R35" s="796"/>
      <c r="S35" s="796"/>
      <c r="T35" s="796"/>
      <c r="U35" s="796"/>
      <c r="V35" s="796"/>
      <c r="W35" s="796"/>
      <c r="X35" s="796"/>
      <c r="Y35" s="796"/>
      <c r="Z35" s="796"/>
      <c r="AA35" s="796"/>
      <c r="AB35" s="796"/>
      <c r="AC35" s="796"/>
      <c r="AD35" s="796"/>
      <c r="AE35" s="797"/>
      <c r="AF35" s="798"/>
      <c r="AG35" s="799"/>
      <c r="AH35" s="799"/>
      <c r="AI35" s="799"/>
      <c r="AJ35" s="800"/>
      <c r="AK35" s="877"/>
      <c r="AL35" s="873"/>
      <c r="AM35" s="873"/>
      <c r="AN35" s="873"/>
      <c r="AO35" s="873"/>
      <c r="AP35" s="873"/>
      <c r="AQ35" s="873"/>
      <c r="AR35" s="873"/>
      <c r="AS35" s="873"/>
      <c r="AT35" s="873"/>
      <c r="AU35" s="873"/>
      <c r="AV35" s="873"/>
      <c r="AW35" s="873"/>
      <c r="AX35" s="873"/>
      <c r="AY35" s="873"/>
      <c r="AZ35" s="874"/>
      <c r="BA35" s="874"/>
      <c r="BB35" s="874"/>
      <c r="BC35" s="874"/>
      <c r="BD35" s="874"/>
      <c r="BE35" s="875"/>
      <c r="BF35" s="875"/>
      <c r="BG35" s="875"/>
      <c r="BH35" s="875"/>
      <c r="BI35" s="876"/>
      <c r="BJ35" s="232"/>
      <c r="BK35" s="232"/>
      <c r="BL35" s="232"/>
      <c r="BM35" s="232"/>
      <c r="BN35" s="232"/>
      <c r="BO35" s="241"/>
      <c r="BP35" s="241"/>
      <c r="BQ35" s="238">
        <v>29</v>
      </c>
      <c r="BR35" s="239"/>
      <c r="BS35" s="825"/>
      <c r="BT35" s="826"/>
      <c r="BU35" s="826"/>
      <c r="BV35" s="826"/>
      <c r="BW35" s="826"/>
      <c r="BX35" s="826"/>
      <c r="BY35" s="826"/>
      <c r="BZ35" s="826"/>
      <c r="CA35" s="826"/>
      <c r="CB35" s="826"/>
      <c r="CC35" s="826"/>
      <c r="CD35" s="826"/>
      <c r="CE35" s="826"/>
      <c r="CF35" s="826"/>
      <c r="CG35" s="827"/>
      <c r="CH35" s="828"/>
      <c r="CI35" s="829"/>
      <c r="CJ35" s="829"/>
      <c r="CK35" s="829"/>
      <c r="CL35" s="830"/>
      <c r="CM35" s="828"/>
      <c r="CN35" s="829"/>
      <c r="CO35" s="829"/>
      <c r="CP35" s="829"/>
      <c r="CQ35" s="830"/>
      <c r="CR35" s="828"/>
      <c r="CS35" s="829"/>
      <c r="CT35" s="829"/>
      <c r="CU35" s="829"/>
      <c r="CV35" s="830"/>
      <c r="CW35" s="828"/>
      <c r="CX35" s="829"/>
      <c r="CY35" s="829"/>
      <c r="CZ35" s="829"/>
      <c r="DA35" s="830"/>
      <c r="DB35" s="828"/>
      <c r="DC35" s="829"/>
      <c r="DD35" s="829"/>
      <c r="DE35" s="829"/>
      <c r="DF35" s="830"/>
      <c r="DG35" s="828"/>
      <c r="DH35" s="829"/>
      <c r="DI35" s="829"/>
      <c r="DJ35" s="829"/>
      <c r="DK35" s="830"/>
      <c r="DL35" s="828"/>
      <c r="DM35" s="829"/>
      <c r="DN35" s="829"/>
      <c r="DO35" s="829"/>
      <c r="DP35" s="830"/>
      <c r="DQ35" s="828"/>
      <c r="DR35" s="829"/>
      <c r="DS35" s="829"/>
      <c r="DT35" s="829"/>
      <c r="DU35" s="830"/>
      <c r="DV35" s="825"/>
      <c r="DW35" s="826"/>
      <c r="DX35" s="826"/>
      <c r="DY35" s="826"/>
      <c r="DZ35" s="831"/>
      <c r="EA35" s="230"/>
    </row>
    <row r="36" spans="1:131" ht="26.25" customHeight="1" x14ac:dyDescent="0.2">
      <c r="A36" s="242">
        <v>9</v>
      </c>
      <c r="B36" s="792"/>
      <c r="C36" s="793"/>
      <c r="D36" s="793"/>
      <c r="E36" s="793"/>
      <c r="F36" s="793"/>
      <c r="G36" s="793"/>
      <c r="H36" s="793"/>
      <c r="I36" s="793"/>
      <c r="J36" s="793"/>
      <c r="K36" s="793"/>
      <c r="L36" s="793"/>
      <c r="M36" s="793"/>
      <c r="N36" s="793"/>
      <c r="O36" s="793"/>
      <c r="P36" s="794"/>
      <c r="Q36" s="795"/>
      <c r="R36" s="796"/>
      <c r="S36" s="796"/>
      <c r="T36" s="796"/>
      <c r="U36" s="796"/>
      <c r="V36" s="796"/>
      <c r="W36" s="796"/>
      <c r="X36" s="796"/>
      <c r="Y36" s="796"/>
      <c r="Z36" s="796"/>
      <c r="AA36" s="796"/>
      <c r="AB36" s="796"/>
      <c r="AC36" s="796"/>
      <c r="AD36" s="796"/>
      <c r="AE36" s="797"/>
      <c r="AF36" s="798"/>
      <c r="AG36" s="799"/>
      <c r="AH36" s="799"/>
      <c r="AI36" s="799"/>
      <c r="AJ36" s="800"/>
      <c r="AK36" s="877"/>
      <c r="AL36" s="873"/>
      <c r="AM36" s="873"/>
      <c r="AN36" s="873"/>
      <c r="AO36" s="873"/>
      <c r="AP36" s="873"/>
      <c r="AQ36" s="873"/>
      <c r="AR36" s="873"/>
      <c r="AS36" s="873"/>
      <c r="AT36" s="873"/>
      <c r="AU36" s="873"/>
      <c r="AV36" s="873"/>
      <c r="AW36" s="873"/>
      <c r="AX36" s="873"/>
      <c r="AY36" s="873"/>
      <c r="AZ36" s="874"/>
      <c r="BA36" s="874"/>
      <c r="BB36" s="874"/>
      <c r="BC36" s="874"/>
      <c r="BD36" s="874"/>
      <c r="BE36" s="875"/>
      <c r="BF36" s="875"/>
      <c r="BG36" s="875"/>
      <c r="BH36" s="875"/>
      <c r="BI36" s="876"/>
      <c r="BJ36" s="232"/>
      <c r="BK36" s="232"/>
      <c r="BL36" s="232"/>
      <c r="BM36" s="232"/>
      <c r="BN36" s="232"/>
      <c r="BO36" s="241"/>
      <c r="BP36" s="241"/>
      <c r="BQ36" s="238">
        <v>30</v>
      </c>
      <c r="BR36" s="239"/>
      <c r="BS36" s="825"/>
      <c r="BT36" s="826"/>
      <c r="BU36" s="826"/>
      <c r="BV36" s="826"/>
      <c r="BW36" s="826"/>
      <c r="BX36" s="826"/>
      <c r="BY36" s="826"/>
      <c r="BZ36" s="826"/>
      <c r="CA36" s="826"/>
      <c r="CB36" s="826"/>
      <c r="CC36" s="826"/>
      <c r="CD36" s="826"/>
      <c r="CE36" s="826"/>
      <c r="CF36" s="826"/>
      <c r="CG36" s="827"/>
      <c r="CH36" s="828"/>
      <c r="CI36" s="829"/>
      <c r="CJ36" s="829"/>
      <c r="CK36" s="829"/>
      <c r="CL36" s="830"/>
      <c r="CM36" s="828"/>
      <c r="CN36" s="829"/>
      <c r="CO36" s="829"/>
      <c r="CP36" s="829"/>
      <c r="CQ36" s="830"/>
      <c r="CR36" s="828"/>
      <c r="CS36" s="829"/>
      <c r="CT36" s="829"/>
      <c r="CU36" s="829"/>
      <c r="CV36" s="830"/>
      <c r="CW36" s="828"/>
      <c r="CX36" s="829"/>
      <c r="CY36" s="829"/>
      <c r="CZ36" s="829"/>
      <c r="DA36" s="830"/>
      <c r="DB36" s="828"/>
      <c r="DC36" s="829"/>
      <c r="DD36" s="829"/>
      <c r="DE36" s="829"/>
      <c r="DF36" s="830"/>
      <c r="DG36" s="828"/>
      <c r="DH36" s="829"/>
      <c r="DI36" s="829"/>
      <c r="DJ36" s="829"/>
      <c r="DK36" s="830"/>
      <c r="DL36" s="828"/>
      <c r="DM36" s="829"/>
      <c r="DN36" s="829"/>
      <c r="DO36" s="829"/>
      <c r="DP36" s="830"/>
      <c r="DQ36" s="828"/>
      <c r="DR36" s="829"/>
      <c r="DS36" s="829"/>
      <c r="DT36" s="829"/>
      <c r="DU36" s="830"/>
      <c r="DV36" s="825"/>
      <c r="DW36" s="826"/>
      <c r="DX36" s="826"/>
      <c r="DY36" s="826"/>
      <c r="DZ36" s="831"/>
      <c r="EA36" s="230"/>
    </row>
    <row r="37" spans="1:131" ht="26.25" customHeight="1" x14ac:dyDescent="0.2">
      <c r="A37" s="242">
        <v>10</v>
      </c>
      <c r="B37" s="792"/>
      <c r="C37" s="793"/>
      <c r="D37" s="793"/>
      <c r="E37" s="793"/>
      <c r="F37" s="793"/>
      <c r="G37" s="793"/>
      <c r="H37" s="793"/>
      <c r="I37" s="793"/>
      <c r="J37" s="793"/>
      <c r="K37" s="793"/>
      <c r="L37" s="793"/>
      <c r="M37" s="793"/>
      <c r="N37" s="793"/>
      <c r="O37" s="793"/>
      <c r="P37" s="794"/>
      <c r="Q37" s="795"/>
      <c r="R37" s="796"/>
      <c r="S37" s="796"/>
      <c r="T37" s="796"/>
      <c r="U37" s="796"/>
      <c r="V37" s="796"/>
      <c r="W37" s="796"/>
      <c r="X37" s="796"/>
      <c r="Y37" s="796"/>
      <c r="Z37" s="796"/>
      <c r="AA37" s="796"/>
      <c r="AB37" s="796"/>
      <c r="AC37" s="796"/>
      <c r="AD37" s="796"/>
      <c r="AE37" s="797"/>
      <c r="AF37" s="798"/>
      <c r="AG37" s="799"/>
      <c r="AH37" s="799"/>
      <c r="AI37" s="799"/>
      <c r="AJ37" s="800"/>
      <c r="AK37" s="877"/>
      <c r="AL37" s="873"/>
      <c r="AM37" s="873"/>
      <c r="AN37" s="873"/>
      <c r="AO37" s="873"/>
      <c r="AP37" s="873"/>
      <c r="AQ37" s="873"/>
      <c r="AR37" s="873"/>
      <c r="AS37" s="873"/>
      <c r="AT37" s="873"/>
      <c r="AU37" s="873"/>
      <c r="AV37" s="873"/>
      <c r="AW37" s="873"/>
      <c r="AX37" s="873"/>
      <c r="AY37" s="873"/>
      <c r="AZ37" s="874"/>
      <c r="BA37" s="874"/>
      <c r="BB37" s="874"/>
      <c r="BC37" s="874"/>
      <c r="BD37" s="874"/>
      <c r="BE37" s="875"/>
      <c r="BF37" s="875"/>
      <c r="BG37" s="875"/>
      <c r="BH37" s="875"/>
      <c r="BI37" s="876"/>
      <c r="BJ37" s="232"/>
      <c r="BK37" s="232"/>
      <c r="BL37" s="232"/>
      <c r="BM37" s="232"/>
      <c r="BN37" s="232"/>
      <c r="BO37" s="241"/>
      <c r="BP37" s="241"/>
      <c r="BQ37" s="238">
        <v>31</v>
      </c>
      <c r="BR37" s="239"/>
      <c r="BS37" s="825"/>
      <c r="BT37" s="826"/>
      <c r="BU37" s="826"/>
      <c r="BV37" s="826"/>
      <c r="BW37" s="826"/>
      <c r="BX37" s="826"/>
      <c r="BY37" s="826"/>
      <c r="BZ37" s="826"/>
      <c r="CA37" s="826"/>
      <c r="CB37" s="826"/>
      <c r="CC37" s="826"/>
      <c r="CD37" s="826"/>
      <c r="CE37" s="826"/>
      <c r="CF37" s="826"/>
      <c r="CG37" s="827"/>
      <c r="CH37" s="828"/>
      <c r="CI37" s="829"/>
      <c r="CJ37" s="829"/>
      <c r="CK37" s="829"/>
      <c r="CL37" s="830"/>
      <c r="CM37" s="828"/>
      <c r="CN37" s="829"/>
      <c r="CO37" s="829"/>
      <c r="CP37" s="829"/>
      <c r="CQ37" s="830"/>
      <c r="CR37" s="828"/>
      <c r="CS37" s="829"/>
      <c r="CT37" s="829"/>
      <c r="CU37" s="829"/>
      <c r="CV37" s="830"/>
      <c r="CW37" s="828"/>
      <c r="CX37" s="829"/>
      <c r="CY37" s="829"/>
      <c r="CZ37" s="829"/>
      <c r="DA37" s="830"/>
      <c r="DB37" s="828"/>
      <c r="DC37" s="829"/>
      <c r="DD37" s="829"/>
      <c r="DE37" s="829"/>
      <c r="DF37" s="830"/>
      <c r="DG37" s="828"/>
      <c r="DH37" s="829"/>
      <c r="DI37" s="829"/>
      <c r="DJ37" s="829"/>
      <c r="DK37" s="830"/>
      <c r="DL37" s="828"/>
      <c r="DM37" s="829"/>
      <c r="DN37" s="829"/>
      <c r="DO37" s="829"/>
      <c r="DP37" s="830"/>
      <c r="DQ37" s="828"/>
      <c r="DR37" s="829"/>
      <c r="DS37" s="829"/>
      <c r="DT37" s="829"/>
      <c r="DU37" s="830"/>
      <c r="DV37" s="825"/>
      <c r="DW37" s="826"/>
      <c r="DX37" s="826"/>
      <c r="DY37" s="826"/>
      <c r="DZ37" s="831"/>
      <c r="EA37" s="230"/>
    </row>
    <row r="38" spans="1:131" ht="26.25" customHeight="1" x14ac:dyDescent="0.2">
      <c r="A38" s="242">
        <v>11</v>
      </c>
      <c r="B38" s="792"/>
      <c r="C38" s="793"/>
      <c r="D38" s="793"/>
      <c r="E38" s="793"/>
      <c r="F38" s="793"/>
      <c r="G38" s="793"/>
      <c r="H38" s="793"/>
      <c r="I38" s="793"/>
      <c r="J38" s="793"/>
      <c r="K38" s="793"/>
      <c r="L38" s="793"/>
      <c r="M38" s="793"/>
      <c r="N38" s="793"/>
      <c r="O38" s="793"/>
      <c r="P38" s="794"/>
      <c r="Q38" s="795"/>
      <c r="R38" s="796"/>
      <c r="S38" s="796"/>
      <c r="T38" s="796"/>
      <c r="U38" s="796"/>
      <c r="V38" s="796"/>
      <c r="W38" s="796"/>
      <c r="X38" s="796"/>
      <c r="Y38" s="796"/>
      <c r="Z38" s="796"/>
      <c r="AA38" s="796"/>
      <c r="AB38" s="796"/>
      <c r="AC38" s="796"/>
      <c r="AD38" s="796"/>
      <c r="AE38" s="797"/>
      <c r="AF38" s="798"/>
      <c r="AG38" s="799"/>
      <c r="AH38" s="799"/>
      <c r="AI38" s="799"/>
      <c r="AJ38" s="800"/>
      <c r="AK38" s="877"/>
      <c r="AL38" s="873"/>
      <c r="AM38" s="873"/>
      <c r="AN38" s="873"/>
      <c r="AO38" s="873"/>
      <c r="AP38" s="873"/>
      <c r="AQ38" s="873"/>
      <c r="AR38" s="873"/>
      <c r="AS38" s="873"/>
      <c r="AT38" s="873"/>
      <c r="AU38" s="873"/>
      <c r="AV38" s="873"/>
      <c r="AW38" s="873"/>
      <c r="AX38" s="873"/>
      <c r="AY38" s="873"/>
      <c r="AZ38" s="874"/>
      <c r="BA38" s="874"/>
      <c r="BB38" s="874"/>
      <c r="BC38" s="874"/>
      <c r="BD38" s="874"/>
      <c r="BE38" s="875"/>
      <c r="BF38" s="875"/>
      <c r="BG38" s="875"/>
      <c r="BH38" s="875"/>
      <c r="BI38" s="876"/>
      <c r="BJ38" s="232"/>
      <c r="BK38" s="232"/>
      <c r="BL38" s="232"/>
      <c r="BM38" s="232"/>
      <c r="BN38" s="232"/>
      <c r="BO38" s="241"/>
      <c r="BP38" s="241"/>
      <c r="BQ38" s="238">
        <v>32</v>
      </c>
      <c r="BR38" s="239"/>
      <c r="BS38" s="825"/>
      <c r="BT38" s="826"/>
      <c r="BU38" s="826"/>
      <c r="BV38" s="826"/>
      <c r="BW38" s="826"/>
      <c r="BX38" s="826"/>
      <c r="BY38" s="826"/>
      <c r="BZ38" s="826"/>
      <c r="CA38" s="826"/>
      <c r="CB38" s="826"/>
      <c r="CC38" s="826"/>
      <c r="CD38" s="826"/>
      <c r="CE38" s="826"/>
      <c r="CF38" s="826"/>
      <c r="CG38" s="827"/>
      <c r="CH38" s="828"/>
      <c r="CI38" s="829"/>
      <c r="CJ38" s="829"/>
      <c r="CK38" s="829"/>
      <c r="CL38" s="830"/>
      <c r="CM38" s="828"/>
      <c r="CN38" s="829"/>
      <c r="CO38" s="829"/>
      <c r="CP38" s="829"/>
      <c r="CQ38" s="830"/>
      <c r="CR38" s="828"/>
      <c r="CS38" s="829"/>
      <c r="CT38" s="829"/>
      <c r="CU38" s="829"/>
      <c r="CV38" s="830"/>
      <c r="CW38" s="828"/>
      <c r="CX38" s="829"/>
      <c r="CY38" s="829"/>
      <c r="CZ38" s="829"/>
      <c r="DA38" s="830"/>
      <c r="DB38" s="828"/>
      <c r="DC38" s="829"/>
      <c r="DD38" s="829"/>
      <c r="DE38" s="829"/>
      <c r="DF38" s="830"/>
      <c r="DG38" s="828"/>
      <c r="DH38" s="829"/>
      <c r="DI38" s="829"/>
      <c r="DJ38" s="829"/>
      <c r="DK38" s="830"/>
      <c r="DL38" s="828"/>
      <c r="DM38" s="829"/>
      <c r="DN38" s="829"/>
      <c r="DO38" s="829"/>
      <c r="DP38" s="830"/>
      <c r="DQ38" s="828"/>
      <c r="DR38" s="829"/>
      <c r="DS38" s="829"/>
      <c r="DT38" s="829"/>
      <c r="DU38" s="830"/>
      <c r="DV38" s="825"/>
      <c r="DW38" s="826"/>
      <c r="DX38" s="826"/>
      <c r="DY38" s="826"/>
      <c r="DZ38" s="831"/>
      <c r="EA38" s="230"/>
    </row>
    <row r="39" spans="1:131" ht="26.25" customHeight="1" x14ac:dyDescent="0.2">
      <c r="A39" s="242">
        <v>12</v>
      </c>
      <c r="B39" s="792"/>
      <c r="C39" s="793"/>
      <c r="D39" s="793"/>
      <c r="E39" s="793"/>
      <c r="F39" s="793"/>
      <c r="G39" s="793"/>
      <c r="H39" s="793"/>
      <c r="I39" s="793"/>
      <c r="J39" s="793"/>
      <c r="K39" s="793"/>
      <c r="L39" s="793"/>
      <c r="M39" s="793"/>
      <c r="N39" s="793"/>
      <c r="O39" s="793"/>
      <c r="P39" s="794"/>
      <c r="Q39" s="795"/>
      <c r="R39" s="796"/>
      <c r="S39" s="796"/>
      <c r="T39" s="796"/>
      <c r="U39" s="796"/>
      <c r="V39" s="796"/>
      <c r="W39" s="796"/>
      <c r="X39" s="796"/>
      <c r="Y39" s="796"/>
      <c r="Z39" s="796"/>
      <c r="AA39" s="796"/>
      <c r="AB39" s="796"/>
      <c r="AC39" s="796"/>
      <c r="AD39" s="796"/>
      <c r="AE39" s="797"/>
      <c r="AF39" s="798"/>
      <c r="AG39" s="799"/>
      <c r="AH39" s="799"/>
      <c r="AI39" s="799"/>
      <c r="AJ39" s="800"/>
      <c r="AK39" s="877"/>
      <c r="AL39" s="873"/>
      <c r="AM39" s="873"/>
      <c r="AN39" s="873"/>
      <c r="AO39" s="873"/>
      <c r="AP39" s="873"/>
      <c r="AQ39" s="873"/>
      <c r="AR39" s="873"/>
      <c r="AS39" s="873"/>
      <c r="AT39" s="873"/>
      <c r="AU39" s="873"/>
      <c r="AV39" s="873"/>
      <c r="AW39" s="873"/>
      <c r="AX39" s="873"/>
      <c r="AY39" s="873"/>
      <c r="AZ39" s="874"/>
      <c r="BA39" s="874"/>
      <c r="BB39" s="874"/>
      <c r="BC39" s="874"/>
      <c r="BD39" s="874"/>
      <c r="BE39" s="875"/>
      <c r="BF39" s="875"/>
      <c r="BG39" s="875"/>
      <c r="BH39" s="875"/>
      <c r="BI39" s="876"/>
      <c r="BJ39" s="232"/>
      <c r="BK39" s="232"/>
      <c r="BL39" s="232"/>
      <c r="BM39" s="232"/>
      <c r="BN39" s="232"/>
      <c r="BO39" s="241"/>
      <c r="BP39" s="241"/>
      <c r="BQ39" s="238">
        <v>33</v>
      </c>
      <c r="BR39" s="239"/>
      <c r="BS39" s="825"/>
      <c r="BT39" s="826"/>
      <c r="BU39" s="826"/>
      <c r="BV39" s="826"/>
      <c r="BW39" s="826"/>
      <c r="BX39" s="826"/>
      <c r="BY39" s="826"/>
      <c r="BZ39" s="826"/>
      <c r="CA39" s="826"/>
      <c r="CB39" s="826"/>
      <c r="CC39" s="826"/>
      <c r="CD39" s="826"/>
      <c r="CE39" s="826"/>
      <c r="CF39" s="826"/>
      <c r="CG39" s="827"/>
      <c r="CH39" s="828"/>
      <c r="CI39" s="829"/>
      <c r="CJ39" s="829"/>
      <c r="CK39" s="829"/>
      <c r="CL39" s="830"/>
      <c r="CM39" s="828"/>
      <c r="CN39" s="829"/>
      <c r="CO39" s="829"/>
      <c r="CP39" s="829"/>
      <c r="CQ39" s="830"/>
      <c r="CR39" s="828"/>
      <c r="CS39" s="829"/>
      <c r="CT39" s="829"/>
      <c r="CU39" s="829"/>
      <c r="CV39" s="830"/>
      <c r="CW39" s="828"/>
      <c r="CX39" s="829"/>
      <c r="CY39" s="829"/>
      <c r="CZ39" s="829"/>
      <c r="DA39" s="830"/>
      <c r="DB39" s="828"/>
      <c r="DC39" s="829"/>
      <c r="DD39" s="829"/>
      <c r="DE39" s="829"/>
      <c r="DF39" s="830"/>
      <c r="DG39" s="828"/>
      <c r="DH39" s="829"/>
      <c r="DI39" s="829"/>
      <c r="DJ39" s="829"/>
      <c r="DK39" s="830"/>
      <c r="DL39" s="828"/>
      <c r="DM39" s="829"/>
      <c r="DN39" s="829"/>
      <c r="DO39" s="829"/>
      <c r="DP39" s="830"/>
      <c r="DQ39" s="828"/>
      <c r="DR39" s="829"/>
      <c r="DS39" s="829"/>
      <c r="DT39" s="829"/>
      <c r="DU39" s="830"/>
      <c r="DV39" s="825"/>
      <c r="DW39" s="826"/>
      <c r="DX39" s="826"/>
      <c r="DY39" s="826"/>
      <c r="DZ39" s="831"/>
      <c r="EA39" s="230"/>
    </row>
    <row r="40" spans="1:131" ht="26.25" customHeight="1" x14ac:dyDescent="0.2">
      <c r="A40" s="238">
        <v>13</v>
      </c>
      <c r="B40" s="792"/>
      <c r="C40" s="793"/>
      <c r="D40" s="793"/>
      <c r="E40" s="793"/>
      <c r="F40" s="793"/>
      <c r="G40" s="793"/>
      <c r="H40" s="793"/>
      <c r="I40" s="793"/>
      <c r="J40" s="793"/>
      <c r="K40" s="793"/>
      <c r="L40" s="793"/>
      <c r="M40" s="793"/>
      <c r="N40" s="793"/>
      <c r="O40" s="793"/>
      <c r="P40" s="794"/>
      <c r="Q40" s="795"/>
      <c r="R40" s="796"/>
      <c r="S40" s="796"/>
      <c r="T40" s="796"/>
      <c r="U40" s="796"/>
      <c r="V40" s="796"/>
      <c r="W40" s="796"/>
      <c r="X40" s="796"/>
      <c r="Y40" s="796"/>
      <c r="Z40" s="796"/>
      <c r="AA40" s="796"/>
      <c r="AB40" s="796"/>
      <c r="AC40" s="796"/>
      <c r="AD40" s="796"/>
      <c r="AE40" s="797"/>
      <c r="AF40" s="798"/>
      <c r="AG40" s="799"/>
      <c r="AH40" s="799"/>
      <c r="AI40" s="799"/>
      <c r="AJ40" s="800"/>
      <c r="AK40" s="877"/>
      <c r="AL40" s="873"/>
      <c r="AM40" s="873"/>
      <c r="AN40" s="873"/>
      <c r="AO40" s="873"/>
      <c r="AP40" s="873"/>
      <c r="AQ40" s="873"/>
      <c r="AR40" s="873"/>
      <c r="AS40" s="873"/>
      <c r="AT40" s="873"/>
      <c r="AU40" s="873"/>
      <c r="AV40" s="873"/>
      <c r="AW40" s="873"/>
      <c r="AX40" s="873"/>
      <c r="AY40" s="873"/>
      <c r="AZ40" s="874"/>
      <c r="BA40" s="874"/>
      <c r="BB40" s="874"/>
      <c r="BC40" s="874"/>
      <c r="BD40" s="874"/>
      <c r="BE40" s="875"/>
      <c r="BF40" s="875"/>
      <c r="BG40" s="875"/>
      <c r="BH40" s="875"/>
      <c r="BI40" s="876"/>
      <c r="BJ40" s="232"/>
      <c r="BK40" s="232"/>
      <c r="BL40" s="232"/>
      <c r="BM40" s="232"/>
      <c r="BN40" s="232"/>
      <c r="BO40" s="241"/>
      <c r="BP40" s="241"/>
      <c r="BQ40" s="238">
        <v>34</v>
      </c>
      <c r="BR40" s="239"/>
      <c r="BS40" s="825"/>
      <c r="BT40" s="826"/>
      <c r="BU40" s="826"/>
      <c r="BV40" s="826"/>
      <c r="BW40" s="826"/>
      <c r="BX40" s="826"/>
      <c r="BY40" s="826"/>
      <c r="BZ40" s="826"/>
      <c r="CA40" s="826"/>
      <c r="CB40" s="826"/>
      <c r="CC40" s="826"/>
      <c r="CD40" s="826"/>
      <c r="CE40" s="826"/>
      <c r="CF40" s="826"/>
      <c r="CG40" s="827"/>
      <c r="CH40" s="828"/>
      <c r="CI40" s="829"/>
      <c r="CJ40" s="829"/>
      <c r="CK40" s="829"/>
      <c r="CL40" s="830"/>
      <c r="CM40" s="828"/>
      <c r="CN40" s="829"/>
      <c r="CO40" s="829"/>
      <c r="CP40" s="829"/>
      <c r="CQ40" s="830"/>
      <c r="CR40" s="828"/>
      <c r="CS40" s="829"/>
      <c r="CT40" s="829"/>
      <c r="CU40" s="829"/>
      <c r="CV40" s="830"/>
      <c r="CW40" s="828"/>
      <c r="CX40" s="829"/>
      <c r="CY40" s="829"/>
      <c r="CZ40" s="829"/>
      <c r="DA40" s="830"/>
      <c r="DB40" s="828"/>
      <c r="DC40" s="829"/>
      <c r="DD40" s="829"/>
      <c r="DE40" s="829"/>
      <c r="DF40" s="830"/>
      <c r="DG40" s="828"/>
      <c r="DH40" s="829"/>
      <c r="DI40" s="829"/>
      <c r="DJ40" s="829"/>
      <c r="DK40" s="830"/>
      <c r="DL40" s="828"/>
      <c r="DM40" s="829"/>
      <c r="DN40" s="829"/>
      <c r="DO40" s="829"/>
      <c r="DP40" s="830"/>
      <c r="DQ40" s="828"/>
      <c r="DR40" s="829"/>
      <c r="DS40" s="829"/>
      <c r="DT40" s="829"/>
      <c r="DU40" s="830"/>
      <c r="DV40" s="825"/>
      <c r="DW40" s="826"/>
      <c r="DX40" s="826"/>
      <c r="DY40" s="826"/>
      <c r="DZ40" s="831"/>
      <c r="EA40" s="230"/>
    </row>
    <row r="41" spans="1:131" ht="26.25" customHeight="1" x14ac:dyDescent="0.2">
      <c r="A41" s="238">
        <v>14</v>
      </c>
      <c r="B41" s="792"/>
      <c r="C41" s="793"/>
      <c r="D41" s="793"/>
      <c r="E41" s="793"/>
      <c r="F41" s="793"/>
      <c r="G41" s="793"/>
      <c r="H41" s="793"/>
      <c r="I41" s="793"/>
      <c r="J41" s="793"/>
      <c r="K41" s="793"/>
      <c r="L41" s="793"/>
      <c r="M41" s="793"/>
      <c r="N41" s="793"/>
      <c r="O41" s="793"/>
      <c r="P41" s="794"/>
      <c r="Q41" s="795"/>
      <c r="R41" s="796"/>
      <c r="S41" s="796"/>
      <c r="T41" s="796"/>
      <c r="U41" s="796"/>
      <c r="V41" s="796"/>
      <c r="W41" s="796"/>
      <c r="X41" s="796"/>
      <c r="Y41" s="796"/>
      <c r="Z41" s="796"/>
      <c r="AA41" s="796"/>
      <c r="AB41" s="796"/>
      <c r="AC41" s="796"/>
      <c r="AD41" s="796"/>
      <c r="AE41" s="797"/>
      <c r="AF41" s="798"/>
      <c r="AG41" s="799"/>
      <c r="AH41" s="799"/>
      <c r="AI41" s="799"/>
      <c r="AJ41" s="800"/>
      <c r="AK41" s="877"/>
      <c r="AL41" s="873"/>
      <c r="AM41" s="873"/>
      <c r="AN41" s="873"/>
      <c r="AO41" s="873"/>
      <c r="AP41" s="873"/>
      <c r="AQ41" s="873"/>
      <c r="AR41" s="873"/>
      <c r="AS41" s="873"/>
      <c r="AT41" s="873"/>
      <c r="AU41" s="873"/>
      <c r="AV41" s="873"/>
      <c r="AW41" s="873"/>
      <c r="AX41" s="873"/>
      <c r="AY41" s="873"/>
      <c r="AZ41" s="874"/>
      <c r="BA41" s="874"/>
      <c r="BB41" s="874"/>
      <c r="BC41" s="874"/>
      <c r="BD41" s="874"/>
      <c r="BE41" s="875"/>
      <c r="BF41" s="875"/>
      <c r="BG41" s="875"/>
      <c r="BH41" s="875"/>
      <c r="BI41" s="876"/>
      <c r="BJ41" s="232"/>
      <c r="BK41" s="232"/>
      <c r="BL41" s="232"/>
      <c r="BM41" s="232"/>
      <c r="BN41" s="232"/>
      <c r="BO41" s="241"/>
      <c r="BP41" s="241"/>
      <c r="BQ41" s="238">
        <v>35</v>
      </c>
      <c r="BR41" s="239"/>
      <c r="BS41" s="825"/>
      <c r="BT41" s="826"/>
      <c r="BU41" s="826"/>
      <c r="BV41" s="826"/>
      <c r="BW41" s="826"/>
      <c r="BX41" s="826"/>
      <c r="BY41" s="826"/>
      <c r="BZ41" s="826"/>
      <c r="CA41" s="826"/>
      <c r="CB41" s="826"/>
      <c r="CC41" s="826"/>
      <c r="CD41" s="826"/>
      <c r="CE41" s="826"/>
      <c r="CF41" s="826"/>
      <c r="CG41" s="827"/>
      <c r="CH41" s="828"/>
      <c r="CI41" s="829"/>
      <c r="CJ41" s="829"/>
      <c r="CK41" s="829"/>
      <c r="CL41" s="830"/>
      <c r="CM41" s="828"/>
      <c r="CN41" s="829"/>
      <c r="CO41" s="829"/>
      <c r="CP41" s="829"/>
      <c r="CQ41" s="830"/>
      <c r="CR41" s="828"/>
      <c r="CS41" s="829"/>
      <c r="CT41" s="829"/>
      <c r="CU41" s="829"/>
      <c r="CV41" s="830"/>
      <c r="CW41" s="828"/>
      <c r="CX41" s="829"/>
      <c r="CY41" s="829"/>
      <c r="CZ41" s="829"/>
      <c r="DA41" s="830"/>
      <c r="DB41" s="828"/>
      <c r="DC41" s="829"/>
      <c r="DD41" s="829"/>
      <c r="DE41" s="829"/>
      <c r="DF41" s="830"/>
      <c r="DG41" s="828"/>
      <c r="DH41" s="829"/>
      <c r="DI41" s="829"/>
      <c r="DJ41" s="829"/>
      <c r="DK41" s="830"/>
      <c r="DL41" s="828"/>
      <c r="DM41" s="829"/>
      <c r="DN41" s="829"/>
      <c r="DO41" s="829"/>
      <c r="DP41" s="830"/>
      <c r="DQ41" s="828"/>
      <c r="DR41" s="829"/>
      <c r="DS41" s="829"/>
      <c r="DT41" s="829"/>
      <c r="DU41" s="830"/>
      <c r="DV41" s="825"/>
      <c r="DW41" s="826"/>
      <c r="DX41" s="826"/>
      <c r="DY41" s="826"/>
      <c r="DZ41" s="831"/>
      <c r="EA41" s="230"/>
    </row>
    <row r="42" spans="1:131" ht="26.25" customHeight="1" x14ac:dyDescent="0.2">
      <c r="A42" s="238">
        <v>15</v>
      </c>
      <c r="B42" s="792"/>
      <c r="C42" s="793"/>
      <c r="D42" s="793"/>
      <c r="E42" s="793"/>
      <c r="F42" s="793"/>
      <c r="G42" s="793"/>
      <c r="H42" s="793"/>
      <c r="I42" s="793"/>
      <c r="J42" s="793"/>
      <c r="K42" s="793"/>
      <c r="L42" s="793"/>
      <c r="M42" s="793"/>
      <c r="N42" s="793"/>
      <c r="O42" s="793"/>
      <c r="P42" s="794"/>
      <c r="Q42" s="795"/>
      <c r="R42" s="796"/>
      <c r="S42" s="796"/>
      <c r="T42" s="796"/>
      <c r="U42" s="796"/>
      <c r="V42" s="796"/>
      <c r="W42" s="796"/>
      <c r="X42" s="796"/>
      <c r="Y42" s="796"/>
      <c r="Z42" s="796"/>
      <c r="AA42" s="796"/>
      <c r="AB42" s="796"/>
      <c r="AC42" s="796"/>
      <c r="AD42" s="796"/>
      <c r="AE42" s="797"/>
      <c r="AF42" s="798"/>
      <c r="AG42" s="799"/>
      <c r="AH42" s="799"/>
      <c r="AI42" s="799"/>
      <c r="AJ42" s="800"/>
      <c r="AK42" s="877"/>
      <c r="AL42" s="873"/>
      <c r="AM42" s="873"/>
      <c r="AN42" s="873"/>
      <c r="AO42" s="873"/>
      <c r="AP42" s="873"/>
      <c r="AQ42" s="873"/>
      <c r="AR42" s="873"/>
      <c r="AS42" s="873"/>
      <c r="AT42" s="873"/>
      <c r="AU42" s="873"/>
      <c r="AV42" s="873"/>
      <c r="AW42" s="873"/>
      <c r="AX42" s="873"/>
      <c r="AY42" s="873"/>
      <c r="AZ42" s="874"/>
      <c r="BA42" s="874"/>
      <c r="BB42" s="874"/>
      <c r="BC42" s="874"/>
      <c r="BD42" s="874"/>
      <c r="BE42" s="875"/>
      <c r="BF42" s="875"/>
      <c r="BG42" s="875"/>
      <c r="BH42" s="875"/>
      <c r="BI42" s="876"/>
      <c r="BJ42" s="232"/>
      <c r="BK42" s="232"/>
      <c r="BL42" s="232"/>
      <c r="BM42" s="232"/>
      <c r="BN42" s="232"/>
      <c r="BO42" s="241"/>
      <c r="BP42" s="241"/>
      <c r="BQ42" s="238">
        <v>36</v>
      </c>
      <c r="BR42" s="239"/>
      <c r="BS42" s="825"/>
      <c r="BT42" s="826"/>
      <c r="BU42" s="826"/>
      <c r="BV42" s="826"/>
      <c r="BW42" s="826"/>
      <c r="BX42" s="826"/>
      <c r="BY42" s="826"/>
      <c r="BZ42" s="826"/>
      <c r="CA42" s="826"/>
      <c r="CB42" s="826"/>
      <c r="CC42" s="826"/>
      <c r="CD42" s="826"/>
      <c r="CE42" s="826"/>
      <c r="CF42" s="826"/>
      <c r="CG42" s="827"/>
      <c r="CH42" s="828"/>
      <c r="CI42" s="829"/>
      <c r="CJ42" s="829"/>
      <c r="CK42" s="829"/>
      <c r="CL42" s="830"/>
      <c r="CM42" s="828"/>
      <c r="CN42" s="829"/>
      <c r="CO42" s="829"/>
      <c r="CP42" s="829"/>
      <c r="CQ42" s="830"/>
      <c r="CR42" s="828"/>
      <c r="CS42" s="829"/>
      <c r="CT42" s="829"/>
      <c r="CU42" s="829"/>
      <c r="CV42" s="830"/>
      <c r="CW42" s="828"/>
      <c r="CX42" s="829"/>
      <c r="CY42" s="829"/>
      <c r="CZ42" s="829"/>
      <c r="DA42" s="830"/>
      <c r="DB42" s="828"/>
      <c r="DC42" s="829"/>
      <c r="DD42" s="829"/>
      <c r="DE42" s="829"/>
      <c r="DF42" s="830"/>
      <c r="DG42" s="828"/>
      <c r="DH42" s="829"/>
      <c r="DI42" s="829"/>
      <c r="DJ42" s="829"/>
      <c r="DK42" s="830"/>
      <c r="DL42" s="828"/>
      <c r="DM42" s="829"/>
      <c r="DN42" s="829"/>
      <c r="DO42" s="829"/>
      <c r="DP42" s="830"/>
      <c r="DQ42" s="828"/>
      <c r="DR42" s="829"/>
      <c r="DS42" s="829"/>
      <c r="DT42" s="829"/>
      <c r="DU42" s="830"/>
      <c r="DV42" s="825"/>
      <c r="DW42" s="826"/>
      <c r="DX42" s="826"/>
      <c r="DY42" s="826"/>
      <c r="DZ42" s="831"/>
      <c r="EA42" s="230"/>
    </row>
    <row r="43" spans="1:131" ht="26.25" customHeight="1" x14ac:dyDescent="0.2">
      <c r="A43" s="238">
        <v>16</v>
      </c>
      <c r="B43" s="792"/>
      <c r="C43" s="793"/>
      <c r="D43" s="793"/>
      <c r="E43" s="793"/>
      <c r="F43" s="793"/>
      <c r="G43" s="793"/>
      <c r="H43" s="793"/>
      <c r="I43" s="793"/>
      <c r="J43" s="793"/>
      <c r="K43" s="793"/>
      <c r="L43" s="793"/>
      <c r="M43" s="793"/>
      <c r="N43" s="793"/>
      <c r="O43" s="793"/>
      <c r="P43" s="794"/>
      <c r="Q43" s="795"/>
      <c r="R43" s="796"/>
      <c r="S43" s="796"/>
      <c r="T43" s="796"/>
      <c r="U43" s="796"/>
      <c r="V43" s="796"/>
      <c r="W43" s="796"/>
      <c r="X43" s="796"/>
      <c r="Y43" s="796"/>
      <c r="Z43" s="796"/>
      <c r="AA43" s="796"/>
      <c r="AB43" s="796"/>
      <c r="AC43" s="796"/>
      <c r="AD43" s="796"/>
      <c r="AE43" s="797"/>
      <c r="AF43" s="798"/>
      <c r="AG43" s="799"/>
      <c r="AH43" s="799"/>
      <c r="AI43" s="799"/>
      <c r="AJ43" s="800"/>
      <c r="AK43" s="877"/>
      <c r="AL43" s="873"/>
      <c r="AM43" s="873"/>
      <c r="AN43" s="873"/>
      <c r="AO43" s="873"/>
      <c r="AP43" s="873"/>
      <c r="AQ43" s="873"/>
      <c r="AR43" s="873"/>
      <c r="AS43" s="873"/>
      <c r="AT43" s="873"/>
      <c r="AU43" s="873"/>
      <c r="AV43" s="873"/>
      <c r="AW43" s="873"/>
      <c r="AX43" s="873"/>
      <c r="AY43" s="873"/>
      <c r="AZ43" s="874"/>
      <c r="BA43" s="874"/>
      <c r="BB43" s="874"/>
      <c r="BC43" s="874"/>
      <c r="BD43" s="874"/>
      <c r="BE43" s="875"/>
      <c r="BF43" s="875"/>
      <c r="BG43" s="875"/>
      <c r="BH43" s="875"/>
      <c r="BI43" s="876"/>
      <c r="BJ43" s="232"/>
      <c r="BK43" s="232"/>
      <c r="BL43" s="232"/>
      <c r="BM43" s="232"/>
      <c r="BN43" s="232"/>
      <c r="BO43" s="241"/>
      <c r="BP43" s="241"/>
      <c r="BQ43" s="238">
        <v>37</v>
      </c>
      <c r="BR43" s="239"/>
      <c r="BS43" s="825"/>
      <c r="BT43" s="826"/>
      <c r="BU43" s="826"/>
      <c r="BV43" s="826"/>
      <c r="BW43" s="826"/>
      <c r="BX43" s="826"/>
      <c r="BY43" s="826"/>
      <c r="BZ43" s="826"/>
      <c r="CA43" s="826"/>
      <c r="CB43" s="826"/>
      <c r="CC43" s="826"/>
      <c r="CD43" s="826"/>
      <c r="CE43" s="826"/>
      <c r="CF43" s="826"/>
      <c r="CG43" s="827"/>
      <c r="CH43" s="828"/>
      <c r="CI43" s="829"/>
      <c r="CJ43" s="829"/>
      <c r="CK43" s="829"/>
      <c r="CL43" s="830"/>
      <c r="CM43" s="828"/>
      <c r="CN43" s="829"/>
      <c r="CO43" s="829"/>
      <c r="CP43" s="829"/>
      <c r="CQ43" s="830"/>
      <c r="CR43" s="828"/>
      <c r="CS43" s="829"/>
      <c r="CT43" s="829"/>
      <c r="CU43" s="829"/>
      <c r="CV43" s="830"/>
      <c r="CW43" s="828"/>
      <c r="CX43" s="829"/>
      <c r="CY43" s="829"/>
      <c r="CZ43" s="829"/>
      <c r="DA43" s="830"/>
      <c r="DB43" s="828"/>
      <c r="DC43" s="829"/>
      <c r="DD43" s="829"/>
      <c r="DE43" s="829"/>
      <c r="DF43" s="830"/>
      <c r="DG43" s="828"/>
      <c r="DH43" s="829"/>
      <c r="DI43" s="829"/>
      <c r="DJ43" s="829"/>
      <c r="DK43" s="830"/>
      <c r="DL43" s="828"/>
      <c r="DM43" s="829"/>
      <c r="DN43" s="829"/>
      <c r="DO43" s="829"/>
      <c r="DP43" s="830"/>
      <c r="DQ43" s="828"/>
      <c r="DR43" s="829"/>
      <c r="DS43" s="829"/>
      <c r="DT43" s="829"/>
      <c r="DU43" s="830"/>
      <c r="DV43" s="825"/>
      <c r="DW43" s="826"/>
      <c r="DX43" s="826"/>
      <c r="DY43" s="826"/>
      <c r="DZ43" s="831"/>
      <c r="EA43" s="230"/>
    </row>
    <row r="44" spans="1:131" ht="26.25" customHeight="1" x14ac:dyDescent="0.2">
      <c r="A44" s="238">
        <v>17</v>
      </c>
      <c r="B44" s="792"/>
      <c r="C44" s="793"/>
      <c r="D44" s="793"/>
      <c r="E44" s="793"/>
      <c r="F44" s="793"/>
      <c r="G44" s="793"/>
      <c r="H44" s="793"/>
      <c r="I44" s="793"/>
      <c r="J44" s="793"/>
      <c r="K44" s="793"/>
      <c r="L44" s="793"/>
      <c r="M44" s="793"/>
      <c r="N44" s="793"/>
      <c r="O44" s="793"/>
      <c r="P44" s="794"/>
      <c r="Q44" s="795"/>
      <c r="R44" s="796"/>
      <c r="S44" s="796"/>
      <c r="T44" s="796"/>
      <c r="U44" s="796"/>
      <c r="V44" s="796"/>
      <c r="W44" s="796"/>
      <c r="X44" s="796"/>
      <c r="Y44" s="796"/>
      <c r="Z44" s="796"/>
      <c r="AA44" s="796"/>
      <c r="AB44" s="796"/>
      <c r="AC44" s="796"/>
      <c r="AD44" s="796"/>
      <c r="AE44" s="797"/>
      <c r="AF44" s="798"/>
      <c r="AG44" s="799"/>
      <c r="AH44" s="799"/>
      <c r="AI44" s="799"/>
      <c r="AJ44" s="800"/>
      <c r="AK44" s="877"/>
      <c r="AL44" s="873"/>
      <c r="AM44" s="873"/>
      <c r="AN44" s="873"/>
      <c r="AO44" s="873"/>
      <c r="AP44" s="873"/>
      <c r="AQ44" s="873"/>
      <c r="AR44" s="873"/>
      <c r="AS44" s="873"/>
      <c r="AT44" s="873"/>
      <c r="AU44" s="873"/>
      <c r="AV44" s="873"/>
      <c r="AW44" s="873"/>
      <c r="AX44" s="873"/>
      <c r="AY44" s="873"/>
      <c r="AZ44" s="874"/>
      <c r="BA44" s="874"/>
      <c r="BB44" s="874"/>
      <c r="BC44" s="874"/>
      <c r="BD44" s="874"/>
      <c r="BE44" s="875"/>
      <c r="BF44" s="875"/>
      <c r="BG44" s="875"/>
      <c r="BH44" s="875"/>
      <c r="BI44" s="876"/>
      <c r="BJ44" s="232"/>
      <c r="BK44" s="232"/>
      <c r="BL44" s="232"/>
      <c r="BM44" s="232"/>
      <c r="BN44" s="232"/>
      <c r="BO44" s="241"/>
      <c r="BP44" s="241"/>
      <c r="BQ44" s="238">
        <v>38</v>
      </c>
      <c r="BR44" s="239"/>
      <c r="BS44" s="825"/>
      <c r="BT44" s="826"/>
      <c r="BU44" s="826"/>
      <c r="BV44" s="826"/>
      <c r="BW44" s="826"/>
      <c r="BX44" s="826"/>
      <c r="BY44" s="826"/>
      <c r="BZ44" s="826"/>
      <c r="CA44" s="826"/>
      <c r="CB44" s="826"/>
      <c r="CC44" s="826"/>
      <c r="CD44" s="826"/>
      <c r="CE44" s="826"/>
      <c r="CF44" s="826"/>
      <c r="CG44" s="827"/>
      <c r="CH44" s="828"/>
      <c r="CI44" s="829"/>
      <c r="CJ44" s="829"/>
      <c r="CK44" s="829"/>
      <c r="CL44" s="830"/>
      <c r="CM44" s="828"/>
      <c r="CN44" s="829"/>
      <c r="CO44" s="829"/>
      <c r="CP44" s="829"/>
      <c r="CQ44" s="830"/>
      <c r="CR44" s="828"/>
      <c r="CS44" s="829"/>
      <c r="CT44" s="829"/>
      <c r="CU44" s="829"/>
      <c r="CV44" s="830"/>
      <c r="CW44" s="828"/>
      <c r="CX44" s="829"/>
      <c r="CY44" s="829"/>
      <c r="CZ44" s="829"/>
      <c r="DA44" s="830"/>
      <c r="DB44" s="828"/>
      <c r="DC44" s="829"/>
      <c r="DD44" s="829"/>
      <c r="DE44" s="829"/>
      <c r="DF44" s="830"/>
      <c r="DG44" s="828"/>
      <c r="DH44" s="829"/>
      <c r="DI44" s="829"/>
      <c r="DJ44" s="829"/>
      <c r="DK44" s="830"/>
      <c r="DL44" s="828"/>
      <c r="DM44" s="829"/>
      <c r="DN44" s="829"/>
      <c r="DO44" s="829"/>
      <c r="DP44" s="830"/>
      <c r="DQ44" s="828"/>
      <c r="DR44" s="829"/>
      <c r="DS44" s="829"/>
      <c r="DT44" s="829"/>
      <c r="DU44" s="830"/>
      <c r="DV44" s="825"/>
      <c r="DW44" s="826"/>
      <c r="DX44" s="826"/>
      <c r="DY44" s="826"/>
      <c r="DZ44" s="831"/>
      <c r="EA44" s="230"/>
    </row>
    <row r="45" spans="1:131" ht="26.25" customHeight="1" x14ac:dyDescent="0.2">
      <c r="A45" s="238">
        <v>18</v>
      </c>
      <c r="B45" s="792"/>
      <c r="C45" s="793"/>
      <c r="D45" s="793"/>
      <c r="E45" s="793"/>
      <c r="F45" s="793"/>
      <c r="G45" s="793"/>
      <c r="H45" s="793"/>
      <c r="I45" s="793"/>
      <c r="J45" s="793"/>
      <c r="K45" s="793"/>
      <c r="L45" s="793"/>
      <c r="M45" s="793"/>
      <c r="N45" s="793"/>
      <c r="O45" s="793"/>
      <c r="P45" s="794"/>
      <c r="Q45" s="795"/>
      <c r="R45" s="796"/>
      <c r="S45" s="796"/>
      <c r="T45" s="796"/>
      <c r="U45" s="796"/>
      <c r="V45" s="796"/>
      <c r="W45" s="796"/>
      <c r="X45" s="796"/>
      <c r="Y45" s="796"/>
      <c r="Z45" s="796"/>
      <c r="AA45" s="796"/>
      <c r="AB45" s="796"/>
      <c r="AC45" s="796"/>
      <c r="AD45" s="796"/>
      <c r="AE45" s="797"/>
      <c r="AF45" s="798"/>
      <c r="AG45" s="799"/>
      <c r="AH45" s="799"/>
      <c r="AI45" s="799"/>
      <c r="AJ45" s="800"/>
      <c r="AK45" s="877"/>
      <c r="AL45" s="873"/>
      <c r="AM45" s="873"/>
      <c r="AN45" s="873"/>
      <c r="AO45" s="873"/>
      <c r="AP45" s="873"/>
      <c r="AQ45" s="873"/>
      <c r="AR45" s="873"/>
      <c r="AS45" s="873"/>
      <c r="AT45" s="873"/>
      <c r="AU45" s="873"/>
      <c r="AV45" s="873"/>
      <c r="AW45" s="873"/>
      <c r="AX45" s="873"/>
      <c r="AY45" s="873"/>
      <c r="AZ45" s="874"/>
      <c r="BA45" s="874"/>
      <c r="BB45" s="874"/>
      <c r="BC45" s="874"/>
      <c r="BD45" s="874"/>
      <c r="BE45" s="875"/>
      <c r="BF45" s="875"/>
      <c r="BG45" s="875"/>
      <c r="BH45" s="875"/>
      <c r="BI45" s="876"/>
      <c r="BJ45" s="232"/>
      <c r="BK45" s="232"/>
      <c r="BL45" s="232"/>
      <c r="BM45" s="232"/>
      <c r="BN45" s="232"/>
      <c r="BO45" s="241"/>
      <c r="BP45" s="241"/>
      <c r="BQ45" s="238">
        <v>39</v>
      </c>
      <c r="BR45" s="239"/>
      <c r="BS45" s="825"/>
      <c r="BT45" s="826"/>
      <c r="BU45" s="826"/>
      <c r="BV45" s="826"/>
      <c r="BW45" s="826"/>
      <c r="BX45" s="826"/>
      <c r="BY45" s="826"/>
      <c r="BZ45" s="826"/>
      <c r="CA45" s="826"/>
      <c r="CB45" s="826"/>
      <c r="CC45" s="826"/>
      <c r="CD45" s="826"/>
      <c r="CE45" s="826"/>
      <c r="CF45" s="826"/>
      <c r="CG45" s="827"/>
      <c r="CH45" s="828"/>
      <c r="CI45" s="829"/>
      <c r="CJ45" s="829"/>
      <c r="CK45" s="829"/>
      <c r="CL45" s="830"/>
      <c r="CM45" s="828"/>
      <c r="CN45" s="829"/>
      <c r="CO45" s="829"/>
      <c r="CP45" s="829"/>
      <c r="CQ45" s="830"/>
      <c r="CR45" s="828"/>
      <c r="CS45" s="829"/>
      <c r="CT45" s="829"/>
      <c r="CU45" s="829"/>
      <c r="CV45" s="830"/>
      <c r="CW45" s="828"/>
      <c r="CX45" s="829"/>
      <c r="CY45" s="829"/>
      <c r="CZ45" s="829"/>
      <c r="DA45" s="830"/>
      <c r="DB45" s="828"/>
      <c r="DC45" s="829"/>
      <c r="DD45" s="829"/>
      <c r="DE45" s="829"/>
      <c r="DF45" s="830"/>
      <c r="DG45" s="828"/>
      <c r="DH45" s="829"/>
      <c r="DI45" s="829"/>
      <c r="DJ45" s="829"/>
      <c r="DK45" s="830"/>
      <c r="DL45" s="828"/>
      <c r="DM45" s="829"/>
      <c r="DN45" s="829"/>
      <c r="DO45" s="829"/>
      <c r="DP45" s="830"/>
      <c r="DQ45" s="828"/>
      <c r="DR45" s="829"/>
      <c r="DS45" s="829"/>
      <c r="DT45" s="829"/>
      <c r="DU45" s="830"/>
      <c r="DV45" s="825"/>
      <c r="DW45" s="826"/>
      <c r="DX45" s="826"/>
      <c r="DY45" s="826"/>
      <c r="DZ45" s="831"/>
      <c r="EA45" s="230"/>
    </row>
    <row r="46" spans="1:131" ht="26.25" customHeight="1" x14ac:dyDescent="0.2">
      <c r="A46" s="238">
        <v>19</v>
      </c>
      <c r="B46" s="792"/>
      <c r="C46" s="793"/>
      <c r="D46" s="793"/>
      <c r="E46" s="793"/>
      <c r="F46" s="793"/>
      <c r="G46" s="793"/>
      <c r="H46" s="793"/>
      <c r="I46" s="793"/>
      <c r="J46" s="793"/>
      <c r="K46" s="793"/>
      <c r="L46" s="793"/>
      <c r="M46" s="793"/>
      <c r="N46" s="793"/>
      <c r="O46" s="793"/>
      <c r="P46" s="794"/>
      <c r="Q46" s="795"/>
      <c r="R46" s="796"/>
      <c r="S46" s="796"/>
      <c r="T46" s="796"/>
      <c r="U46" s="796"/>
      <c r="V46" s="796"/>
      <c r="W46" s="796"/>
      <c r="X46" s="796"/>
      <c r="Y46" s="796"/>
      <c r="Z46" s="796"/>
      <c r="AA46" s="796"/>
      <c r="AB46" s="796"/>
      <c r="AC46" s="796"/>
      <c r="AD46" s="796"/>
      <c r="AE46" s="797"/>
      <c r="AF46" s="798"/>
      <c r="AG46" s="799"/>
      <c r="AH46" s="799"/>
      <c r="AI46" s="799"/>
      <c r="AJ46" s="800"/>
      <c r="AK46" s="877"/>
      <c r="AL46" s="873"/>
      <c r="AM46" s="873"/>
      <c r="AN46" s="873"/>
      <c r="AO46" s="873"/>
      <c r="AP46" s="873"/>
      <c r="AQ46" s="873"/>
      <c r="AR46" s="873"/>
      <c r="AS46" s="873"/>
      <c r="AT46" s="873"/>
      <c r="AU46" s="873"/>
      <c r="AV46" s="873"/>
      <c r="AW46" s="873"/>
      <c r="AX46" s="873"/>
      <c r="AY46" s="873"/>
      <c r="AZ46" s="874"/>
      <c r="BA46" s="874"/>
      <c r="BB46" s="874"/>
      <c r="BC46" s="874"/>
      <c r="BD46" s="874"/>
      <c r="BE46" s="875"/>
      <c r="BF46" s="875"/>
      <c r="BG46" s="875"/>
      <c r="BH46" s="875"/>
      <c r="BI46" s="876"/>
      <c r="BJ46" s="232"/>
      <c r="BK46" s="232"/>
      <c r="BL46" s="232"/>
      <c r="BM46" s="232"/>
      <c r="BN46" s="232"/>
      <c r="BO46" s="241"/>
      <c r="BP46" s="241"/>
      <c r="BQ46" s="238">
        <v>40</v>
      </c>
      <c r="BR46" s="239"/>
      <c r="BS46" s="825"/>
      <c r="BT46" s="826"/>
      <c r="BU46" s="826"/>
      <c r="BV46" s="826"/>
      <c r="BW46" s="826"/>
      <c r="BX46" s="826"/>
      <c r="BY46" s="826"/>
      <c r="BZ46" s="826"/>
      <c r="CA46" s="826"/>
      <c r="CB46" s="826"/>
      <c r="CC46" s="826"/>
      <c r="CD46" s="826"/>
      <c r="CE46" s="826"/>
      <c r="CF46" s="826"/>
      <c r="CG46" s="827"/>
      <c r="CH46" s="828"/>
      <c r="CI46" s="829"/>
      <c r="CJ46" s="829"/>
      <c r="CK46" s="829"/>
      <c r="CL46" s="830"/>
      <c r="CM46" s="828"/>
      <c r="CN46" s="829"/>
      <c r="CO46" s="829"/>
      <c r="CP46" s="829"/>
      <c r="CQ46" s="830"/>
      <c r="CR46" s="828"/>
      <c r="CS46" s="829"/>
      <c r="CT46" s="829"/>
      <c r="CU46" s="829"/>
      <c r="CV46" s="830"/>
      <c r="CW46" s="828"/>
      <c r="CX46" s="829"/>
      <c r="CY46" s="829"/>
      <c r="CZ46" s="829"/>
      <c r="DA46" s="830"/>
      <c r="DB46" s="828"/>
      <c r="DC46" s="829"/>
      <c r="DD46" s="829"/>
      <c r="DE46" s="829"/>
      <c r="DF46" s="830"/>
      <c r="DG46" s="828"/>
      <c r="DH46" s="829"/>
      <c r="DI46" s="829"/>
      <c r="DJ46" s="829"/>
      <c r="DK46" s="830"/>
      <c r="DL46" s="828"/>
      <c r="DM46" s="829"/>
      <c r="DN46" s="829"/>
      <c r="DO46" s="829"/>
      <c r="DP46" s="830"/>
      <c r="DQ46" s="828"/>
      <c r="DR46" s="829"/>
      <c r="DS46" s="829"/>
      <c r="DT46" s="829"/>
      <c r="DU46" s="830"/>
      <c r="DV46" s="825"/>
      <c r="DW46" s="826"/>
      <c r="DX46" s="826"/>
      <c r="DY46" s="826"/>
      <c r="DZ46" s="831"/>
      <c r="EA46" s="230"/>
    </row>
    <row r="47" spans="1:131" ht="26.25" customHeight="1" x14ac:dyDescent="0.2">
      <c r="A47" s="238">
        <v>20</v>
      </c>
      <c r="B47" s="792"/>
      <c r="C47" s="793"/>
      <c r="D47" s="793"/>
      <c r="E47" s="793"/>
      <c r="F47" s="793"/>
      <c r="G47" s="793"/>
      <c r="H47" s="793"/>
      <c r="I47" s="793"/>
      <c r="J47" s="793"/>
      <c r="K47" s="793"/>
      <c r="L47" s="793"/>
      <c r="M47" s="793"/>
      <c r="N47" s="793"/>
      <c r="O47" s="793"/>
      <c r="P47" s="794"/>
      <c r="Q47" s="795"/>
      <c r="R47" s="796"/>
      <c r="S47" s="796"/>
      <c r="T47" s="796"/>
      <c r="U47" s="796"/>
      <c r="V47" s="796"/>
      <c r="W47" s="796"/>
      <c r="X47" s="796"/>
      <c r="Y47" s="796"/>
      <c r="Z47" s="796"/>
      <c r="AA47" s="796"/>
      <c r="AB47" s="796"/>
      <c r="AC47" s="796"/>
      <c r="AD47" s="796"/>
      <c r="AE47" s="797"/>
      <c r="AF47" s="798"/>
      <c r="AG47" s="799"/>
      <c r="AH47" s="799"/>
      <c r="AI47" s="799"/>
      <c r="AJ47" s="800"/>
      <c r="AK47" s="877"/>
      <c r="AL47" s="873"/>
      <c r="AM47" s="873"/>
      <c r="AN47" s="873"/>
      <c r="AO47" s="873"/>
      <c r="AP47" s="873"/>
      <c r="AQ47" s="873"/>
      <c r="AR47" s="873"/>
      <c r="AS47" s="873"/>
      <c r="AT47" s="873"/>
      <c r="AU47" s="873"/>
      <c r="AV47" s="873"/>
      <c r="AW47" s="873"/>
      <c r="AX47" s="873"/>
      <c r="AY47" s="873"/>
      <c r="AZ47" s="874"/>
      <c r="BA47" s="874"/>
      <c r="BB47" s="874"/>
      <c r="BC47" s="874"/>
      <c r="BD47" s="874"/>
      <c r="BE47" s="875"/>
      <c r="BF47" s="875"/>
      <c r="BG47" s="875"/>
      <c r="BH47" s="875"/>
      <c r="BI47" s="876"/>
      <c r="BJ47" s="232"/>
      <c r="BK47" s="232"/>
      <c r="BL47" s="232"/>
      <c r="BM47" s="232"/>
      <c r="BN47" s="232"/>
      <c r="BO47" s="241"/>
      <c r="BP47" s="241"/>
      <c r="BQ47" s="238">
        <v>41</v>
      </c>
      <c r="BR47" s="239"/>
      <c r="BS47" s="825"/>
      <c r="BT47" s="826"/>
      <c r="BU47" s="826"/>
      <c r="BV47" s="826"/>
      <c r="BW47" s="826"/>
      <c r="BX47" s="826"/>
      <c r="BY47" s="826"/>
      <c r="BZ47" s="826"/>
      <c r="CA47" s="826"/>
      <c r="CB47" s="826"/>
      <c r="CC47" s="826"/>
      <c r="CD47" s="826"/>
      <c r="CE47" s="826"/>
      <c r="CF47" s="826"/>
      <c r="CG47" s="827"/>
      <c r="CH47" s="828"/>
      <c r="CI47" s="829"/>
      <c r="CJ47" s="829"/>
      <c r="CK47" s="829"/>
      <c r="CL47" s="830"/>
      <c r="CM47" s="828"/>
      <c r="CN47" s="829"/>
      <c r="CO47" s="829"/>
      <c r="CP47" s="829"/>
      <c r="CQ47" s="830"/>
      <c r="CR47" s="828"/>
      <c r="CS47" s="829"/>
      <c r="CT47" s="829"/>
      <c r="CU47" s="829"/>
      <c r="CV47" s="830"/>
      <c r="CW47" s="828"/>
      <c r="CX47" s="829"/>
      <c r="CY47" s="829"/>
      <c r="CZ47" s="829"/>
      <c r="DA47" s="830"/>
      <c r="DB47" s="828"/>
      <c r="DC47" s="829"/>
      <c r="DD47" s="829"/>
      <c r="DE47" s="829"/>
      <c r="DF47" s="830"/>
      <c r="DG47" s="828"/>
      <c r="DH47" s="829"/>
      <c r="DI47" s="829"/>
      <c r="DJ47" s="829"/>
      <c r="DK47" s="830"/>
      <c r="DL47" s="828"/>
      <c r="DM47" s="829"/>
      <c r="DN47" s="829"/>
      <c r="DO47" s="829"/>
      <c r="DP47" s="830"/>
      <c r="DQ47" s="828"/>
      <c r="DR47" s="829"/>
      <c r="DS47" s="829"/>
      <c r="DT47" s="829"/>
      <c r="DU47" s="830"/>
      <c r="DV47" s="825"/>
      <c r="DW47" s="826"/>
      <c r="DX47" s="826"/>
      <c r="DY47" s="826"/>
      <c r="DZ47" s="831"/>
      <c r="EA47" s="230"/>
    </row>
    <row r="48" spans="1:131" ht="26.25" customHeight="1" x14ac:dyDescent="0.2">
      <c r="A48" s="238">
        <v>21</v>
      </c>
      <c r="B48" s="792"/>
      <c r="C48" s="793"/>
      <c r="D48" s="793"/>
      <c r="E48" s="793"/>
      <c r="F48" s="793"/>
      <c r="G48" s="793"/>
      <c r="H48" s="793"/>
      <c r="I48" s="793"/>
      <c r="J48" s="793"/>
      <c r="K48" s="793"/>
      <c r="L48" s="793"/>
      <c r="M48" s="793"/>
      <c r="N48" s="793"/>
      <c r="O48" s="793"/>
      <c r="P48" s="794"/>
      <c r="Q48" s="795"/>
      <c r="R48" s="796"/>
      <c r="S48" s="796"/>
      <c r="T48" s="796"/>
      <c r="U48" s="796"/>
      <c r="V48" s="796"/>
      <c r="W48" s="796"/>
      <c r="X48" s="796"/>
      <c r="Y48" s="796"/>
      <c r="Z48" s="796"/>
      <c r="AA48" s="796"/>
      <c r="AB48" s="796"/>
      <c r="AC48" s="796"/>
      <c r="AD48" s="796"/>
      <c r="AE48" s="797"/>
      <c r="AF48" s="798"/>
      <c r="AG48" s="799"/>
      <c r="AH48" s="799"/>
      <c r="AI48" s="799"/>
      <c r="AJ48" s="800"/>
      <c r="AK48" s="877"/>
      <c r="AL48" s="873"/>
      <c r="AM48" s="873"/>
      <c r="AN48" s="873"/>
      <c r="AO48" s="873"/>
      <c r="AP48" s="873"/>
      <c r="AQ48" s="873"/>
      <c r="AR48" s="873"/>
      <c r="AS48" s="873"/>
      <c r="AT48" s="873"/>
      <c r="AU48" s="873"/>
      <c r="AV48" s="873"/>
      <c r="AW48" s="873"/>
      <c r="AX48" s="873"/>
      <c r="AY48" s="873"/>
      <c r="AZ48" s="874"/>
      <c r="BA48" s="874"/>
      <c r="BB48" s="874"/>
      <c r="BC48" s="874"/>
      <c r="BD48" s="874"/>
      <c r="BE48" s="875"/>
      <c r="BF48" s="875"/>
      <c r="BG48" s="875"/>
      <c r="BH48" s="875"/>
      <c r="BI48" s="876"/>
      <c r="BJ48" s="232"/>
      <c r="BK48" s="232"/>
      <c r="BL48" s="232"/>
      <c r="BM48" s="232"/>
      <c r="BN48" s="232"/>
      <c r="BO48" s="241"/>
      <c r="BP48" s="241"/>
      <c r="BQ48" s="238">
        <v>42</v>
      </c>
      <c r="BR48" s="239"/>
      <c r="BS48" s="825"/>
      <c r="BT48" s="826"/>
      <c r="BU48" s="826"/>
      <c r="BV48" s="826"/>
      <c r="BW48" s="826"/>
      <c r="BX48" s="826"/>
      <c r="BY48" s="826"/>
      <c r="BZ48" s="826"/>
      <c r="CA48" s="826"/>
      <c r="CB48" s="826"/>
      <c r="CC48" s="826"/>
      <c r="CD48" s="826"/>
      <c r="CE48" s="826"/>
      <c r="CF48" s="826"/>
      <c r="CG48" s="827"/>
      <c r="CH48" s="828"/>
      <c r="CI48" s="829"/>
      <c r="CJ48" s="829"/>
      <c r="CK48" s="829"/>
      <c r="CL48" s="830"/>
      <c r="CM48" s="828"/>
      <c r="CN48" s="829"/>
      <c r="CO48" s="829"/>
      <c r="CP48" s="829"/>
      <c r="CQ48" s="830"/>
      <c r="CR48" s="828"/>
      <c r="CS48" s="829"/>
      <c r="CT48" s="829"/>
      <c r="CU48" s="829"/>
      <c r="CV48" s="830"/>
      <c r="CW48" s="828"/>
      <c r="CX48" s="829"/>
      <c r="CY48" s="829"/>
      <c r="CZ48" s="829"/>
      <c r="DA48" s="830"/>
      <c r="DB48" s="828"/>
      <c r="DC48" s="829"/>
      <c r="DD48" s="829"/>
      <c r="DE48" s="829"/>
      <c r="DF48" s="830"/>
      <c r="DG48" s="828"/>
      <c r="DH48" s="829"/>
      <c r="DI48" s="829"/>
      <c r="DJ48" s="829"/>
      <c r="DK48" s="830"/>
      <c r="DL48" s="828"/>
      <c r="DM48" s="829"/>
      <c r="DN48" s="829"/>
      <c r="DO48" s="829"/>
      <c r="DP48" s="830"/>
      <c r="DQ48" s="828"/>
      <c r="DR48" s="829"/>
      <c r="DS48" s="829"/>
      <c r="DT48" s="829"/>
      <c r="DU48" s="830"/>
      <c r="DV48" s="825"/>
      <c r="DW48" s="826"/>
      <c r="DX48" s="826"/>
      <c r="DY48" s="826"/>
      <c r="DZ48" s="831"/>
      <c r="EA48" s="230"/>
    </row>
    <row r="49" spans="1:131" ht="26.25" customHeight="1" x14ac:dyDescent="0.2">
      <c r="A49" s="238">
        <v>22</v>
      </c>
      <c r="B49" s="792"/>
      <c r="C49" s="793"/>
      <c r="D49" s="793"/>
      <c r="E49" s="793"/>
      <c r="F49" s="793"/>
      <c r="G49" s="793"/>
      <c r="H49" s="793"/>
      <c r="I49" s="793"/>
      <c r="J49" s="793"/>
      <c r="K49" s="793"/>
      <c r="L49" s="793"/>
      <c r="M49" s="793"/>
      <c r="N49" s="793"/>
      <c r="O49" s="793"/>
      <c r="P49" s="794"/>
      <c r="Q49" s="795"/>
      <c r="R49" s="796"/>
      <c r="S49" s="796"/>
      <c r="T49" s="796"/>
      <c r="U49" s="796"/>
      <c r="V49" s="796"/>
      <c r="W49" s="796"/>
      <c r="X49" s="796"/>
      <c r="Y49" s="796"/>
      <c r="Z49" s="796"/>
      <c r="AA49" s="796"/>
      <c r="AB49" s="796"/>
      <c r="AC49" s="796"/>
      <c r="AD49" s="796"/>
      <c r="AE49" s="797"/>
      <c r="AF49" s="798"/>
      <c r="AG49" s="799"/>
      <c r="AH49" s="799"/>
      <c r="AI49" s="799"/>
      <c r="AJ49" s="800"/>
      <c r="AK49" s="877"/>
      <c r="AL49" s="873"/>
      <c r="AM49" s="873"/>
      <c r="AN49" s="873"/>
      <c r="AO49" s="873"/>
      <c r="AP49" s="873"/>
      <c r="AQ49" s="873"/>
      <c r="AR49" s="873"/>
      <c r="AS49" s="873"/>
      <c r="AT49" s="873"/>
      <c r="AU49" s="873"/>
      <c r="AV49" s="873"/>
      <c r="AW49" s="873"/>
      <c r="AX49" s="873"/>
      <c r="AY49" s="873"/>
      <c r="AZ49" s="874"/>
      <c r="BA49" s="874"/>
      <c r="BB49" s="874"/>
      <c r="BC49" s="874"/>
      <c r="BD49" s="874"/>
      <c r="BE49" s="875"/>
      <c r="BF49" s="875"/>
      <c r="BG49" s="875"/>
      <c r="BH49" s="875"/>
      <c r="BI49" s="876"/>
      <c r="BJ49" s="232"/>
      <c r="BK49" s="232"/>
      <c r="BL49" s="232"/>
      <c r="BM49" s="232"/>
      <c r="BN49" s="232"/>
      <c r="BO49" s="241"/>
      <c r="BP49" s="241"/>
      <c r="BQ49" s="238">
        <v>43</v>
      </c>
      <c r="BR49" s="239"/>
      <c r="BS49" s="825"/>
      <c r="BT49" s="826"/>
      <c r="BU49" s="826"/>
      <c r="BV49" s="826"/>
      <c r="BW49" s="826"/>
      <c r="BX49" s="826"/>
      <c r="BY49" s="826"/>
      <c r="BZ49" s="826"/>
      <c r="CA49" s="826"/>
      <c r="CB49" s="826"/>
      <c r="CC49" s="826"/>
      <c r="CD49" s="826"/>
      <c r="CE49" s="826"/>
      <c r="CF49" s="826"/>
      <c r="CG49" s="827"/>
      <c r="CH49" s="828"/>
      <c r="CI49" s="829"/>
      <c r="CJ49" s="829"/>
      <c r="CK49" s="829"/>
      <c r="CL49" s="830"/>
      <c r="CM49" s="828"/>
      <c r="CN49" s="829"/>
      <c r="CO49" s="829"/>
      <c r="CP49" s="829"/>
      <c r="CQ49" s="830"/>
      <c r="CR49" s="828"/>
      <c r="CS49" s="829"/>
      <c r="CT49" s="829"/>
      <c r="CU49" s="829"/>
      <c r="CV49" s="830"/>
      <c r="CW49" s="828"/>
      <c r="CX49" s="829"/>
      <c r="CY49" s="829"/>
      <c r="CZ49" s="829"/>
      <c r="DA49" s="830"/>
      <c r="DB49" s="828"/>
      <c r="DC49" s="829"/>
      <c r="DD49" s="829"/>
      <c r="DE49" s="829"/>
      <c r="DF49" s="830"/>
      <c r="DG49" s="828"/>
      <c r="DH49" s="829"/>
      <c r="DI49" s="829"/>
      <c r="DJ49" s="829"/>
      <c r="DK49" s="830"/>
      <c r="DL49" s="828"/>
      <c r="DM49" s="829"/>
      <c r="DN49" s="829"/>
      <c r="DO49" s="829"/>
      <c r="DP49" s="830"/>
      <c r="DQ49" s="828"/>
      <c r="DR49" s="829"/>
      <c r="DS49" s="829"/>
      <c r="DT49" s="829"/>
      <c r="DU49" s="830"/>
      <c r="DV49" s="825"/>
      <c r="DW49" s="826"/>
      <c r="DX49" s="826"/>
      <c r="DY49" s="826"/>
      <c r="DZ49" s="831"/>
      <c r="EA49" s="230"/>
    </row>
    <row r="50" spans="1:131" ht="26.25" customHeight="1" x14ac:dyDescent="0.2">
      <c r="A50" s="238">
        <v>23</v>
      </c>
      <c r="B50" s="792"/>
      <c r="C50" s="793"/>
      <c r="D50" s="793"/>
      <c r="E50" s="793"/>
      <c r="F50" s="793"/>
      <c r="G50" s="793"/>
      <c r="H50" s="793"/>
      <c r="I50" s="793"/>
      <c r="J50" s="793"/>
      <c r="K50" s="793"/>
      <c r="L50" s="793"/>
      <c r="M50" s="793"/>
      <c r="N50" s="793"/>
      <c r="O50" s="793"/>
      <c r="P50" s="794"/>
      <c r="Q50" s="878"/>
      <c r="R50" s="879"/>
      <c r="S50" s="879"/>
      <c r="T50" s="879"/>
      <c r="U50" s="879"/>
      <c r="V50" s="879"/>
      <c r="W50" s="879"/>
      <c r="X50" s="879"/>
      <c r="Y50" s="879"/>
      <c r="Z50" s="879"/>
      <c r="AA50" s="879"/>
      <c r="AB50" s="879"/>
      <c r="AC50" s="879"/>
      <c r="AD50" s="879"/>
      <c r="AE50" s="880"/>
      <c r="AF50" s="798"/>
      <c r="AG50" s="799"/>
      <c r="AH50" s="799"/>
      <c r="AI50" s="799"/>
      <c r="AJ50" s="800"/>
      <c r="AK50" s="882"/>
      <c r="AL50" s="879"/>
      <c r="AM50" s="879"/>
      <c r="AN50" s="879"/>
      <c r="AO50" s="879"/>
      <c r="AP50" s="879"/>
      <c r="AQ50" s="879"/>
      <c r="AR50" s="879"/>
      <c r="AS50" s="879"/>
      <c r="AT50" s="879"/>
      <c r="AU50" s="879"/>
      <c r="AV50" s="879"/>
      <c r="AW50" s="879"/>
      <c r="AX50" s="879"/>
      <c r="AY50" s="879"/>
      <c r="AZ50" s="881"/>
      <c r="BA50" s="881"/>
      <c r="BB50" s="881"/>
      <c r="BC50" s="881"/>
      <c r="BD50" s="881"/>
      <c r="BE50" s="875"/>
      <c r="BF50" s="875"/>
      <c r="BG50" s="875"/>
      <c r="BH50" s="875"/>
      <c r="BI50" s="876"/>
      <c r="BJ50" s="232"/>
      <c r="BK50" s="232"/>
      <c r="BL50" s="232"/>
      <c r="BM50" s="232"/>
      <c r="BN50" s="232"/>
      <c r="BO50" s="241"/>
      <c r="BP50" s="241"/>
      <c r="BQ50" s="238">
        <v>44</v>
      </c>
      <c r="BR50" s="239"/>
      <c r="BS50" s="825"/>
      <c r="BT50" s="826"/>
      <c r="BU50" s="826"/>
      <c r="BV50" s="826"/>
      <c r="BW50" s="826"/>
      <c r="BX50" s="826"/>
      <c r="BY50" s="826"/>
      <c r="BZ50" s="826"/>
      <c r="CA50" s="826"/>
      <c r="CB50" s="826"/>
      <c r="CC50" s="826"/>
      <c r="CD50" s="826"/>
      <c r="CE50" s="826"/>
      <c r="CF50" s="826"/>
      <c r="CG50" s="827"/>
      <c r="CH50" s="828"/>
      <c r="CI50" s="829"/>
      <c r="CJ50" s="829"/>
      <c r="CK50" s="829"/>
      <c r="CL50" s="830"/>
      <c r="CM50" s="828"/>
      <c r="CN50" s="829"/>
      <c r="CO50" s="829"/>
      <c r="CP50" s="829"/>
      <c r="CQ50" s="830"/>
      <c r="CR50" s="828"/>
      <c r="CS50" s="829"/>
      <c r="CT50" s="829"/>
      <c r="CU50" s="829"/>
      <c r="CV50" s="830"/>
      <c r="CW50" s="828"/>
      <c r="CX50" s="829"/>
      <c r="CY50" s="829"/>
      <c r="CZ50" s="829"/>
      <c r="DA50" s="830"/>
      <c r="DB50" s="828"/>
      <c r="DC50" s="829"/>
      <c r="DD50" s="829"/>
      <c r="DE50" s="829"/>
      <c r="DF50" s="830"/>
      <c r="DG50" s="828"/>
      <c r="DH50" s="829"/>
      <c r="DI50" s="829"/>
      <c r="DJ50" s="829"/>
      <c r="DK50" s="830"/>
      <c r="DL50" s="828"/>
      <c r="DM50" s="829"/>
      <c r="DN50" s="829"/>
      <c r="DO50" s="829"/>
      <c r="DP50" s="830"/>
      <c r="DQ50" s="828"/>
      <c r="DR50" s="829"/>
      <c r="DS50" s="829"/>
      <c r="DT50" s="829"/>
      <c r="DU50" s="830"/>
      <c r="DV50" s="825"/>
      <c r="DW50" s="826"/>
      <c r="DX50" s="826"/>
      <c r="DY50" s="826"/>
      <c r="DZ50" s="831"/>
      <c r="EA50" s="230"/>
    </row>
    <row r="51" spans="1:131" ht="26.25" customHeight="1" x14ac:dyDescent="0.2">
      <c r="A51" s="238">
        <v>24</v>
      </c>
      <c r="B51" s="792"/>
      <c r="C51" s="793"/>
      <c r="D51" s="793"/>
      <c r="E51" s="793"/>
      <c r="F51" s="793"/>
      <c r="G51" s="793"/>
      <c r="H51" s="793"/>
      <c r="I51" s="793"/>
      <c r="J51" s="793"/>
      <c r="K51" s="793"/>
      <c r="L51" s="793"/>
      <c r="M51" s="793"/>
      <c r="N51" s="793"/>
      <c r="O51" s="793"/>
      <c r="P51" s="794"/>
      <c r="Q51" s="878"/>
      <c r="R51" s="879"/>
      <c r="S51" s="879"/>
      <c r="T51" s="879"/>
      <c r="U51" s="879"/>
      <c r="V51" s="879"/>
      <c r="W51" s="879"/>
      <c r="X51" s="879"/>
      <c r="Y51" s="879"/>
      <c r="Z51" s="879"/>
      <c r="AA51" s="879"/>
      <c r="AB51" s="879"/>
      <c r="AC51" s="879"/>
      <c r="AD51" s="879"/>
      <c r="AE51" s="880"/>
      <c r="AF51" s="798"/>
      <c r="AG51" s="799"/>
      <c r="AH51" s="799"/>
      <c r="AI51" s="799"/>
      <c r="AJ51" s="800"/>
      <c r="AK51" s="882"/>
      <c r="AL51" s="879"/>
      <c r="AM51" s="879"/>
      <c r="AN51" s="879"/>
      <c r="AO51" s="879"/>
      <c r="AP51" s="879"/>
      <c r="AQ51" s="879"/>
      <c r="AR51" s="879"/>
      <c r="AS51" s="879"/>
      <c r="AT51" s="879"/>
      <c r="AU51" s="879"/>
      <c r="AV51" s="879"/>
      <c r="AW51" s="879"/>
      <c r="AX51" s="879"/>
      <c r="AY51" s="879"/>
      <c r="AZ51" s="881"/>
      <c r="BA51" s="881"/>
      <c r="BB51" s="881"/>
      <c r="BC51" s="881"/>
      <c r="BD51" s="881"/>
      <c r="BE51" s="875"/>
      <c r="BF51" s="875"/>
      <c r="BG51" s="875"/>
      <c r="BH51" s="875"/>
      <c r="BI51" s="876"/>
      <c r="BJ51" s="232"/>
      <c r="BK51" s="232"/>
      <c r="BL51" s="232"/>
      <c r="BM51" s="232"/>
      <c r="BN51" s="232"/>
      <c r="BO51" s="241"/>
      <c r="BP51" s="241"/>
      <c r="BQ51" s="238">
        <v>45</v>
      </c>
      <c r="BR51" s="239"/>
      <c r="BS51" s="825"/>
      <c r="BT51" s="826"/>
      <c r="BU51" s="826"/>
      <c r="BV51" s="826"/>
      <c r="BW51" s="826"/>
      <c r="BX51" s="826"/>
      <c r="BY51" s="826"/>
      <c r="BZ51" s="826"/>
      <c r="CA51" s="826"/>
      <c r="CB51" s="826"/>
      <c r="CC51" s="826"/>
      <c r="CD51" s="826"/>
      <c r="CE51" s="826"/>
      <c r="CF51" s="826"/>
      <c r="CG51" s="827"/>
      <c r="CH51" s="828"/>
      <c r="CI51" s="829"/>
      <c r="CJ51" s="829"/>
      <c r="CK51" s="829"/>
      <c r="CL51" s="830"/>
      <c r="CM51" s="828"/>
      <c r="CN51" s="829"/>
      <c r="CO51" s="829"/>
      <c r="CP51" s="829"/>
      <c r="CQ51" s="830"/>
      <c r="CR51" s="828"/>
      <c r="CS51" s="829"/>
      <c r="CT51" s="829"/>
      <c r="CU51" s="829"/>
      <c r="CV51" s="830"/>
      <c r="CW51" s="828"/>
      <c r="CX51" s="829"/>
      <c r="CY51" s="829"/>
      <c r="CZ51" s="829"/>
      <c r="DA51" s="830"/>
      <c r="DB51" s="828"/>
      <c r="DC51" s="829"/>
      <c r="DD51" s="829"/>
      <c r="DE51" s="829"/>
      <c r="DF51" s="830"/>
      <c r="DG51" s="828"/>
      <c r="DH51" s="829"/>
      <c r="DI51" s="829"/>
      <c r="DJ51" s="829"/>
      <c r="DK51" s="830"/>
      <c r="DL51" s="828"/>
      <c r="DM51" s="829"/>
      <c r="DN51" s="829"/>
      <c r="DO51" s="829"/>
      <c r="DP51" s="830"/>
      <c r="DQ51" s="828"/>
      <c r="DR51" s="829"/>
      <c r="DS51" s="829"/>
      <c r="DT51" s="829"/>
      <c r="DU51" s="830"/>
      <c r="DV51" s="825"/>
      <c r="DW51" s="826"/>
      <c r="DX51" s="826"/>
      <c r="DY51" s="826"/>
      <c r="DZ51" s="831"/>
      <c r="EA51" s="230"/>
    </row>
    <row r="52" spans="1:131" ht="26.25" customHeight="1" x14ac:dyDescent="0.2">
      <c r="A52" s="238">
        <v>25</v>
      </c>
      <c r="B52" s="792"/>
      <c r="C52" s="793"/>
      <c r="D52" s="793"/>
      <c r="E52" s="793"/>
      <c r="F52" s="793"/>
      <c r="G52" s="793"/>
      <c r="H52" s="793"/>
      <c r="I52" s="793"/>
      <c r="J52" s="793"/>
      <c r="K52" s="793"/>
      <c r="L52" s="793"/>
      <c r="M52" s="793"/>
      <c r="N52" s="793"/>
      <c r="O52" s="793"/>
      <c r="P52" s="794"/>
      <c r="Q52" s="878"/>
      <c r="R52" s="879"/>
      <c r="S52" s="879"/>
      <c r="T52" s="879"/>
      <c r="U52" s="879"/>
      <c r="V52" s="879"/>
      <c r="W52" s="879"/>
      <c r="X52" s="879"/>
      <c r="Y52" s="879"/>
      <c r="Z52" s="879"/>
      <c r="AA52" s="879"/>
      <c r="AB52" s="879"/>
      <c r="AC52" s="879"/>
      <c r="AD52" s="879"/>
      <c r="AE52" s="880"/>
      <c r="AF52" s="798"/>
      <c r="AG52" s="799"/>
      <c r="AH52" s="799"/>
      <c r="AI52" s="799"/>
      <c r="AJ52" s="800"/>
      <c r="AK52" s="882"/>
      <c r="AL52" s="879"/>
      <c r="AM52" s="879"/>
      <c r="AN52" s="879"/>
      <c r="AO52" s="879"/>
      <c r="AP52" s="879"/>
      <c r="AQ52" s="879"/>
      <c r="AR52" s="879"/>
      <c r="AS52" s="879"/>
      <c r="AT52" s="879"/>
      <c r="AU52" s="879"/>
      <c r="AV52" s="879"/>
      <c r="AW52" s="879"/>
      <c r="AX52" s="879"/>
      <c r="AY52" s="879"/>
      <c r="AZ52" s="881"/>
      <c r="BA52" s="881"/>
      <c r="BB52" s="881"/>
      <c r="BC52" s="881"/>
      <c r="BD52" s="881"/>
      <c r="BE52" s="875"/>
      <c r="BF52" s="875"/>
      <c r="BG52" s="875"/>
      <c r="BH52" s="875"/>
      <c r="BI52" s="876"/>
      <c r="BJ52" s="232"/>
      <c r="BK52" s="232"/>
      <c r="BL52" s="232"/>
      <c r="BM52" s="232"/>
      <c r="BN52" s="232"/>
      <c r="BO52" s="241"/>
      <c r="BP52" s="241"/>
      <c r="BQ52" s="238">
        <v>46</v>
      </c>
      <c r="BR52" s="239"/>
      <c r="BS52" s="825"/>
      <c r="BT52" s="826"/>
      <c r="BU52" s="826"/>
      <c r="BV52" s="826"/>
      <c r="BW52" s="826"/>
      <c r="BX52" s="826"/>
      <c r="BY52" s="826"/>
      <c r="BZ52" s="826"/>
      <c r="CA52" s="826"/>
      <c r="CB52" s="826"/>
      <c r="CC52" s="826"/>
      <c r="CD52" s="826"/>
      <c r="CE52" s="826"/>
      <c r="CF52" s="826"/>
      <c r="CG52" s="827"/>
      <c r="CH52" s="828"/>
      <c r="CI52" s="829"/>
      <c r="CJ52" s="829"/>
      <c r="CK52" s="829"/>
      <c r="CL52" s="830"/>
      <c r="CM52" s="828"/>
      <c r="CN52" s="829"/>
      <c r="CO52" s="829"/>
      <c r="CP52" s="829"/>
      <c r="CQ52" s="830"/>
      <c r="CR52" s="828"/>
      <c r="CS52" s="829"/>
      <c r="CT52" s="829"/>
      <c r="CU52" s="829"/>
      <c r="CV52" s="830"/>
      <c r="CW52" s="828"/>
      <c r="CX52" s="829"/>
      <c r="CY52" s="829"/>
      <c r="CZ52" s="829"/>
      <c r="DA52" s="830"/>
      <c r="DB52" s="828"/>
      <c r="DC52" s="829"/>
      <c r="DD52" s="829"/>
      <c r="DE52" s="829"/>
      <c r="DF52" s="830"/>
      <c r="DG52" s="828"/>
      <c r="DH52" s="829"/>
      <c r="DI52" s="829"/>
      <c r="DJ52" s="829"/>
      <c r="DK52" s="830"/>
      <c r="DL52" s="828"/>
      <c r="DM52" s="829"/>
      <c r="DN52" s="829"/>
      <c r="DO52" s="829"/>
      <c r="DP52" s="830"/>
      <c r="DQ52" s="828"/>
      <c r="DR52" s="829"/>
      <c r="DS52" s="829"/>
      <c r="DT52" s="829"/>
      <c r="DU52" s="830"/>
      <c r="DV52" s="825"/>
      <c r="DW52" s="826"/>
      <c r="DX52" s="826"/>
      <c r="DY52" s="826"/>
      <c r="DZ52" s="831"/>
      <c r="EA52" s="230"/>
    </row>
    <row r="53" spans="1:131" ht="26.25" customHeight="1" x14ac:dyDescent="0.2">
      <c r="A53" s="238">
        <v>26</v>
      </c>
      <c r="B53" s="792"/>
      <c r="C53" s="793"/>
      <c r="D53" s="793"/>
      <c r="E53" s="793"/>
      <c r="F53" s="793"/>
      <c r="G53" s="793"/>
      <c r="H53" s="793"/>
      <c r="I53" s="793"/>
      <c r="J53" s="793"/>
      <c r="K53" s="793"/>
      <c r="L53" s="793"/>
      <c r="M53" s="793"/>
      <c r="N53" s="793"/>
      <c r="O53" s="793"/>
      <c r="P53" s="794"/>
      <c r="Q53" s="878"/>
      <c r="R53" s="879"/>
      <c r="S53" s="879"/>
      <c r="T53" s="879"/>
      <c r="U53" s="879"/>
      <c r="V53" s="879"/>
      <c r="W53" s="879"/>
      <c r="X53" s="879"/>
      <c r="Y53" s="879"/>
      <c r="Z53" s="879"/>
      <c r="AA53" s="879"/>
      <c r="AB53" s="879"/>
      <c r="AC53" s="879"/>
      <c r="AD53" s="879"/>
      <c r="AE53" s="880"/>
      <c r="AF53" s="798"/>
      <c r="AG53" s="799"/>
      <c r="AH53" s="799"/>
      <c r="AI53" s="799"/>
      <c r="AJ53" s="800"/>
      <c r="AK53" s="882"/>
      <c r="AL53" s="879"/>
      <c r="AM53" s="879"/>
      <c r="AN53" s="879"/>
      <c r="AO53" s="879"/>
      <c r="AP53" s="879"/>
      <c r="AQ53" s="879"/>
      <c r="AR53" s="879"/>
      <c r="AS53" s="879"/>
      <c r="AT53" s="879"/>
      <c r="AU53" s="879"/>
      <c r="AV53" s="879"/>
      <c r="AW53" s="879"/>
      <c r="AX53" s="879"/>
      <c r="AY53" s="879"/>
      <c r="AZ53" s="881"/>
      <c r="BA53" s="881"/>
      <c r="BB53" s="881"/>
      <c r="BC53" s="881"/>
      <c r="BD53" s="881"/>
      <c r="BE53" s="875"/>
      <c r="BF53" s="875"/>
      <c r="BG53" s="875"/>
      <c r="BH53" s="875"/>
      <c r="BI53" s="876"/>
      <c r="BJ53" s="232"/>
      <c r="BK53" s="232"/>
      <c r="BL53" s="232"/>
      <c r="BM53" s="232"/>
      <c r="BN53" s="232"/>
      <c r="BO53" s="241"/>
      <c r="BP53" s="241"/>
      <c r="BQ53" s="238">
        <v>47</v>
      </c>
      <c r="BR53" s="239"/>
      <c r="BS53" s="825"/>
      <c r="BT53" s="826"/>
      <c r="BU53" s="826"/>
      <c r="BV53" s="826"/>
      <c r="BW53" s="826"/>
      <c r="BX53" s="826"/>
      <c r="BY53" s="826"/>
      <c r="BZ53" s="826"/>
      <c r="CA53" s="826"/>
      <c r="CB53" s="826"/>
      <c r="CC53" s="826"/>
      <c r="CD53" s="826"/>
      <c r="CE53" s="826"/>
      <c r="CF53" s="826"/>
      <c r="CG53" s="827"/>
      <c r="CH53" s="828"/>
      <c r="CI53" s="829"/>
      <c r="CJ53" s="829"/>
      <c r="CK53" s="829"/>
      <c r="CL53" s="830"/>
      <c r="CM53" s="828"/>
      <c r="CN53" s="829"/>
      <c r="CO53" s="829"/>
      <c r="CP53" s="829"/>
      <c r="CQ53" s="830"/>
      <c r="CR53" s="828"/>
      <c r="CS53" s="829"/>
      <c r="CT53" s="829"/>
      <c r="CU53" s="829"/>
      <c r="CV53" s="830"/>
      <c r="CW53" s="828"/>
      <c r="CX53" s="829"/>
      <c r="CY53" s="829"/>
      <c r="CZ53" s="829"/>
      <c r="DA53" s="830"/>
      <c r="DB53" s="828"/>
      <c r="DC53" s="829"/>
      <c r="DD53" s="829"/>
      <c r="DE53" s="829"/>
      <c r="DF53" s="830"/>
      <c r="DG53" s="828"/>
      <c r="DH53" s="829"/>
      <c r="DI53" s="829"/>
      <c r="DJ53" s="829"/>
      <c r="DK53" s="830"/>
      <c r="DL53" s="828"/>
      <c r="DM53" s="829"/>
      <c r="DN53" s="829"/>
      <c r="DO53" s="829"/>
      <c r="DP53" s="830"/>
      <c r="DQ53" s="828"/>
      <c r="DR53" s="829"/>
      <c r="DS53" s="829"/>
      <c r="DT53" s="829"/>
      <c r="DU53" s="830"/>
      <c r="DV53" s="825"/>
      <c r="DW53" s="826"/>
      <c r="DX53" s="826"/>
      <c r="DY53" s="826"/>
      <c r="DZ53" s="831"/>
      <c r="EA53" s="230"/>
    </row>
    <row r="54" spans="1:131" ht="26.25" customHeight="1" x14ac:dyDescent="0.2">
      <c r="A54" s="238">
        <v>27</v>
      </c>
      <c r="B54" s="792"/>
      <c r="C54" s="793"/>
      <c r="D54" s="793"/>
      <c r="E54" s="793"/>
      <c r="F54" s="793"/>
      <c r="G54" s="793"/>
      <c r="H54" s="793"/>
      <c r="I54" s="793"/>
      <c r="J54" s="793"/>
      <c r="K54" s="793"/>
      <c r="L54" s="793"/>
      <c r="M54" s="793"/>
      <c r="N54" s="793"/>
      <c r="O54" s="793"/>
      <c r="P54" s="794"/>
      <c r="Q54" s="878"/>
      <c r="R54" s="879"/>
      <c r="S54" s="879"/>
      <c r="T54" s="879"/>
      <c r="U54" s="879"/>
      <c r="V54" s="879"/>
      <c r="W54" s="879"/>
      <c r="X54" s="879"/>
      <c r="Y54" s="879"/>
      <c r="Z54" s="879"/>
      <c r="AA54" s="879"/>
      <c r="AB54" s="879"/>
      <c r="AC54" s="879"/>
      <c r="AD54" s="879"/>
      <c r="AE54" s="880"/>
      <c r="AF54" s="798"/>
      <c r="AG54" s="799"/>
      <c r="AH54" s="799"/>
      <c r="AI54" s="799"/>
      <c r="AJ54" s="800"/>
      <c r="AK54" s="882"/>
      <c r="AL54" s="879"/>
      <c r="AM54" s="879"/>
      <c r="AN54" s="879"/>
      <c r="AO54" s="879"/>
      <c r="AP54" s="879"/>
      <c r="AQ54" s="879"/>
      <c r="AR54" s="879"/>
      <c r="AS54" s="879"/>
      <c r="AT54" s="879"/>
      <c r="AU54" s="879"/>
      <c r="AV54" s="879"/>
      <c r="AW54" s="879"/>
      <c r="AX54" s="879"/>
      <c r="AY54" s="879"/>
      <c r="AZ54" s="881"/>
      <c r="BA54" s="881"/>
      <c r="BB54" s="881"/>
      <c r="BC54" s="881"/>
      <c r="BD54" s="881"/>
      <c r="BE54" s="875"/>
      <c r="BF54" s="875"/>
      <c r="BG54" s="875"/>
      <c r="BH54" s="875"/>
      <c r="BI54" s="876"/>
      <c r="BJ54" s="232"/>
      <c r="BK54" s="232"/>
      <c r="BL54" s="232"/>
      <c r="BM54" s="232"/>
      <c r="BN54" s="232"/>
      <c r="BO54" s="241"/>
      <c r="BP54" s="241"/>
      <c r="BQ54" s="238">
        <v>48</v>
      </c>
      <c r="BR54" s="239"/>
      <c r="BS54" s="825"/>
      <c r="BT54" s="826"/>
      <c r="BU54" s="826"/>
      <c r="BV54" s="826"/>
      <c r="BW54" s="826"/>
      <c r="BX54" s="826"/>
      <c r="BY54" s="826"/>
      <c r="BZ54" s="826"/>
      <c r="CA54" s="826"/>
      <c r="CB54" s="826"/>
      <c r="CC54" s="826"/>
      <c r="CD54" s="826"/>
      <c r="CE54" s="826"/>
      <c r="CF54" s="826"/>
      <c r="CG54" s="827"/>
      <c r="CH54" s="828"/>
      <c r="CI54" s="829"/>
      <c r="CJ54" s="829"/>
      <c r="CK54" s="829"/>
      <c r="CL54" s="830"/>
      <c r="CM54" s="828"/>
      <c r="CN54" s="829"/>
      <c r="CO54" s="829"/>
      <c r="CP54" s="829"/>
      <c r="CQ54" s="830"/>
      <c r="CR54" s="828"/>
      <c r="CS54" s="829"/>
      <c r="CT54" s="829"/>
      <c r="CU54" s="829"/>
      <c r="CV54" s="830"/>
      <c r="CW54" s="828"/>
      <c r="CX54" s="829"/>
      <c r="CY54" s="829"/>
      <c r="CZ54" s="829"/>
      <c r="DA54" s="830"/>
      <c r="DB54" s="828"/>
      <c r="DC54" s="829"/>
      <c r="DD54" s="829"/>
      <c r="DE54" s="829"/>
      <c r="DF54" s="830"/>
      <c r="DG54" s="828"/>
      <c r="DH54" s="829"/>
      <c r="DI54" s="829"/>
      <c r="DJ54" s="829"/>
      <c r="DK54" s="830"/>
      <c r="DL54" s="828"/>
      <c r="DM54" s="829"/>
      <c r="DN54" s="829"/>
      <c r="DO54" s="829"/>
      <c r="DP54" s="830"/>
      <c r="DQ54" s="828"/>
      <c r="DR54" s="829"/>
      <c r="DS54" s="829"/>
      <c r="DT54" s="829"/>
      <c r="DU54" s="830"/>
      <c r="DV54" s="825"/>
      <c r="DW54" s="826"/>
      <c r="DX54" s="826"/>
      <c r="DY54" s="826"/>
      <c r="DZ54" s="831"/>
      <c r="EA54" s="230"/>
    </row>
    <row r="55" spans="1:131" ht="26.25" customHeight="1" x14ac:dyDescent="0.2">
      <c r="A55" s="238">
        <v>28</v>
      </c>
      <c r="B55" s="792"/>
      <c r="C55" s="793"/>
      <c r="D55" s="793"/>
      <c r="E55" s="793"/>
      <c r="F55" s="793"/>
      <c r="G55" s="793"/>
      <c r="H55" s="793"/>
      <c r="I55" s="793"/>
      <c r="J55" s="793"/>
      <c r="K55" s="793"/>
      <c r="L55" s="793"/>
      <c r="M55" s="793"/>
      <c r="N55" s="793"/>
      <c r="O55" s="793"/>
      <c r="P55" s="794"/>
      <c r="Q55" s="878"/>
      <c r="R55" s="879"/>
      <c r="S55" s="879"/>
      <c r="T55" s="879"/>
      <c r="U55" s="879"/>
      <c r="V55" s="879"/>
      <c r="W55" s="879"/>
      <c r="X55" s="879"/>
      <c r="Y55" s="879"/>
      <c r="Z55" s="879"/>
      <c r="AA55" s="879"/>
      <c r="AB55" s="879"/>
      <c r="AC55" s="879"/>
      <c r="AD55" s="879"/>
      <c r="AE55" s="880"/>
      <c r="AF55" s="798"/>
      <c r="AG55" s="799"/>
      <c r="AH55" s="799"/>
      <c r="AI55" s="799"/>
      <c r="AJ55" s="800"/>
      <c r="AK55" s="882"/>
      <c r="AL55" s="879"/>
      <c r="AM55" s="879"/>
      <c r="AN55" s="879"/>
      <c r="AO55" s="879"/>
      <c r="AP55" s="879"/>
      <c r="AQ55" s="879"/>
      <c r="AR55" s="879"/>
      <c r="AS55" s="879"/>
      <c r="AT55" s="879"/>
      <c r="AU55" s="879"/>
      <c r="AV55" s="879"/>
      <c r="AW55" s="879"/>
      <c r="AX55" s="879"/>
      <c r="AY55" s="879"/>
      <c r="AZ55" s="881"/>
      <c r="BA55" s="881"/>
      <c r="BB55" s="881"/>
      <c r="BC55" s="881"/>
      <c r="BD55" s="881"/>
      <c r="BE55" s="875"/>
      <c r="BF55" s="875"/>
      <c r="BG55" s="875"/>
      <c r="BH55" s="875"/>
      <c r="BI55" s="876"/>
      <c r="BJ55" s="232"/>
      <c r="BK55" s="232"/>
      <c r="BL55" s="232"/>
      <c r="BM55" s="232"/>
      <c r="BN55" s="232"/>
      <c r="BO55" s="241"/>
      <c r="BP55" s="241"/>
      <c r="BQ55" s="238">
        <v>49</v>
      </c>
      <c r="BR55" s="239"/>
      <c r="BS55" s="825"/>
      <c r="BT55" s="826"/>
      <c r="BU55" s="826"/>
      <c r="BV55" s="826"/>
      <c r="BW55" s="826"/>
      <c r="BX55" s="826"/>
      <c r="BY55" s="826"/>
      <c r="BZ55" s="826"/>
      <c r="CA55" s="826"/>
      <c r="CB55" s="826"/>
      <c r="CC55" s="826"/>
      <c r="CD55" s="826"/>
      <c r="CE55" s="826"/>
      <c r="CF55" s="826"/>
      <c r="CG55" s="827"/>
      <c r="CH55" s="828"/>
      <c r="CI55" s="829"/>
      <c r="CJ55" s="829"/>
      <c r="CK55" s="829"/>
      <c r="CL55" s="830"/>
      <c r="CM55" s="828"/>
      <c r="CN55" s="829"/>
      <c r="CO55" s="829"/>
      <c r="CP55" s="829"/>
      <c r="CQ55" s="830"/>
      <c r="CR55" s="828"/>
      <c r="CS55" s="829"/>
      <c r="CT55" s="829"/>
      <c r="CU55" s="829"/>
      <c r="CV55" s="830"/>
      <c r="CW55" s="828"/>
      <c r="CX55" s="829"/>
      <c r="CY55" s="829"/>
      <c r="CZ55" s="829"/>
      <c r="DA55" s="830"/>
      <c r="DB55" s="828"/>
      <c r="DC55" s="829"/>
      <c r="DD55" s="829"/>
      <c r="DE55" s="829"/>
      <c r="DF55" s="830"/>
      <c r="DG55" s="828"/>
      <c r="DH55" s="829"/>
      <c r="DI55" s="829"/>
      <c r="DJ55" s="829"/>
      <c r="DK55" s="830"/>
      <c r="DL55" s="828"/>
      <c r="DM55" s="829"/>
      <c r="DN55" s="829"/>
      <c r="DO55" s="829"/>
      <c r="DP55" s="830"/>
      <c r="DQ55" s="828"/>
      <c r="DR55" s="829"/>
      <c r="DS55" s="829"/>
      <c r="DT55" s="829"/>
      <c r="DU55" s="830"/>
      <c r="DV55" s="825"/>
      <c r="DW55" s="826"/>
      <c r="DX55" s="826"/>
      <c r="DY55" s="826"/>
      <c r="DZ55" s="831"/>
      <c r="EA55" s="230"/>
    </row>
    <row r="56" spans="1:131" ht="26.25" customHeight="1" x14ac:dyDescent="0.2">
      <c r="A56" s="238">
        <v>29</v>
      </c>
      <c r="B56" s="792"/>
      <c r="C56" s="793"/>
      <c r="D56" s="793"/>
      <c r="E56" s="793"/>
      <c r="F56" s="793"/>
      <c r="G56" s="793"/>
      <c r="H56" s="793"/>
      <c r="I56" s="793"/>
      <c r="J56" s="793"/>
      <c r="K56" s="793"/>
      <c r="L56" s="793"/>
      <c r="M56" s="793"/>
      <c r="N56" s="793"/>
      <c r="O56" s="793"/>
      <c r="P56" s="794"/>
      <c r="Q56" s="878"/>
      <c r="R56" s="879"/>
      <c r="S56" s="879"/>
      <c r="T56" s="879"/>
      <c r="U56" s="879"/>
      <c r="V56" s="879"/>
      <c r="W56" s="879"/>
      <c r="X56" s="879"/>
      <c r="Y56" s="879"/>
      <c r="Z56" s="879"/>
      <c r="AA56" s="879"/>
      <c r="AB56" s="879"/>
      <c r="AC56" s="879"/>
      <c r="AD56" s="879"/>
      <c r="AE56" s="880"/>
      <c r="AF56" s="798"/>
      <c r="AG56" s="799"/>
      <c r="AH56" s="799"/>
      <c r="AI56" s="799"/>
      <c r="AJ56" s="800"/>
      <c r="AK56" s="882"/>
      <c r="AL56" s="879"/>
      <c r="AM56" s="879"/>
      <c r="AN56" s="879"/>
      <c r="AO56" s="879"/>
      <c r="AP56" s="879"/>
      <c r="AQ56" s="879"/>
      <c r="AR56" s="879"/>
      <c r="AS56" s="879"/>
      <c r="AT56" s="879"/>
      <c r="AU56" s="879"/>
      <c r="AV56" s="879"/>
      <c r="AW56" s="879"/>
      <c r="AX56" s="879"/>
      <c r="AY56" s="879"/>
      <c r="AZ56" s="881"/>
      <c r="BA56" s="881"/>
      <c r="BB56" s="881"/>
      <c r="BC56" s="881"/>
      <c r="BD56" s="881"/>
      <c r="BE56" s="875"/>
      <c r="BF56" s="875"/>
      <c r="BG56" s="875"/>
      <c r="BH56" s="875"/>
      <c r="BI56" s="876"/>
      <c r="BJ56" s="232"/>
      <c r="BK56" s="232"/>
      <c r="BL56" s="232"/>
      <c r="BM56" s="232"/>
      <c r="BN56" s="232"/>
      <c r="BO56" s="241"/>
      <c r="BP56" s="241"/>
      <c r="BQ56" s="238">
        <v>50</v>
      </c>
      <c r="BR56" s="239"/>
      <c r="BS56" s="825"/>
      <c r="BT56" s="826"/>
      <c r="BU56" s="826"/>
      <c r="BV56" s="826"/>
      <c r="BW56" s="826"/>
      <c r="BX56" s="826"/>
      <c r="BY56" s="826"/>
      <c r="BZ56" s="826"/>
      <c r="CA56" s="826"/>
      <c r="CB56" s="826"/>
      <c r="CC56" s="826"/>
      <c r="CD56" s="826"/>
      <c r="CE56" s="826"/>
      <c r="CF56" s="826"/>
      <c r="CG56" s="827"/>
      <c r="CH56" s="828"/>
      <c r="CI56" s="829"/>
      <c r="CJ56" s="829"/>
      <c r="CK56" s="829"/>
      <c r="CL56" s="830"/>
      <c r="CM56" s="828"/>
      <c r="CN56" s="829"/>
      <c r="CO56" s="829"/>
      <c r="CP56" s="829"/>
      <c r="CQ56" s="830"/>
      <c r="CR56" s="828"/>
      <c r="CS56" s="829"/>
      <c r="CT56" s="829"/>
      <c r="CU56" s="829"/>
      <c r="CV56" s="830"/>
      <c r="CW56" s="828"/>
      <c r="CX56" s="829"/>
      <c r="CY56" s="829"/>
      <c r="CZ56" s="829"/>
      <c r="DA56" s="830"/>
      <c r="DB56" s="828"/>
      <c r="DC56" s="829"/>
      <c r="DD56" s="829"/>
      <c r="DE56" s="829"/>
      <c r="DF56" s="830"/>
      <c r="DG56" s="828"/>
      <c r="DH56" s="829"/>
      <c r="DI56" s="829"/>
      <c r="DJ56" s="829"/>
      <c r="DK56" s="830"/>
      <c r="DL56" s="828"/>
      <c r="DM56" s="829"/>
      <c r="DN56" s="829"/>
      <c r="DO56" s="829"/>
      <c r="DP56" s="830"/>
      <c r="DQ56" s="828"/>
      <c r="DR56" s="829"/>
      <c r="DS56" s="829"/>
      <c r="DT56" s="829"/>
      <c r="DU56" s="830"/>
      <c r="DV56" s="825"/>
      <c r="DW56" s="826"/>
      <c r="DX56" s="826"/>
      <c r="DY56" s="826"/>
      <c r="DZ56" s="831"/>
      <c r="EA56" s="230"/>
    </row>
    <row r="57" spans="1:131" ht="26.25" customHeight="1" x14ac:dyDescent="0.2">
      <c r="A57" s="238">
        <v>30</v>
      </c>
      <c r="B57" s="792"/>
      <c r="C57" s="793"/>
      <c r="D57" s="793"/>
      <c r="E57" s="793"/>
      <c r="F57" s="793"/>
      <c r="G57" s="793"/>
      <c r="H57" s="793"/>
      <c r="I57" s="793"/>
      <c r="J57" s="793"/>
      <c r="K57" s="793"/>
      <c r="L57" s="793"/>
      <c r="M57" s="793"/>
      <c r="N57" s="793"/>
      <c r="O57" s="793"/>
      <c r="P57" s="794"/>
      <c r="Q57" s="878"/>
      <c r="R57" s="879"/>
      <c r="S57" s="879"/>
      <c r="T57" s="879"/>
      <c r="U57" s="879"/>
      <c r="V57" s="879"/>
      <c r="W57" s="879"/>
      <c r="X57" s="879"/>
      <c r="Y57" s="879"/>
      <c r="Z57" s="879"/>
      <c r="AA57" s="879"/>
      <c r="AB57" s="879"/>
      <c r="AC57" s="879"/>
      <c r="AD57" s="879"/>
      <c r="AE57" s="880"/>
      <c r="AF57" s="798"/>
      <c r="AG57" s="799"/>
      <c r="AH57" s="799"/>
      <c r="AI57" s="799"/>
      <c r="AJ57" s="800"/>
      <c r="AK57" s="882"/>
      <c r="AL57" s="879"/>
      <c r="AM57" s="879"/>
      <c r="AN57" s="879"/>
      <c r="AO57" s="879"/>
      <c r="AP57" s="879"/>
      <c r="AQ57" s="879"/>
      <c r="AR57" s="879"/>
      <c r="AS57" s="879"/>
      <c r="AT57" s="879"/>
      <c r="AU57" s="879"/>
      <c r="AV57" s="879"/>
      <c r="AW57" s="879"/>
      <c r="AX57" s="879"/>
      <c r="AY57" s="879"/>
      <c r="AZ57" s="881"/>
      <c r="BA57" s="881"/>
      <c r="BB57" s="881"/>
      <c r="BC57" s="881"/>
      <c r="BD57" s="881"/>
      <c r="BE57" s="875"/>
      <c r="BF57" s="875"/>
      <c r="BG57" s="875"/>
      <c r="BH57" s="875"/>
      <c r="BI57" s="876"/>
      <c r="BJ57" s="232"/>
      <c r="BK57" s="232"/>
      <c r="BL57" s="232"/>
      <c r="BM57" s="232"/>
      <c r="BN57" s="232"/>
      <c r="BO57" s="241"/>
      <c r="BP57" s="241"/>
      <c r="BQ57" s="238">
        <v>51</v>
      </c>
      <c r="BR57" s="239"/>
      <c r="BS57" s="825"/>
      <c r="BT57" s="826"/>
      <c r="BU57" s="826"/>
      <c r="BV57" s="826"/>
      <c r="BW57" s="826"/>
      <c r="BX57" s="826"/>
      <c r="BY57" s="826"/>
      <c r="BZ57" s="826"/>
      <c r="CA57" s="826"/>
      <c r="CB57" s="826"/>
      <c r="CC57" s="826"/>
      <c r="CD57" s="826"/>
      <c r="CE57" s="826"/>
      <c r="CF57" s="826"/>
      <c r="CG57" s="827"/>
      <c r="CH57" s="828"/>
      <c r="CI57" s="829"/>
      <c r="CJ57" s="829"/>
      <c r="CK57" s="829"/>
      <c r="CL57" s="830"/>
      <c r="CM57" s="828"/>
      <c r="CN57" s="829"/>
      <c r="CO57" s="829"/>
      <c r="CP57" s="829"/>
      <c r="CQ57" s="830"/>
      <c r="CR57" s="828"/>
      <c r="CS57" s="829"/>
      <c r="CT57" s="829"/>
      <c r="CU57" s="829"/>
      <c r="CV57" s="830"/>
      <c r="CW57" s="828"/>
      <c r="CX57" s="829"/>
      <c r="CY57" s="829"/>
      <c r="CZ57" s="829"/>
      <c r="DA57" s="830"/>
      <c r="DB57" s="828"/>
      <c r="DC57" s="829"/>
      <c r="DD57" s="829"/>
      <c r="DE57" s="829"/>
      <c r="DF57" s="830"/>
      <c r="DG57" s="828"/>
      <c r="DH57" s="829"/>
      <c r="DI57" s="829"/>
      <c r="DJ57" s="829"/>
      <c r="DK57" s="830"/>
      <c r="DL57" s="828"/>
      <c r="DM57" s="829"/>
      <c r="DN57" s="829"/>
      <c r="DO57" s="829"/>
      <c r="DP57" s="830"/>
      <c r="DQ57" s="828"/>
      <c r="DR57" s="829"/>
      <c r="DS57" s="829"/>
      <c r="DT57" s="829"/>
      <c r="DU57" s="830"/>
      <c r="DV57" s="825"/>
      <c r="DW57" s="826"/>
      <c r="DX57" s="826"/>
      <c r="DY57" s="826"/>
      <c r="DZ57" s="831"/>
      <c r="EA57" s="230"/>
    </row>
    <row r="58" spans="1:131" ht="26.25" customHeight="1" x14ac:dyDescent="0.2">
      <c r="A58" s="238">
        <v>31</v>
      </c>
      <c r="B58" s="792"/>
      <c r="C58" s="793"/>
      <c r="D58" s="793"/>
      <c r="E58" s="793"/>
      <c r="F58" s="793"/>
      <c r="G58" s="793"/>
      <c r="H58" s="793"/>
      <c r="I58" s="793"/>
      <c r="J58" s="793"/>
      <c r="K58" s="793"/>
      <c r="L58" s="793"/>
      <c r="M58" s="793"/>
      <c r="N58" s="793"/>
      <c r="O58" s="793"/>
      <c r="P58" s="794"/>
      <c r="Q58" s="878"/>
      <c r="R58" s="879"/>
      <c r="S58" s="879"/>
      <c r="T58" s="879"/>
      <c r="U58" s="879"/>
      <c r="V58" s="879"/>
      <c r="W58" s="879"/>
      <c r="X58" s="879"/>
      <c r="Y58" s="879"/>
      <c r="Z58" s="879"/>
      <c r="AA58" s="879"/>
      <c r="AB58" s="879"/>
      <c r="AC58" s="879"/>
      <c r="AD58" s="879"/>
      <c r="AE58" s="880"/>
      <c r="AF58" s="798"/>
      <c r="AG58" s="799"/>
      <c r="AH58" s="799"/>
      <c r="AI58" s="799"/>
      <c r="AJ58" s="800"/>
      <c r="AK58" s="882"/>
      <c r="AL58" s="879"/>
      <c r="AM58" s="879"/>
      <c r="AN58" s="879"/>
      <c r="AO58" s="879"/>
      <c r="AP58" s="879"/>
      <c r="AQ58" s="879"/>
      <c r="AR58" s="879"/>
      <c r="AS58" s="879"/>
      <c r="AT58" s="879"/>
      <c r="AU58" s="879"/>
      <c r="AV58" s="879"/>
      <c r="AW58" s="879"/>
      <c r="AX58" s="879"/>
      <c r="AY58" s="879"/>
      <c r="AZ58" s="881"/>
      <c r="BA58" s="881"/>
      <c r="BB58" s="881"/>
      <c r="BC58" s="881"/>
      <c r="BD58" s="881"/>
      <c r="BE58" s="875"/>
      <c r="BF58" s="875"/>
      <c r="BG58" s="875"/>
      <c r="BH58" s="875"/>
      <c r="BI58" s="876"/>
      <c r="BJ58" s="232"/>
      <c r="BK58" s="232"/>
      <c r="BL58" s="232"/>
      <c r="BM58" s="232"/>
      <c r="BN58" s="232"/>
      <c r="BO58" s="241"/>
      <c r="BP58" s="241"/>
      <c r="BQ58" s="238">
        <v>52</v>
      </c>
      <c r="BR58" s="239"/>
      <c r="BS58" s="825"/>
      <c r="BT58" s="826"/>
      <c r="BU58" s="826"/>
      <c r="BV58" s="826"/>
      <c r="BW58" s="826"/>
      <c r="BX58" s="826"/>
      <c r="BY58" s="826"/>
      <c r="BZ58" s="826"/>
      <c r="CA58" s="826"/>
      <c r="CB58" s="826"/>
      <c r="CC58" s="826"/>
      <c r="CD58" s="826"/>
      <c r="CE58" s="826"/>
      <c r="CF58" s="826"/>
      <c r="CG58" s="827"/>
      <c r="CH58" s="828"/>
      <c r="CI58" s="829"/>
      <c r="CJ58" s="829"/>
      <c r="CK58" s="829"/>
      <c r="CL58" s="830"/>
      <c r="CM58" s="828"/>
      <c r="CN58" s="829"/>
      <c r="CO58" s="829"/>
      <c r="CP58" s="829"/>
      <c r="CQ58" s="830"/>
      <c r="CR58" s="828"/>
      <c r="CS58" s="829"/>
      <c r="CT58" s="829"/>
      <c r="CU58" s="829"/>
      <c r="CV58" s="830"/>
      <c r="CW58" s="828"/>
      <c r="CX58" s="829"/>
      <c r="CY58" s="829"/>
      <c r="CZ58" s="829"/>
      <c r="DA58" s="830"/>
      <c r="DB58" s="828"/>
      <c r="DC58" s="829"/>
      <c r="DD58" s="829"/>
      <c r="DE58" s="829"/>
      <c r="DF58" s="830"/>
      <c r="DG58" s="828"/>
      <c r="DH58" s="829"/>
      <c r="DI58" s="829"/>
      <c r="DJ58" s="829"/>
      <c r="DK58" s="830"/>
      <c r="DL58" s="828"/>
      <c r="DM58" s="829"/>
      <c r="DN58" s="829"/>
      <c r="DO58" s="829"/>
      <c r="DP58" s="830"/>
      <c r="DQ58" s="828"/>
      <c r="DR58" s="829"/>
      <c r="DS58" s="829"/>
      <c r="DT58" s="829"/>
      <c r="DU58" s="830"/>
      <c r="DV58" s="825"/>
      <c r="DW58" s="826"/>
      <c r="DX58" s="826"/>
      <c r="DY58" s="826"/>
      <c r="DZ58" s="831"/>
      <c r="EA58" s="230"/>
    </row>
    <row r="59" spans="1:131" ht="26.25" customHeight="1" x14ac:dyDescent="0.2">
      <c r="A59" s="238">
        <v>32</v>
      </c>
      <c r="B59" s="792"/>
      <c r="C59" s="793"/>
      <c r="D59" s="793"/>
      <c r="E59" s="793"/>
      <c r="F59" s="793"/>
      <c r="G59" s="793"/>
      <c r="H59" s="793"/>
      <c r="I59" s="793"/>
      <c r="J59" s="793"/>
      <c r="K59" s="793"/>
      <c r="L59" s="793"/>
      <c r="M59" s="793"/>
      <c r="N59" s="793"/>
      <c r="O59" s="793"/>
      <c r="P59" s="794"/>
      <c r="Q59" s="878"/>
      <c r="R59" s="879"/>
      <c r="S59" s="879"/>
      <c r="T59" s="879"/>
      <c r="U59" s="879"/>
      <c r="V59" s="879"/>
      <c r="W59" s="879"/>
      <c r="X59" s="879"/>
      <c r="Y59" s="879"/>
      <c r="Z59" s="879"/>
      <c r="AA59" s="879"/>
      <c r="AB59" s="879"/>
      <c r="AC59" s="879"/>
      <c r="AD59" s="879"/>
      <c r="AE59" s="880"/>
      <c r="AF59" s="798"/>
      <c r="AG59" s="799"/>
      <c r="AH59" s="799"/>
      <c r="AI59" s="799"/>
      <c r="AJ59" s="800"/>
      <c r="AK59" s="882"/>
      <c r="AL59" s="879"/>
      <c r="AM59" s="879"/>
      <c r="AN59" s="879"/>
      <c r="AO59" s="879"/>
      <c r="AP59" s="879"/>
      <c r="AQ59" s="879"/>
      <c r="AR59" s="879"/>
      <c r="AS59" s="879"/>
      <c r="AT59" s="879"/>
      <c r="AU59" s="879"/>
      <c r="AV59" s="879"/>
      <c r="AW59" s="879"/>
      <c r="AX59" s="879"/>
      <c r="AY59" s="879"/>
      <c r="AZ59" s="881"/>
      <c r="BA59" s="881"/>
      <c r="BB59" s="881"/>
      <c r="BC59" s="881"/>
      <c r="BD59" s="881"/>
      <c r="BE59" s="875"/>
      <c r="BF59" s="875"/>
      <c r="BG59" s="875"/>
      <c r="BH59" s="875"/>
      <c r="BI59" s="876"/>
      <c r="BJ59" s="232"/>
      <c r="BK59" s="232"/>
      <c r="BL59" s="232"/>
      <c r="BM59" s="232"/>
      <c r="BN59" s="232"/>
      <c r="BO59" s="241"/>
      <c r="BP59" s="241"/>
      <c r="BQ59" s="238">
        <v>53</v>
      </c>
      <c r="BR59" s="239"/>
      <c r="BS59" s="825"/>
      <c r="BT59" s="826"/>
      <c r="BU59" s="826"/>
      <c r="BV59" s="826"/>
      <c r="BW59" s="826"/>
      <c r="BX59" s="826"/>
      <c r="BY59" s="826"/>
      <c r="BZ59" s="826"/>
      <c r="CA59" s="826"/>
      <c r="CB59" s="826"/>
      <c r="CC59" s="826"/>
      <c r="CD59" s="826"/>
      <c r="CE59" s="826"/>
      <c r="CF59" s="826"/>
      <c r="CG59" s="827"/>
      <c r="CH59" s="828"/>
      <c r="CI59" s="829"/>
      <c r="CJ59" s="829"/>
      <c r="CK59" s="829"/>
      <c r="CL59" s="830"/>
      <c r="CM59" s="828"/>
      <c r="CN59" s="829"/>
      <c r="CO59" s="829"/>
      <c r="CP59" s="829"/>
      <c r="CQ59" s="830"/>
      <c r="CR59" s="828"/>
      <c r="CS59" s="829"/>
      <c r="CT59" s="829"/>
      <c r="CU59" s="829"/>
      <c r="CV59" s="830"/>
      <c r="CW59" s="828"/>
      <c r="CX59" s="829"/>
      <c r="CY59" s="829"/>
      <c r="CZ59" s="829"/>
      <c r="DA59" s="830"/>
      <c r="DB59" s="828"/>
      <c r="DC59" s="829"/>
      <c r="DD59" s="829"/>
      <c r="DE59" s="829"/>
      <c r="DF59" s="830"/>
      <c r="DG59" s="828"/>
      <c r="DH59" s="829"/>
      <c r="DI59" s="829"/>
      <c r="DJ59" s="829"/>
      <c r="DK59" s="830"/>
      <c r="DL59" s="828"/>
      <c r="DM59" s="829"/>
      <c r="DN59" s="829"/>
      <c r="DO59" s="829"/>
      <c r="DP59" s="830"/>
      <c r="DQ59" s="828"/>
      <c r="DR59" s="829"/>
      <c r="DS59" s="829"/>
      <c r="DT59" s="829"/>
      <c r="DU59" s="830"/>
      <c r="DV59" s="825"/>
      <c r="DW59" s="826"/>
      <c r="DX59" s="826"/>
      <c r="DY59" s="826"/>
      <c r="DZ59" s="831"/>
      <c r="EA59" s="230"/>
    </row>
    <row r="60" spans="1:131" ht="26.25" customHeight="1" x14ac:dyDescent="0.2">
      <c r="A60" s="238">
        <v>33</v>
      </c>
      <c r="B60" s="792"/>
      <c r="C60" s="793"/>
      <c r="D60" s="793"/>
      <c r="E60" s="793"/>
      <c r="F60" s="793"/>
      <c r="G60" s="793"/>
      <c r="H60" s="793"/>
      <c r="I60" s="793"/>
      <c r="J60" s="793"/>
      <c r="K60" s="793"/>
      <c r="L60" s="793"/>
      <c r="M60" s="793"/>
      <c r="N60" s="793"/>
      <c r="O60" s="793"/>
      <c r="P60" s="794"/>
      <c r="Q60" s="878"/>
      <c r="R60" s="879"/>
      <c r="S60" s="879"/>
      <c r="T60" s="879"/>
      <c r="U60" s="879"/>
      <c r="V60" s="879"/>
      <c r="W60" s="879"/>
      <c r="X60" s="879"/>
      <c r="Y60" s="879"/>
      <c r="Z60" s="879"/>
      <c r="AA60" s="879"/>
      <c r="AB60" s="879"/>
      <c r="AC60" s="879"/>
      <c r="AD60" s="879"/>
      <c r="AE60" s="880"/>
      <c r="AF60" s="798"/>
      <c r="AG60" s="799"/>
      <c r="AH60" s="799"/>
      <c r="AI60" s="799"/>
      <c r="AJ60" s="800"/>
      <c r="AK60" s="882"/>
      <c r="AL60" s="879"/>
      <c r="AM60" s="879"/>
      <c r="AN60" s="879"/>
      <c r="AO60" s="879"/>
      <c r="AP60" s="879"/>
      <c r="AQ60" s="879"/>
      <c r="AR60" s="879"/>
      <c r="AS60" s="879"/>
      <c r="AT60" s="879"/>
      <c r="AU60" s="879"/>
      <c r="AV60" s="879"/>
      <c r="AW60" s="879"/>
      <c r="AX60" s="879"/>
      <c r="AY60" s="879"/>
      <c r="AZ60" s="881"/>
      <c r="BA60" s="881"/>
      <c r="BB60" s="881"/>
      <c r="BC60" s="881"/>
      <c r="BD60" s="881"/>
      <c r="BE60" s="875"/>
      <c r="BF60" s="875"/>
      <c r="BG60" s="875"/>
      <c r="BH60" s="875"/>
      <c r="BI60" s="876"/>
      <c r="BJ60" s="232"/>
      <c r="BK60" s="232"/>
      <c r="BL60" s="232"/>
      <c r="BM60" s="232"/>
      <c r="BN60" s="232"/>
      <c r="BO60" s="241"/>
      <c r="BP60" s="241"/>
      <c r="BQ60" s="238">
        <v>54</v>
      </c>
      <c r="BR60" s="239"/>
      <c r="BS60" s="825"/>
      <c r="BT60" s="826"/>
      <c r="BU60" s="826"/>
      <c r="BV60" s="826"/>
      <c r="BW60" s="826"/>
      <c r="BX60" s="826"/>
      <c r="BY60" s="826"/>
      <c r="BZ60" s="826"/>
      <c r="CA60" s="826"/>
      <c r="CB60" s="826"/>
      <c r="CC60" s="826"/>
      <c r="CD60" s="826"/>
      <c r="CE60" s="826"/>
      <c r="CF60" s="826"/>
      <c r="CG60" s="827"/>
      <c r="CH60" s="828"/>
      <c r="CI60" s="829"/>
      <c r="CJ60" s="829"/>
      <c r="CK60" s="829"/>
      <c r="CL60" s="830"/>
      <c r="CM60" s="828"/>
      <c r="CN60" s="829"/>
      <c r="CO60" s="829"/>
      <c r="CP60" s="829"/>
      <c r="CQ60" s="830"/>
      <c r="CR60" s="828"/>
      <c r="CS60" s="829"/>
      <c r="CT60" s="829"/>
      <c r="CU60" s="829"/>
      <c r="CV60" s="830"/>
      <c r="CW60" s="828"/>
      <c r="CX60" s="829"/>
      <c r="CY60" s="829"/>
      <c r="CZ60" s="829"/>
      <c r="DA60" s="830"/>
      <c r="DB60" s="828"/>
      <c r="DC60" s="829"/>
      <c r="DD60" s="829"/>
      <c r="DE60" s="829"/>
      <c r="DF60" s="830"/>
      <c r="DG60" s="828"/>
      <c r="DH60" s="829"/>
      <c r="DI60" s="829"/>
      <c r="DJ60" s="829"/>
      <c r="DK60" s="830"/>
      <c r="DL60" s="828"/>
      <c r="DM60" s="829"/>
      <c r="DN60" s="829"/>
      <c r="DO60" s="829"/>
      <c r="DP60" s="830"/>
      <c r="DQ60" s="828"/>
      <c r="DR60" s="829"/>
      <c r="DS60" s="829"/>
      <c r="DT60" s="829"/>
      <c r="DU60" s="830"/>
      <c r="DV60" s="825"/>
      <c r="DW60" s="826"/>
      <c r="DX60" s="826"/>
      <c r="DY60" s="826"/>
      <c r="DZ60" s="831"/>
      <c r="EA60" s="230"/>
    </row>
    <row r="61" spans="1:131" ht="26.25" customHeight="1" thickBot="1" x14ac:dyDescent="0.25">
      <c r="A61" s="238">
        <v>34</v>
      </c>
      <c r="B61" s="792"/>
      <c r="C61" s="793"/>
      <c r="D61" s="793"/>
      <c r="E61" s="793"/>
      <c r="F61" s="793"/>
      <c r="G61" s="793"/>
      <c r="H61" s="793"/>
      <c r="I61" s="793"/>
      <c r="J61" s="793"/>
      <c r="K61" s="793"/>
      <c r="L61" s="793"/>
      <c r="M61" s="793"/>
      <c r="N61" s="793"/>
      <c r="O61" s="793"/>
      <c r="P61" s="794"/>
      <c r="Q61" s="878"/>
      <c r="R61" s="879"/>
      <c r="S61" s="879"/>
      <c r="T61" s="879"/>
      <c r="U61" s="879"/>
      <c r="V61" s="879"/>
      <c r="W61" s="879"/>
      <c r="X61" s="879"/>
      <c r="Y61" s="879"/>
      <c r="Z61" s="879"/>
      <c r="AA61" s="879"/>
      <c r="AB61" s="879"/>
      <c r="AC61" s="879"/>
      <c r="AD61" s="879"/>
      <c r="AE61" s="880"/>
      <c r="AF61" s="798"/>
      <c r="AG61" s="799"/>
      <c r="AH61" s="799"/>
      <c r="AI61" s="799"/>
      <c r="AJ61" s="800"/>
      <c r="AK61" s="882"/>
      <c r="AL61" s="879"/>
      <c r="AM61" s="879"/>
      <c r="AN61" s="879"/>
      <c r="AO61" s="879"/>
      <c r="AP61" s="879"/>
      <c r="AQ61" s="879"/>
      <c r="AR61" s="879"/>
      <c r="AS61" s="879"/>
      <c r="AT61" s="879"/>
      <c r="AU61" s="879"/>
      <c r="AV61" s="879"/>
      <c r="AW61" s="879"/>
      <c r="AX61" s="879"/>
      <c r="AY61" s="879"/>
      <c r="AZ61" s="881"/>
      <c r="BA61" s="881"/>
      <c r="BB61" s="881"/>
      <c r="BC61" s="881"/>
      <c r="BD61" s="881"/>
      <c r="BE61" s="875"/>
      <c r="BF61" s="875"/>
      <c r="BG61" s="875"/>
      <c r="BH61" s="875"/>
      <c r="BI61" s="876"/>
      <c r="BJ61" s="232"/>
      <c r="BK61" s="232"/>
      <c r="BL61" s="232"/>
      <c r="BM61" s="232"/>
      <c r="BN61" s="232"/>
      <c r="BO61" s="241"/>
      <c r="BP61" s="241"/>
      <c r="BQ61" s="238">
        <v>55</v>
      </c>
      <c r="BR61" s="239"/>
      <c r="BS61" s="825"/>
      <c r="BT61" s="826"/>
      <c r="BU61" s="826"/>
      <c r="BV61" s="826"/>
      <c r="BW61" s="826"/>
      <c r="BX61" s="826"/>
      <c r="BY61" s="826"/>
      <c r="BZ61" s="826"/>
      <c r="CA61" s="826"/>
      <c r="CB61" s="826"/>
      <c r="CC61" s="826"/>
      <c r="CD61" s="826"/>
      <c r="CE61" s="826"/>
      <c r="CF61" s="826"/>
      <c r="CG61" s="827"/>
      <c r="CH61" s="828"/>
      <c r="CI61" s="829"/>
      <c r="CJ61" s="829"/>
      <c r="CK61" s="829"/>
      <c r="CL61" s="830"/>
      <c r="CM61" s="828"/>
      <c r="CN61" s="829"/>
      <c r="CO61" s="829"/>
      <c r="CP61" s="829"/>
      <c r="CQ61" s="830"/>
      <c r="CR61" s="828"/>
      <c r="CS61" s="829"/>
      <c r="CT61" s="829"/>
      <c r="CU61" s="829"/>
      <c r="CV61" s="830"/>
      <c r="CW61" s="828"/>
      <c r="CX61" s="829"/>
      <c r="CY61" s="829"/>
      <c r="CZ61" s="829"/>
      <c r="DA61" s="830"/>
      <c r="DB61" s="828"/>
      <c r="DC61" s="829"/>
      <c r="DD61" s="829"/>
      <c r="DE61" s="829"/>
      <c r="DF61" s="830"/>
      <c r="DG61" s="828"/>
      <c r="DH61" s="829"/>
      <c r="DI61" s="829"/>
      <c r="DJ61" s="829"/>
      <c r="DK61" s="830"/>
      <c r="DL61" s="828"/>
      <c r="DM61" s="829"/>
      <c r="DN61" s="829"/>
      <c r="DO61" s="829"/>
      <c r="DP61" s="830"/>
      <c r="DQ61" s="828"/>
      <c r="DR61" s="829"/>
      <c r="DS61" s="829"/>
      <c r="DT61" s="829"/>
      <c r="DU61" s="830"/>
      <c r="DV61" s="825"/>
      <c r="DW61" s="826"/>
      <c r="DX61" s="826"/>
      <c r="DY61" s="826"/>
      <c r="DZ61" s="831"/>
      <c r="EA61" s="230"/>
    </row>
    <row r="62" spans="1:131" ht="26.25" customHeight="1" x14ac:dyDescent="0.2">
      <c r="A62" s="238">
        <v>35</v>
      </c>
      <c r="B62" s="792"/>
      <c r="C62" s="793"/>
      <c r="D62" s="793"/>
      <c r="E62" s="793"/>
      <c r="F62" s="793"/>
      <c r="G62" s="793"/>
      <c r="H62" s="793"/>
      <c r="I62" s="793"/>
      <c r="J62" s="793"/>
      <c r="K62" s="793"/>
      <c r="L62" s="793"/>
      <c r="M62" s="793"/>
      <c r="N62" s="793"/>
      <c r="O62" s="793"/>
      <c r="P62" s="794"/>
      <c r="Q62" s="878"/>
      <c r="R62" s="879"/>
      <c r="S62" s="879"/>
      <c r="T62" s="879"/>
      <c r="U62" s="879"/>
      <c r="V62" s="879"/>
      <c r="W62" s="879"/>
      <c r="X62" s="879"/>
      <c r="Y62" s="879"/>
      <c r="Z62" s="879"/>
      <c r="AA62" s="879"/>
      <c r="AB62" s="879"/>
      <c r="AC62" s="879"/>
      <c r="AD62" s="879"/>
      <c r="AE62" s="880"/>
      <c r="AF62" s="798"/>
      <c r="AG62" s="799"/>
      <c r="AH62" s="799"/>
      <c r="AI62" s="799"/>
      <c r="AJ62" s="800"/>
      <c r="AK62" s="882"/>
      <c r="AL62" s="879"/>
      <c r="AM62" s="879"/>
      <c r="AN62" s="879"/>
      <c r="AO62" s="879"/>
      <c r="AP62" s="879"/>
      <c r="AQ62" s="879"/>
      <c r="AR62" s="879"/>
      <c r="AS62" s="879"/>
      <c r="AT62" s="879"/>
      <c r="AU62" s="879"/>
      <c r="AV62" s="879"/>
      <c r="AW62" s="879"/>
      <c r="AX62" s="879"/>
      <c r="AY62" s="879"/>
      <c r="AZ62" s="881"/>
      <c r="BA62" s="881"/>
      <c r="BB62" s="881"/>
      <c r="BC62" s="881"/>
      <c r="BD62" s="881"/>
      <c r="BE62" s="875"/>
      <c r="BF62" s="875"/>
      <c r="BG62" s="875"/>
      <c r="BH62" s="875"/>
      <c r="BI62" s="876"/>
      <c r="BJ62" s="896" t="s">
        <v>396</v>
      </c>
      <c r="BK62" s="849"/>
      <c r="BL62" s="849"/>
      <c r="BM62" s="849"/>
      <c r="BN62" s="850"/>
      <c r="BO62" s="241"/>
      <c r="BP62" s="241"/>
      <c r="BQ62" s="238">
        <v>56</v>
      </c>
      <c r="BR62" s="239"/>
      <c r="BS62" s="825"/>
      <c r="BT62" s="826"/>
      <c r="BU62" s="826"/>
      <c r="BV62" s="826"/>
      <c r="BW62" s="826"/>
      <c r="BX62" s="826"/>
      <c r="BY62" s="826"/>
      <c r="BZ62" s="826"/>
      <c r="CA62" s="826"/>
      <c r="CB62" s="826"/>
      <c r="CC62" s="826"/>
      <c r="CD62" s="826"/>
      <c r="CE62" s="826"/>
      <c r="CF62" s="826"/>
      <c r="CG62" s="827"/>
      <c r="CH62" s="828"/>
      <c r="CI62" s="829"/>
      <c r="CJ62" s="829"/>
      <c r="CK62" s="829"/>
      <c r="CL62" s="830"/>
      <c r="CM62" s="828"/>
      <c r="CN62" s="829"/>
      <c r="CO62" s="829"/>
      <c r="CP62" s="829"/>
      <c r="CQ62" s="830"/>
      <c r="CR62" s="828"/>
      <c r="CS62" s="829"/>
      <c r="CT62" s="829"/>
      <c r="CU62" s="829"/>
      <c r="CV62" s="830"/>
      <c r="CW62" s="828"/>
      <c r="CX62" s="829"/>
      <c r="CY62" s="829"/>
      <c r="CZ62" s="829"/>
      <c r="DA62" s="830"/>
      <c r="DB62" s="828"/>
      <c r="DC62" s="829"/>
      <c r="DD62" s="829"/>
      <c r="DE62" s="829"/>
      <c r="DF62" s="830"/>
      <c r="DG62" s="828"/>
      <c r="DH62" s="829"/>
      <c r="DI62" s="829"/>
      <c r="DJ62" s="829"/>
      <c r="DK62" s="830"/>
      <c r="DL62" s="828"/>
      <c r="DM62" s="829"/>
      <c r="DN62" s="829"/>
      <c r="DO62" s="829"/>
      <c r="DP62" s="830"/>
      <c r="DQ62" s="828"/>
      <c r="DR62" s="829"/>
      <c r="DS62" s="829"/>
      <c r="DT62" s="829"/>
      <c r="DU62" s="830"/>
      <c r="DV62" s="825"/>
      <c r="DW62" s="826"/>
      <c r="DX62" s="826"/>
      <c r="DY62" s="826"/>
      <c r="DZ62" s="831"/>
      <c r="EA62" s="230"/>
    </row>
    <row r="63" spans="1:131" ht="26.25" customHeight="1" thickBot="1" x14ac:dyDescent="0.25">
      <c r="A63" s="240" t="s">
        <v>379</v>
      </c>
      <c r="B63" s="832" t="s">
        <v>397</v>
      </c>
      <c r="C63" s="833"/>
      <c r="D63" s="833"/>
      <c r="E63" s="833"/>
      <c r="F63" s="833"/>
      <c r="G63" s="833"/>
      <c r="H63" s="833"/>
      <c r="I63" s="833"/>
      <c r="J63" s="833"/>
      <c r="K63" s="833"/>
      <c r="L63" s="833"/>
      <c r="M63" s="833"/>
      <c r="N63" s="833"/>
      <c r="O63" s="833"/>
      <c r="P63" s="834"/>
      <c r="Q63" s="890"/>
      <c r="R63" s="891"/>
      <c r="S63" s="891"/>
      <c r="T63" s="891"/>
      <c r="U63" s="891"/>
      <c r="V63" s="891"/>
      <c r="W63" s="891"/>
      <c r="X63" s="891"/>
      <c r="Y63" s="891"/>
      <c r="Z63" s="891"/>
      <c r="AA63" s="891"/>
      <c r="AB63" s="891"/>
      <c r="AC63" s="891"/>
      <c r="AD63" s="891"/>
      <c r="AE63" s="892"/>
      <c r="AF63" s="893">
        <v>647</v>
      </c>
      <c r="AG63" s="883"/>
      <c r="AH63" s="883"/>
      <c r="AI63" s="883"/>
      <c r="AJ63" s="894"/>
      <c r="AK63" s="895"/>
      <c r="AL63" s="891"/>
      <c r="AM63" s="891"/>
      <c r="AN63" s="891"/>
      <c r="AO63" s="891"/>
      <c r="AP63" s="883">
        <v>7791</v>
      </c>
      <c r="AQ63" s="883"/>
      <c r="AR63" s="883"/>
      <c r="AS63" s="883"/>
      <c r="AT63" s="883"/>
      <c r="AU63" s="883">
        <v>5329</v>
      </c>
      <c r="AV63" s="883"/>
      <c r="AW63" s="883"/>
      <c r="AX63" s="883"/>
      <c r="AY63" s="883"/>
      <c r="AZ63" s="884"/>
      <c r="BA63" s="884"/>
      <c r="BB63" s="884"/>
      <c r="BC63" s="884"/>
      <c r="BD63" s="884"/>
      <c r="BE63" s="885"/>
      <c r="BF63" s="885"/>
      <c r="BG63" s="885"/>
      <c r="BH63" s="885"/>
      <c r="BI63" s="886"/>
      <c r="BJ63" s="887" t="s">
        <v>122</v>
      </c>
      <c r="BK63" s="888"/>
      <c r="BL63" s="888"/>
      <c r="BM63" s="888"/>
      <c r="BN63" s="889"/>
      <c r="BO63" s="241"/>
      <c r="BP63" s="241"/>
      <c r="BQ63" s="238">
        <v>57</v>
      </c>
      <c r="BR63" s="239"/>
      <c r="BS63" s="825"/>
      <c r="BT63" s="826"/>
      <c r="BU63" s="826"/>
      <c r="BV63" s="826"/>
      <c r="BW63" s="826"/>
      <c r="BX63" s="826"/>
      <c r="BY63" s="826"/>
      <c r="BZ63" s="826"/>
      <c r="CA63" s="826"/>
      <c r="CB63" s="826"/>
      <c r="CC63" s="826"/>
      <c r="CD63" s="826"/>
      <c r="CE63" s="826"/>
      <c r="CF63" s="826"/>
      <c r="CG63" s="827"/>
      <c r="CH63" s="828"/>
      <c r="CI63" s="829"/>
      <c r="CJ63" s="829"/>
      <c r="CK63" s="829"/>
      <c r="CL63" s="830"/>
      <c r="CM63" s="828"/>
      <c r="CN63" s="829"/>
      <c r="CO63" s="829"/>
      <c r="CP63" s="829"/>
      <c r="CQ63" s="830"/>
      <c r="CR63" s="828"/>
      <c r="CS63" s="829"/>
      <c r="CT63" s="829"/>
      <c r="CU63" s="829"/>
      <c r="CV63" s="830"/>
      <c r="CW63" s="828"/>
      <c r="CX63" s="829"/>
      <c r="CY63" s="829"/>
      <c r="CZ63" s="829"/>
      <c r="DA63" s="830"/>
      <c r="DB63" s="828"/>
      <c r="DC63" s="829"/>
      <c r="DD63" s="829"/>
      <c r="DE63" s="829"/>
      <c r="DF63" s="830"/>
      <c r="DG63" s="828"/>
      <c r="DH63" s="829"/>
      <c r="DI63" s="829"/>
      <c r="DJ63" s="829"/>
      <c r="DK63" s="830"/>
      <c r="DL63" s="828"/>
      <c r="DM63" s="829"/>
      <c r="DN63" s="829"/>
      <c r="DO63" s="829"/>
      <c r="DP63" s="830"/>
      <c r="DQ63" s="828"/>
      <c r="DR63" s="829"/>
      <c r="DS63" s="829"/>
      <c r="DT63" s="829"/>
      <c r="DU63" s="830"/>
      <c r="DV63" s="825"/>
      <c r="DW63" s="826"/>
      <c r="DX63" s="826"/>
      <c r="DY63" s="826"/>
      <c r="DZ63" s="831"/>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25"/>
      <c r="BT64" s="826"/>
      <c r="BU64" s="826"/>
      <c r="BV64" s="826"/>
      <c r="BW64" s="826"/>
      <c r="BX64" s="826"/>
      <c r="BY64" s="826"/>
      <c r="BZ64" s="826"/>
      <c r="CA64" s="826"/>
      <c r="CB64" s="826"/>
      <c r="CC64" s="826"/>
      <c r="CD64" s="826"/>
      <c r="CE64" s="826"/>
      <c r="CF64" s="826"/>
      <c r="CG64" s="827"/>
      <c r="CH64" s="828"/>
      <c r="CI64" s="829"/>
      <c r="CJ64" s="829"/>
      <c r="CK64" s="829"/>
      <c r="CL64" s="830"/>
      <c r="CM64" s="828"/>
      <c r="CN64" s="829"/>
      <c r="CO64" s="829"/>
      <c r="CP64" s="829"/>
      <c r="CQ64" s="830"/>
      <c r="CR64" s="828"/>
      <c r="CS64" s="829"/>
      <c r="CT64" s="829"/>
      <c r="CU64" s="829"/>
      <c r="CV64" s="830"/>
      <c r="CW64" s="828"/>
      <c r="CX64" s="829"/>
      <c r="CY64" s="829"/>
      <c r="CZ64" s="829"/>
      <c r="DA64" s="830"/>
      <c r="DB64" s="828"/>
      <c r="DC64" s="829"/>
      <c r="DD64" s="829"/>
      <c r="DE64" s="829"/>
      <c r="DF64" s="830"/>
      <c r="DG64" s="828"/>
      <c r="DH64" s="829"/>
      <c r="DI64" s="829"/>
      <c r="DJ64" s="829"/>
      <c r="DK64" s="830"/>
      <c r="DL64" s="828"/>
      <c r="DM64" s="829"/>
      <c r="DN64" s="829"/>
      <c r="DO64" s="829"/>
      <c r="DP64" s="830"/>
      <c r="DQ64" s="828"/>
      <c r="DR64" s="829"/>
      <c r="DS64" s="829"/>
      <c r="DT64" s="829"/>
      <c r="DU64" s="830"/>
      <c r="DV64" s="825"/>
      <c r="DW64" s="826"/>
      <c r="DX64" s="826"/>
      <c r="DY64" s="826"/>
      <c r="DZ64" s="831"/>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25"/>
      <c r="BT65" s="826"/>
      <c r="BU65" s="826"/>
      <c r="BV65" s="826"/>
      <c r="BW65" s="826"/>
      <c r="BX65" s="826"/>
      <c r="BY65" s="826"/>
      <c r="BZ65" s="826"/>
      <c r="CA65" s="826"/>
      <c r="CB65" s="826"/>
      <c r="CC65" s="826"/>
      <c r="CD65" s="826"/>
      <c r="CE65" s="826"/>
      <c r="CF65" s="826"/>
      <c r="CG65" s="827"/>
      <c r="CH65" s="828"/>
      <c r="CI65" s="829"/>
      <c r="CJ65" s="829"/>
      <c r="CK65" s="829"/>
      <c r="CL65" s="830"/>
      <c r="CM65" s="828"/>
      <c r="CN65" s="829"/>
      <c r="CO65" s="829"/>
      <c r="CP65" s="829"/>
      <c r="CQ65" s="830"/>
      <c r="CR65" s="828"/>
      <c r="CS65" s="829"/>
      <c r="CT65" s="829"/>
      <c r="CU65" s="829"/>
      <c r="CV65" s="830"/>
      <c r="CW65" s="828"/>
      <c r="CX65" s="829"/>
      <c r="CY65" s="829"/>
      <c r="CZ65" s="829"/>
      <c r="DA65" s="830"/>
      <c r="DB65" s="828"/>
      <c r="DC65" s="829"/>
      <c r="DD65" s="829"/>
      <c r="DE65" s="829"/>
      <c r="DF65" s="830"/>
      <c r="DG65" s="828"/>
      <c r="DH65" s="829"/>
      <c r="DI65" s="829"/>
      <c r="DJ65" s="829"/>
      <c r="DK65" s="830"/>
      <c r="DL65" s="828"/>
      <c r="DM65" s="829"/>
      <c r="DN65" s="829"/>
      <c r="DO65" s="829"/>
      <c r="DP65" s="830"/>
      <c r="DQ65" s="828"/>
      <c r="DR65" s="829"/>
      <c r="DS65" s="829"/>
      <c r="DT65" s="829"/>
      <c r="DU65" s="830"/>
      <c r="DV65" s="825"/>
      <c r="DW65" s="826"/>
      <c r="DX65" s="826"/>
      <c r="DY65" s="826"/>
      <c r="DZ65" s="831"/>
      <c r="EA65" s="230"/>
    </row>
    <row r="66" spans="1:131" ht="26.25" customHeight="1" x14ac:dyDescent="0.2">
      <c r="A66" s="764" t="s">
        <v>399</v>
      </c>
      <c r="B66" s="765"/>
      <c r="C66" s="765"/>
      <c r="D66" s="765"/>
      <c r="E66" s="765"/>
      <c r="F66" s="765"/>
      <c r="G66" s="765"/>
      <c r="H66" s="765"/>
      <c r="I66" s="765"/>
      <c r="J66" s="765"/>
      <c r="K66" s="765"/>
      <c r="L66" s="765"/>
      <c r="M66" s="765"/>
      <c r="N66" s="765"/>
      <c r="O66" s="765"/>
      <c r="P66" s="766"/>
      <c r="Q66" s="770" t="s">
        <v>383</v>
      </c>
      <c r="R66" s="771"/>
      <c r="S66" s="771"/>
      <c r="T66" s="771"/>
      <c r="U66" s="772"/>
      <c r="V66" s="770" t="s">
        <v>384</v>
      </c>
      <c r="W66" s="771"/>
      <c r="X66" s="771"/>
      <c r="Y66" s="771"/>
      <c r="Z66" s="772"/>
      <c r="AA66" s="770" t="s">
        <v>385</v>
      </c>
      <c r="AB66" s="771"/>
      <c r="AC66" s="771"/>
      <c r="AD66" s="771"/>
      <c r="AE66" s="772"/>
      <c r="AF66" s="906" t="s">
        <v>386</v>
      </c>
      <c r="AG66" s="858"/>
      <c r="AH66" s="858"/>
      <c r="AI66" s="858"/>
      <c r="AJ66" s="907"/>
      <c r="AK66" s="770" t="s">
        <v>387</v>
      </c>
      <c r="AL66" s="765"/>
      <c r="AM66" s="765"/>
      <c r="AN66" s="765"/>
      <c r="AO66" s="766"/>
      <c r="AP66" s="770" t="s">
        <v>388</v>
      </c>
      <c r="AQ66" s="771"/>
      <c r="AR66" s="771"/>
      <c r="AS66" s="771"/>
      <c r="AT66" s="772"/>
      <c r="AU66" s="770" t="s">
        <v>400</v>
      </c>
      <c r="AV66" s="771"/>
      <c r="AW66" s="771"/>
      <c r="AX66" s="771"/>
      <c r="AY66" s="772"/>
      <c r="AZ66" s="770" t="s">
        <v>364</v>
      </c>
      <c r="BA66" s="771"/>
      <c r="BB66" s="771"/>
      <c r="BC66" s="771"/>
      <c r="BD66" s="777"/>
      <c r="BE66" s="241"/>
      <c r="BF66" s="241"/>
      <c r="BG66" s="241"/>
      <c r="BH66" s="241"/>
      <c r="BI66" s="241"/>
      <c r="BJ66" s="241"/>
      <c r="BK66" s="241"/>
      <c r="BL66" s="241"/>
      <c r="BM66" s="241"/>
      <c r="BN66" s="241"/>
      <c r="BO66" s="241"/>
      <c r="BP66" s="241"/>
      <c r="BQ66" s="238">
        <v>60</v>
      </c>
      <c r="BR66" s="243"/>
      <c r="BS66" s="897"/>
      <c r="BT66" s="898"/>
      <c r="BU66" s="898"/>
      <c r="BV66" s="898"/>
      <c r="BW66" s="898"/>
      <c r="BX66" s="898"/>
      <c r="BY66" s="898"/>
      <c r="BZ66" s="898"/>
      <c r="CA66" s="898"/>
      <c r="CB66" s="898"/>
      <c r="CC66" s="898"/>
      <c r="CD66" s="898"/>
      <c r="CE66" s="898"/>
      <c r="CF66" s="898"/>
      <c r="CG66" s="900"/>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7"/>
      <c r="DW66" s="898"/>
      <c r="DX66" s="898"/>
      <c r="DY66" s="898"/>
      <c r="DZ66" s="899"/>
      <c r="EA66" s="230"/>
    </row>
    <row r="67" spans="1:131" ht="26.25" customHeight="1" thickBot="1" x14ac:dyDescent="0.25">
      <c r="A67" s="767"/>
      <c r="B67" s="768"/>
      <c r="C67" s="768"/>
      <c r="D67" s="768"/>
      <c r="E67" s="768"/>
      <c r="F67" s="768"/>
      <c r="G67" s="768"/>
      <c r="H67" s="768"/>
      <c r="I67" s="768"/>
      <c r="J67" s="768"/>
      <c r="K67" s="768"/>
      <c r="L67" s="768"/>
      <c r="M67" s="768"/>
      <c r="N67" s="768"/>
      <c r="O67" s="768"/>
      <c r="P67" s="769"/>
      <c r="Q67" s="773"/>
      <c r="R67" s="774"/>
      <c r="S67" s="774"/>
      <c r="T67" s="774"/>
      <c r="U67" s="775"/>
      <c r="V67" s="773"/>
      <c r="W67" s="774"/>
      <c r="X67" s="774"/>
      <c r="Y67" s="774"/>
      <c r="Z67" s="775"/>
      <c r="AA67" s="773"/>
      <c r="AB67" s="774"/>
      <c r="AC67" s="774"/>
      <c r="AD67" s="774"/>
      <c r="AE67" s="775"/>
      <c r="AF67" s="908"/>
      <c r="AG67" s="861"/>
      <c r="AH67" s="861"/>
      <c r="AI67" s="861"/>
      <c r="AJ67" s="909"/>
      <c r="AK67" s="910"/>
      <c r="AL67" s="768"/>
      <c r="AM67" s="768"/>
      <c r="AN67" s="768"/>
      <c r="AO67" s="769"/>
      <c r="AP67" s="773"/>
      <c r="AQ67" s="774"/>
      <c r="AR67" s="774"/>
      <c r="AS67" s="774"/>
      <c r="AT67" s="775"/>
      <c r="AU67" s="773"/>
      <c r="AV67" s="774"/>
      <c r="AW67" s="774"/>
      <c r="AX67" s="774"/>
      <c r="AY67" s="775"/>
      <c r="AZ67" s="773"/>
      <c r="BA67" s="774"/>
      <c r="BB67" s="774"/>
      <c r="BC67" s="774"/>
      <c r="BD67" s="779"/>
      <c r="BE67" s="241"/>
      <c r="BF67" s="241"/>
      <c r="BG67" s="241"/>
      <c r="BH67" s="241"/>
      <c r="BI67" s="241"/>
      <c r="BJ67" s="241"/>
      <c r="BK67" s="241"/>
      <c r="BL67" s="241"/>
      <c r="BM67" s="241"/>
      <c r="BN67" s="241"/>
      <c r="BO67" s="241"/>
      <c r="BP67" s="241"/>
      <c r="BQ67" s="238">
        <v>61</v>
      </c>
      <c r="BR67" s="243"/>
      <c r="BS67" s="897"/>
      <c r="BT67" s="898"/>
      <c r="BU67" s="898"/>
      <c r="BV67" s="898"/>
      <c r="BW67" s="898"/>
      <c r="BX67" s="898"/>
      <c r="BY67" s="898"/>
      <c r="BZ67" s="898"/>
      <c r="CA67" s="898"/>
      <c r="CB67" s="898"/>
      <c r="CC67" s="898"/>
      <c r="CD67" s="898"/>
      <c r="CE67" s="898"/>
      <c r="CF67" s="898"/>
      <c r="CG67" s="900"/>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7"/>
      <c r="DW67" s="898"/>
      <c r="DX67" s="898"/>
      <c r="DY67" s="898"/>
      <c r="DZ67" s="899"/>
      <c r="EA67" s="230"/>
    </row>
    <row r="68" spans="1:131" ht="26.25" customHeight="1" thickTop="1" x14ac:dyDescent="0.2">
      <c r="A68" s="236">
        <v>1</v>
      </c>
      <c r="B68" s="783" t="s">
        <v>548</v>
      </c>
      <c r="C68" s="784"/>
      <c r="D68" s="784"/>
      <c r="E68" s="784"/>
      <c r="F68" s="784"/>
      <c r="G68" s="784"/>
      <c r="H68" s="784"/>
      <c r="I68" s="784"/>
      <c r="J68" s="784"/>
      <c r="K68" s="784"/>
      <c r="L68" s="784"/>
      <c r="M68" s="784"/>
      <c r="N68" s="784"/>
      <c r="O68" s="784"/>
      <c r="P68" s="785"/>
      <c r="Q68" s="904">
        <v>7139</v>
      </c>
      <c r="R68" s="905"/>
      <c r="S68" s="905"/>
      <c r="T68" s="905"/>
      <c r="U68" s="905"/>
      <c r="V68" s="905">
        <v>6167</v>
      </c>
      <c r="W68" s="905"/>
      <c r="X68" s="905"/>
      <c r="Y68" s="905"/>
      <c r="Z68" s="905"/>
      <c r="AA68" s="905">
        <v>972</v>
      </c>
      <c r="AB68" s="905"/>
      <c r="AC68" s="905"/>
      <c r="AD68" s="905"/>
      <c r="AE68" s="905"/>
      <c r="AF68" s="905">
        <v>972</v>
      </c>
      <c r="AG68" s="905"/>
      <c r="AH68" s="905"/>
      <c r="AI68" s="905"/>
      <c r="AJ68" s="905"/>
      <c r="AK68" s="905" t="s">
        <v>547</v>
      </c>
      <c r="AL68" s="905"/>
      <c r="AM68" s="905"/>
      <c r="AN68" s="905"/>
      <c r="AO68" s="905"/>
      <c r="AP68" s="905" t="s">
        <v>488</v>
      </c>
      <c r="AQ68" s="905"/>
      <c r="AR68" s="905"/>
      <c r="AS68" s="905"/>
      <c r="AT68" s="905"/>
      <c r="AU68" s="905" t="s">
        <v>547</v>
      </c>
      <c r="AV68" s="905"/>
      <c r="AW68" s="905"/>
      <c r="AX68" s="905"/>
      <c r="AY68" s="905"/>
      <c r="AZ68" s="911"/>
      <c r="BA68" s="911"/>
      <c r="BB68" s="911"/>
      <c r="BC68" s="911"/>
      <c r="BD68" s="912"/>
      <c r="BE68" s="241"/>
      <c r="BF68" s="241"/>
      <c r="BG68" s="241"/>
      <c r="BH68" s="241"/>
      <c r="BI68" s="241"/>
      <c r="BJ68" s="241"/>
      <c r="BK68" s="241"/>
      <c r="BL68" s="241"/>
      <c r="BM68" s="241"/>
      <c r="BN68" s="241"/>
      <c r="BO68" s="241"/>
      <c r="BP68" s="241"/>
      <c r="BQ68" s="238">
        <v>62</v>
      </c>
      <c r="BR68" s="243"/>
      <c r="BS68" s="897"/>
      <c r="BT68" s="898"/>
      <c r="BU68" s="898"/>
      <c r="BV68" s="898"/>
      <c r="BW68" s="898"/>
      <c r="BX68" s="898"/>
      <c r="BY68" s="898"/>
      <c r="BZ68" s="898"/>
      <c r="CA68" s="898"/>
      <c r="CB68" s="898"/>
      <c r="CC68" s="898"/>
      <c r="CD68" s="898"/>
      <c r="CE68" s="898"/>
      <c r="CF68" s="898"/>
      <c r="CG68" s="900"/>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7"/>
      <c r="DW68" s="898"/>
      <c r="DX68" s="898"/>
      <c r="DY68" s="898"/>
      <c r="DZ68" s="899"/>
      <c r="EA68" s="230"/>
    </row>
    <row r="69" spans="1:131" ht="26.25" customHeight="1" x14ac:dyDescent="0.2">
      <c r="A69" s="238">
        <v>2</v>
      </c>
      <c r="B69" s="780" t="s">
        <v>549</v>
      </c>
      <c r="C69" s="781"/>
      <c r="D69" s="781"/>
      <c r="E69" s="781"/>
      <c r="F69" s="781"/>
      <c r="G69" s="781"/>
      <c r="H69" s="781"/>
      <c r="I69" s="781"/>
      <c r="J69" s="781"/>
      <c r="K69" s="781"/>
      <c r="L69" s="781"/>
      <c r="M69" s="781"/>
      <c r="N69" s="781"/>
      <c r="O69" s="781"/>
      <c r="P69" s="782"/>
      <c r="Q69" s="913">
        <v>2063</v>
      </c>
      <c r="R69" s="873"/>
      <c r="S69" s="873"/>
      <c r="T69" s="873"/>
      <c r="U69" s="873"/>
      <c r="V69" s="873">
        <v>1802</v>
      </c>
      <c r="W69" s="873"/>
      <c r="X69" s="873"/>
      <c r="Y69" s="873"/>
      <c r="Z69" s="873"/>
      <c r="AA69" s="873">
        <v>261</v>
      </c>
      <c r="AB69" s="873"/>
      <c r="AC69" s="873"/>
      <c r="AD69" s="873"/>
      <c r="AE69" s="873"/>
      <c r="AF69" s="873">
        <v>261</v>
      </c>
      <c r="AG69" s="873"/>
      <c r="AH69" s="873"/>
      <c r="AI69" s="873"/>
      <c r="AJ69" s="873"/>
      <c r="AK69" s="873" t="s">
        <v>488</v>
      </c>
      <c r="AL69" s="873"/>
      <c r="AM69" s="873"/>
      <c r="AN69" s="873"/>
      <c r="AO69" s="873"/>
      <c r="AP69" s="873" t="s">
        <v>488</v>
      </c>
      <c r="AQ69" s="873"/>
      <c r="AR69" s="873"/>
      <c r="AS69" s="873"/>
      <c r="AT69" s="873"/>
      <c r="AU69" s="873" t="s">
        <v>488</v>
      </c>
      <c r="AV69" s="873"/>
      <c r="AW69" s="873"/>
      <c r="AX69" s="873"/>
      <c r="AY69" s="873"/>
      <c r="AZ69" s="875"/>
      <c r="BA69" s="875"/>
      <c r="BB69" s="875"/>
      <c r="BC69" s="875"/>
      <c r="BD69" s="876"/>
      <c r="BE69" s="241"/>
      <c r="BF69" s="241"/>
      <c r="BG69" s="241"/>
      <c r="BH69" s="241"/>
      <c r="BI69" s="241"/>
      <c r="BJ69" s="241"/>
      <c r="BK69" s="241"/>
      <c r="BL69" s="241"/>
      <c r="BM69" s="241"/>
      <c r="BN69" s="241"/>
      <c r="BO69" s="241"/>
      <c r="BP69" s="241"/>
      <c r="BQ69" s="238">
        <v>63</v>
      </c>
      <c r="BR69" s="243"/>
      <c r="BS69" s="897"/>
      <c r="BT69" s="898"/>
      <c r="BU69" s="898"/>
      <c r="BV69" s="898"/>
      <c r="BW69" s="898"/>
      <c r="BX69" s="898"/>
      <c r="BY69" s="898"/>
      <c r="BZ69" s="898"/>
      <c r="CA69" s="898"/>
      <c r="CB69" s="898"/>
      <c r="CC69" s="898"/>
      <c r="CD69" s="898"/>
      <c r="CE69" s="898"/>
      <c r="CF69" s="898"/>
      <c r="CG69" s="900"/>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7"/>
      <c r="DW69" s="898"/>
      <c r="DX69" s="898"/>
      <c r="DY69" s="898"/>
      <c r="DZ69" s="899"/>
      <c r="EA69" s="230"/>
    </row>
    <row r="70" spans="1:131" ht="26.25" customHeight="1" x14ac:dyDescent="0.2">
      <c r="A70" s="238">
        <v>3</v>
      </c>
      <c r="B70" s="780" t="s">
        <v>550</v>
      </c>
      <c r="C70" s="781"/>
      <c r="D70" s="781"/>
      <c r="E70" s="781"/>
      <c r="F70" s="781"/>
      <c r="G70" s="781"/>
      <c r="H70" s="781"/>
      <c r="I70" s="781"/>
      <c r="J70" s="781"/>
      <c r="K70" s="781"/>
      <c r="L70" s="781"/>
      <c r="M70" s="781"/>
      <c r="N70" s="781"/>
      <c r="O70" s="781"/>
      <c r="P70" s="782"/>
      <c r="Q70" s="913">
        <v>1017156</v>
      </c>
      <c r="R70" s="873"/>
      <c r="S70" s="873"/>
      <c r="T70" s="873"/>
      <c r="U70" s="873"/>
      <c r="V70" s="873">
        <v>995709</v>
      </c>
      <c r="W70" s="873"/>
      <c r="X70" s="873"/>
      <c r="Y70" s="873"/>
      <c r="Z70" s="873"/>
      <c r="AA70" s="873">
        <v>21447</v>
      </c>
      <c r="AB70" s="873"/>
      <c r="AC70" s="873"/>
      <c r="AD70" s="873"/>
      <c r="AE70" s="873"/>
      <c r="AF70" s="873">
        <v>21447</v>
      </c>
      <c r="AG70" s="873"/>
      <c r="AH70" s="873"/>
      <c r="AI70" s="873"/>
      <c r="AJ70" s="873"/>
      <c r="AK70" s="873">
        <v>1</v>
      </c>
      <c r="AL70" s="873"/>
      <c r="AM70" s="873"/>
      <c r="AN70" s="873"/>
      <c r="AO70" s="873"/>
      <c r="AP70" s="873" t="s">
        <v>488</v>
      </c>
      <c r="AQ70" s="873"/>
      <c r="AR70" s="873"/>
      <c r="AS70" s="873"/>
      <c r="AT70" s="873"/>
      <c r="AU70" s="873" t="s">
        <v>488</v>
      </c>
      <c r="AV70" s="873"/>
      <c r="AW70" s="873"/>
      <c r="AX70" s="873"/>
      <c r="AY70" s="873"/>
      <c r="AZ70" s="875"/>
      <c r="BA70" s="875"/>
      <c r="BB70" s="875"/>
      <c r="BC70" s="875"/>
      <c r="BD70" s="876"/>
      <c r="BE70" s="241"/>
      <c r="BF70" s="241"/>
      <c r="BG70" s="241"/>
      <c r="BH70" s="241"/>
      <c r="BI70" s="241"/>
      <c r="BJ70" s="241"/>
      <c r="BK70" s="241"/>
      <c r="BL70" s="241"/>
      <c r="BM70" s="241"/>
      <c r="BN70" s="241"/>
      <c r="BO70" s="241"/>
      <c r="BP70" s="241"/>
      <c r="BQ70" s="238">
        <v>64</v>
      </c>
      <c r="BR70" s="243"/>
      <c r="BS70" s="897"/>
      <c r="BT70" s="898"/>
      <c r="BU70" s="898"/>
      <c r="BV70" s="898"/>
      <c r="BW70" s="898"/>
      <c r="BX70" s="898"/>
      <c r="BY70" s="898"/>
      <c r="BZ70" s="898"/>
      <c r="CA70" s="898"/>
      <c r="CB70" s="898"/>
      <c r="CC70" s="898"/>
      <c r="CD70" s="898"/>
      <c r="CE70" s="898"/>
      <c r="CF70" s="898"/>
      <c r="CG70" s="900"/>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7"/>
      <c r="DW70" s="898"/>
      <c r="DX70" s="898"/>
      <c r="DY70" s="898"/>
      <c r="DZ70" s="899"/>
      <c r="EA70" s="230"/>
    </row>
    <row r="71" spans="1:131" ht="26.25" customHeight="1" x14ac:dyDescent="0.2">
      <c r="A71" s="238">
        <v>4</v>
      </c>
      <c r="B71" s="780" t="s">
        <v>551</v>
      </c>
      <c r="C71" s="781"/>
      <c r="D71" s="781"/>
      <c r="E71" s="781"/>
      <c r="F71" s="781"/>
      <c r="G71" s="781"/>
      <c r="H71" s="781"/>
      <c r="I71" s="781"/>
      <c r="J71" s="781"/>
      <c r="K71" s="781"/>
      <c r="L71" s="781"/>
      <c r="M71" s="781"/>
      <c r="N71" s="781"/>
      <c r="O71" s="781"/>
      <c r="P71" s="782"/>
      <c r="Q71" s="913">
        <v>2027</v>
      </c>
      <c r="R71" s="873"/>
      <c r="S71" s="873"/>
      <c r="T71" s="873"/>
      <c r="U71" s="873"/>
      <c r="V71" s="873">
        <v>1946</v>
      </c>
      <c r="W71" s="873"/>
      <c r="X71" s="873"/>
      <c r="Y71" s="873"/>
      <c r="Z71" s="873"/>
      <c r="AA71" s="873">
        <v>81</v>
      </c>
      <c r="AB71" s="873"/>
      <c r="AC71" s="873"/>
      <c r="AD71" s="873"/>
      <c r="AE71" s="873"/>
      <c r="AF71" s="873">
        <v>81</v>
      </c>
      <c r="AG71" s="873"/>
      <c r="AH71" s="873"/>
      <c r="AI71" s="873"/>
      <c r="AJ71" s="873"/>
      <c r="AK71" s="873">
        <v>0</v>
      </c>
      <c r="AL71" s="873"/>
      <c r="AM71" s="873"/>
      <c r="AN71" s="873"/>
      <c r="AO71" s="873"/>
      <c r="AP71" s="873">
        <v>497</v>
      </c>
      <c r="AQ71" s="873"/>
      <c r="AR71" s="873"/>
      <c r="AS71" s="873"/>
      <c r="AT71" s="873"/>
      <c r="AU71" s="873">
        <v>162</v>
      </c>
      <c r="AV71" s="873"/>
      <c r="AW71" s="873"/>
      <c r="AX71" s="873"/>
      <c r="AY71" s="873"/>
      <c r="AZ71" s="875"/>
      <c r="BA71" s="875"/>
      <c r="BB71" s="875"/>
      <c r="BC71" s="875"/>
      <c r="BD71" s="876"/>
      <c r="BE71" s="241"/>
      <c r="BF71" s="241"/>
      <c r="BG71" s="241"/>
      <c r="BH71" s="241"/>
      <c r="BI71" s="241"/>
      <c r="BJ71" s="241"/>
      <c r="BK71" s="241"/>
      <c r="BL71" s="241"/>
      <c r="BM71" s="241"/>
      <c r="BN71" s="241"/>
      <c r="BO71" s="241"/>
      <c r="BP71" s="241"/>
      <c r="BQ71" s="238">
        <v>65</v>
      </c>
      <c r="BR71" s="243"/>
      <c r="BS71" s="897"/>
      <c r="BT71" s="898"/>
      <c r="BU71" s="898"/>
      <c r="BV71" s="898"/>
      <c r="BW71" s="898"/>
      <c r="BX71" s="898"/>
      <c r="BY71" s="898"/>
      <c r="BZ71" s="898"/>
      <c r="CA71" s="898"/>
      <c r="CB71" s="898"/>
      <c r="CC71" s="898"/>
      <c r="CD71" s="898"/>
      <c r="CE71" s="898"/>
      <c r="CF71" s="898"/>
      <c r="CG71" s="900"/>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7"/>
      <c r="DW71" s="898"/>
      <c r="DX71" s="898"/>
      <c r="DY71" s="898"/>
      <c r="DZ71" s="899"/>
      <c r="EA71" s="230"/>
    </row>
    <row r="72" spans="1:131" ht="26.25" customHeight="1" x14ac:dyDescent="0.2">
      <c r="A72" s="238">
        <v>5</v>
      </c>
      <c r="B72" s="780" t="s">
        <v>552</v>
      </c>
      <c r="C72" s="781"/>
      <c r="D72" s="781"/>
      <c r="E72" s="781"/>
      <c r="F72" s="781"/>
      <c r="G72" s="781"/>
      <c r="H72" s="781"/>
      <c r="I72" s="781"/>
      <c r="J72" s="781"/>
      <c r="K72" s="781"/>
      <c r="L72" s="781"/>
      <c r="M72" s="781"/>
      <c r="N72" s="781"/>
      <c r="O72" s="781"/>
      <c r="P72" s="782"/>
      <c r="Q72" s="913">
        <v>4190</v>
      </c>
      <c r="R72" s="873"/>
      <c r="S72" s="873"/>
      <c r="T72" s="873"/>
      <c r="U72" s="873"/>
      <c r="V72" s="873">
        <v>4053</v>
      </c>
      <c r="W72" s="873"/>
      <c r="X72" s="873"/>
      <c r="Y72" s="873"/>
      <c r="Z72" s="873"/>
      <c r="AA72" s="873">
        <v>137</v>
      </c>
      <c r="AB72" s="873"/>
      <c r="AC72" s="873"/>
      <c r="AD72" s="873"/>
      <c r="AE72" s="873"/>
      <c r="AF72" s="873">
        <v>71</v>
      </c>
      <c r="AG72" s="873"/>
      <c r="AH72" s="873"/>
      <c r="AI72" s="873"/>
      <c r="AJ72" s="873"/>
      <c r="AK72" s="873">
        <v>82</v>
      </c>
      <c r="AL72" s="873"/>
      <c r="AM72" s="873"/>
      <c r="AN72" s="873"/>
      <c r="AO72" s="873"/>
      <c r="AP72" s="873">
        <v>444</v>
      </c>
      <c r="AQ72" s="873"/>
      <c r="AR72" s="873"/>
      <c r="AS72" s="873"/>
      <c r="AT72" s="873"/>
      <c r="AU72" s="873">
        <v>124</v>
      </c>
      <c r="AV72" s="873"/>
      <c r="AW72" s="873"/>
      <c r="AX72" s="873"/>
      <c r="AY72" s="873"/>
      <c r="AZ72" s="875"/>
      <c r="BA72" s="875"/>
      <c r="BB72" s="875"/>
      <c r="BC72" s="875"/>
      <c r="BD72" s="876"/>
      <c r="BE72" s="241"/>
      <c r="BF72" s="241"/>
      <c r="BG72" s="241"/>
      <c r="BH72" s="241"/>
      <c r="BI72" s="241"/>
      <c r="BJ72" s="241"/>
      <c r="BK72" s="241"/>
      <c r="BL72" s="241"/>
      <c r="BM72" s="241"/>
      <c r="BN72" s="241"/>
      <c r="BO72" s="241"/>
      <c r="BP72" s="241"/>
      <c r="BQ72" s="238">
        <v>66</v>
      </c>
      <c r="BR72" s="243"/>
      <c r="BS72" s="897"/>
      <c r="BT72" s="898"/>
      <c r="BU72" s="898"/>
      <c r="BV72" s="898"/>
      <c r="BW72" s="898"/>
      <c r="BX72" s="898"/>
      <c r="BY72" s="898"/>
      <c r="BZ72" s="898"/>
      <c r="CA72" s="898"/>
      <c r="CB72" s="898"/>
      <c r="CC72" s="898"/>
      <c r="CD72" s="898"/>
      <c r="CE72" s="898"/>
      <c r="CF72" s="898"/>
      <c r="CG72" s="900"/>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7"/>
      <c r="DW72" s="898"/>
      <c r="DX72" s="898"/>
      <c r="DY72" s="898"/>
      <c r="DZ72" s="899"/>
      <c r="EA72" s="230"/>
    </row>
    <row r="73" spans="1:131" ht="26.25" customHeight="1" x14ac:dyDescent="0.2">
      <c r="A73" s="238">
        <v>6</v>
      </c>
      <c r="B73" s="780" t="s">
        <v>553</v>
      </c>
      <c r="C73" s="781"/>
      <c r="D73" s="781"/>
      <c r="E73" s="781"/>
      <c r="F73" s="781"/>
      <c r="G73" s="781"/>
      <c r="H73" s="781"/>
      <c r="I73" s="781"/>
      <c r="J73" s="781"/>
      <c r="K73" s="781"/>
      <c r="L73" s="781"/>
      <c r="M73" s="781"/>
      <c r="N73" s="781"/>
      <c r="O73" s="781"/>
      <c r="P73" s="782"/>
      <c r="Q73" s="913">
        <v>7038</v>
      </c>
      <c r="R73" s="873"/>
      <c r="S73" s="873"/>
      <c r="T73" s="873"/>
      <c r="U73" s="873"/>
      <c r="V73" s="873">
        <v>5989</v>
      </c>
      <c r="W73" s="873"/>
      <c r="X73" s="873"/>
      <c r="Y73" s="873"/>
      <c r="Z73" s="873"/>
      <c r="AA73" s="873">
        <v>1049</v>
      </c>
      <c r="AB73" s="873"/>
      <c r="AC73" s="873"/>
      <c r="AD73" s="873"/>
      <c r="AE73" s="873"/>
      <c r="AF73" s="873">
        <v>2599</v>
      </c>
      <c r="AG73" s="873"/>
      <c r="AH73" s="873"/>
      <c r="AI73" s="873"/>
      <c r="AJ73" s="873"/>
      <c r="AK73" s="873" t="s">
        <v>547</v>
      </c>
      <c r="AL73" s="873"/>
      <c r="AM73" s="873"/>
      <c r="AN73" s="873"/>
      <c r="AO73" s="873"/>
      <c r="AP73" s="873">
        <v>2269</v>
      </c>
      <c r="AQ73" s="873"/>
      <c r="AR73" s="873"/>
      <c r="AS73" s="873"/>
      <c r="AT73" s="873"/>
      <c r="AU73" s="873" t="s">
        <v>547</v>
      </c>
      <c r="AV73" s="873"/>
      <c r="AW73" s="873"/>
      <c r="AX73" s="873"/>
      <c r="AY73" s="873"/>
      <c r="AZ73" s="875"/>
      <c r="BA73" s="875"/>
      <c r="BB73" s="875"/>
      <c r="BC73" s="875"/>
      <c r="BD73" s="876"/>
      <c r="BE73" s="241"/>
      <c r="BF73" s="241"/>
      <c r="BG73" s="241"/>
      <c r="BH73" s="241"/>
      <c r="BI73" s="241"/>
      <c r="BJ73" s="241"/>
      <c r="BK73" s="241"/>
      <c r="BL73" s="241"/>
      <c r="BM73" s="241"/>
      <c r="BN73" s="241"/>
      <c r="BO73" s="241"/>
      <c r="BP73" s="241"/>
      <c r="BQ73" s="238">
        <v>67</v>
      </c>
      <c r="BR73" s="243"/>
      <c r="BS73" s="897"/>
      <c r="BT73" s="898"/>
      <c r="BU73" s="898"/>
      <c r="BV73" s="898"/>
      <c r="BW73" s="898"/>
      <c r="BX73" s="898"/>
      <c r="BY73" s="898"/>
      <c r="BZ73" s="898"/>
      <c r="CA73" s="898"/>
      <c r="CB73" s="898"/>
      <c r="CC73" s="898"/>
      <c r="CD73" s="898"/>
      <c r="CE73" s="898"/>
      <c r="CF73" s="898"/>
      <c r="CG73" s="900"/>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7"/>
      <c r="DW73" s="898"/>
      <c r="DX73" s="898"/>
      <c r="DY73" s="898"/>
      <c r="DZ73" s="899"/>
      <c r="EA73" s="230"/>
    </row>
    <row r="74" spans="1:131" ht="26.25" customHeight="1" x14ac:dyDescent="0.2">
      <c r="A74" s="238">
        <v>7</v>
      </c>
      <c r="B74" s="780"/>
      <c r="C74" s="781"/>
      <c r="D74" s="781"/>
      <c r="E74" s="781"/>
      <c r="F74" s="781"/>
      <c r="G74" s="781"/>
      <c r="H74" s="781"/>
      <c r="I74" s="781"/>
      <c r="J74" s="781"/>
      <c r="K74" s="781"/>
      <c r="L74" s="781"/>
      <c r="M74" s="781"/>
      <c r="N74" s="781"/>
      <c r="O74" s="781"/>
      <c r="P74" s="782"/>
      <c r="Q74" s="913"/>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875"/>
      <c r="BA74" s="875"/>
      <c r="BB74" s="875"/>
      <c r="BC74" s="875"/>
      <c r="BD74" s="876"/>
      <c r="BE74" s="241"/>
      <c r="BF74" s="241"/>
      <c r="BG74" s="241"/>
      <c r="BH74" s="241"/>
      <c r="BI74" s="241"/>
      <c r="BJ74" s="241"/>
      <c r="BK74" s="241"/>
      <c r="BL74" s="241"/>
      <c r="BM74" s="241"/>
      <c r="BN74" s="241"/>
      <c r="BO74" s="241"/>
      <c r="BP74" s="241"/>
      <c r="BQ74" s="238">
        <v>68</v>
      </c>
      <c r="BR74" s="243"/>
      <c r="BS74" s="897"/>
      <c r="BT74" s="898"/>
      <c r="BU74" s="898"/>
      <c r="BV74" s="898"/>
      <c r="BW74" s="898"/>
      <c r="BX74" s="898"/>
      <c r="BY74" s="898"/>
      <c r="BZ74" s="898"/>
      <c r="CA74" s="898"/>
      <c r="CB74" s="898"/>
      <c r="CC74" s="898"/>
      <c r="CD74" s="898"/>
      <c r="CE74" s="898"/>
      <c r="CF74" s="898"/>
      <c r="CG74" s="900"/>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7"/>
      <c r="DW74" s="898"/>
      <c r="DX74" s="898"/>
      <c r="DY74" s="898"/>
      <c r="DZ74" s="899"/>
      <c r="EA74" s="230"/>
    </row>
    <row r="75" spans="1:131" ht="26.25" customHeight="1" x14ac:dyDescent="0.2">
      <c r="A75" s="238">
        <v>8</v>
      </c>
      <c r="B75" s="780"/>
      <c r="C75" s="781"/>
      <c r="D75" s="781"/>
      <c r="E75" s="781"/>
      <c r="F75" s="781"/>
      <c r="G75" s="781"/>
      <c r="H75" s="781"/>
      <c r="I75" s="781"/>
      <c r="J75" s="781"/>
      <c r="K75" s="781"/>
      <c r="L75" s="781"/>
      <c r="M75" s="781"/>
      <c r="N75" s="781"/>
      <c r="O75" s="781"/>
      <c r="P75" s="782"/>
      <c r="Q75" s="916"/>
      <c r="R75" s="915"/>
      <c r="S75" s="915"/>
      <c r="T75" s="915"/>
      <c r="U75" s="877"/>
      <c r="V75" s="914"/>
      <c r="W75" s="915"/>
      <c r="X75" s="915"/>
      <c r="Y75" s="915"/>
      <c r="Z75" s="877"/>
      <c r="AA75" s="914"/>
      <c r="AB75" s="915"/>
      <c r="AC75" s="915"/>
      <c r="AD75" s="915"/>
      <c r="AE75" s="877"/>
      <c r="AF75" s="914"/>
      <c r="AG75" s="915"/>
      <c r="AH75" s="915"/>
      <c r="AI75" s="915"/>
      <c r="AJ75" s="877"/>
      <c r="AK75" s="914"/>
      <c r="AL75" s="915"/>
      <c r="AM75" s="915"/>
      <c r="AN75" s="915"/>
      <c r="AO75" s="877"/>
      <c r="AP75" s="914"/>
      <c r="AQ75" s="915"/>
      <c r="AR75" s="915"/>
      <c r="AS75" s="915"/>
      <c r="AT75" s="877"/>
      <c r="AU75" s="914"/>
      <c r="AV75" s="915"/>
      <c r="AW75" s="915"/>
      <c r="AX75" s="915"/>
      <c r="AY75" s="877"/>
      <c r="AZ75" s="875"/>
      <c r="BA75" s="875"/>
      <c r="BB75" s="875"/>
      <c r="BC75" s="875"/>
      <c r="BD75" s="876"/>
      <c r="BE75" s="241"/>
      <c r="BF75" s="241"/>
      <c r="BG75" s="241"/>
      <c r="BH75" s="241"/>
      <c r="BI75" s="241"/>
      <c r="BJ75" s="241"/>
      <c r="BK75" s="241"/>
      <c r="BL75" s="241"/>
      <c r="BM75" s="241"/>
      <c r="BN75" s="241"/>
      <c r="BO75" s="241"/>
      <c r="BP75" s="241"/>
      <c r="BQ75" s="238">
        <v>69</v>
      </c>
      <c r="BR75" s="243"/>
      <c r="BS75" s="897"/>
      <c r="BT75" s="898"/>
      <c r="BU75" s="898"/>
      <c r="BV75" s="898"/>
      <c r="BW75" s="898"/>
      <c r="BX75" s="898"/>
      <c r="BY75" s="898"/>
      <c r="BZ75" s="898"/>
      <c r="CA75" s="898"/>
      <c r="CB75" s="898"/>
      <c r="CC75" s="898"/>
      <c r="CD75" s="898"/>
      <c r="CE75" s="898"/>
      <c r="CF75" s="898"/>
      <c r="CG75" s="900"/>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7"/>
      <c r="DW75" s="898"/>
      <c r="DX75" s="898"/>
      <c r="DY75" s="898"/>
      <c r="DZ75" s="899"/>
      <c r="EA75" s="230"/>
    </row>
    <row r="76" spans="1:131" ht="26.25" customHeight="1" x14ac:dyDescent="0.2">
      <c r="A76" s="238">
        <v>9</v>
      </c>
      <c r="B76" s="780"/>
      <c r="C76" s="781"/>
      <c r="D76" s="781"/>
      <c r="E76" s="781"/>
      <c r="F76" s="781"/>
      <c r="G76" s="781"/>
      <c r="H76" s="781"/>
      <c r="I76" s="781"/>
      <c r="J76" s="781"/>
      <c r="K76" s="781"/>
      <c r="L76" s="781"/>
      <c r="M76" s="781"/>
      <c r="N76" s="781"/>
      <c r="O76" s="781"/>
      <c r="P76" s="782"/>
      <c r="Q76" s="916"/>
      <c r="R76" s="915"/>
      <c r="S76" s="915"/>
      <c r="T76" s="915"/>
      <c r="U76" s="877"/>
      <c r="V76" s="914"/>
      <c r="W76" s="915"/>
      <c r="X76" s="915"/>
      <c r="Y76" s="915"/>
      <c r="Z76" s="877"/>
      <c r="AA76" s="914"/>
      <c r="AB76" s="915"/>
      <c r="AC76" s="915"/>
      <c r="AD76" s="915"/>
      <c r="AE76" s="877"/>
      <c r="AF76" s="914"/>
      <c r="AG76" s="915"/>
      <c r="AH76" s="915"/>
      <c r="AI76" s="915"/>
      <c r="AJ76" s="877"/>
      <c r="AK76" s="914"/>
      <c r="AL76" s="915"/>
      <c r="AM76" s="915"/>
      <c r="AN76" s="915"/>
      <c r="AO76" s="877"/>
      <c r="AP76" s="914"/>
      <c r="AQ76" s="915"/>
      <c r="AR76" s="915"/>
      <c r="AS76" s="915"/>
      <c r="AT76" s="877"/>
      <c r="AU76" s="914"/>
      <c r="AV76" s="915"/>
      <c r="AW76" s="915"/>
      <c r="AX76" s="915"/>
      <c r="AY76" s="877"/>
      <c r="AZ76" s="875"/>
      <c r="BA76" s="875"/>
      <c r="BB76" s="875"/>
      <c r="BC76" s="875"/>
      <c r="BD76" s="876"/>
      <c r="BE76" s="241"/>
      <c r="BF76" s="241"/>
      <c r="BG76" s="241"/>
      <c r="BH76" s="241"/>
      <c r="BI76" s="241"/>
      <c r="BJ76" s="241"/>
      <c r="BK76" s="241"/>
      <c r="BL76" s="241"/>
      <c r="BM76" s="241"/>
      <c r="BN76" s="241"/>
      <c r="BO76" s="241"/>
      <c r="BP76" s="241"/>
      <c r="BQ76" s="238">
        <v>70</v>
      </c>
      <c r="BR76" s="243"/>
      <c r="BS76" s="897"/>
      <c r="BT76" s="898"/>
      <c r="BU76" s="898"/>
      <c r="BV76" s="898"/>
      <c r="BW76" s="898"/>
      <c r="BX76" s="898"/>
      <c r="BY76" s="898"/>
      <c r="BZ76" s="898"/>
      <c r="CA76" s="898"/>
      <c r="CB76" s="898"/>
      <c r="CC76" s="898"/>
      <c r="CD76" s="898"/>
      <c r="CE76" s="898"/>
      <c r="CF76" s="898"/>
      <c r="CG76" s="900"/>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7"/>
      <c r="DW76" s="898"/>
      <c r="DX76" s="898"/>
      <c r="DY76" s="898"/>
      <c r="DZ76" s="899"/>
      <c r="EA76" s="230"/>
    </row>
    <row r="77" spans="1:131" ht="26.25" customHeight="1" x14ac:dyDescent="0.2">
      <c r="A77" s="238">
        <v>10</v>
      </c>
      <c r="B77" s="780"/>
      <c r="C77" s="781"/>
      <c r="D77" s="781"/>
      <c r="E77" s="781"/>
      <c r="F77" s="781"/>
      <c r="G77" s="781"/>
      <c r="H77" s="781"/>
      <c r="I77" s="781"/>
      <c r="J77" s="781"/>
      <c r="K77" s="781"/>
      <c r="L77" s="781"/>
      <c r="M77" s="781"/>
      <c r="N77" s="781"/>
      <c r="O77" s="781"/>
      <c r="P77" s="782"/>
      <c r="Q77" s="916"/>
      <c r="R77" s="915"/>
      <c r="S77" s="915"/>
      <c r="T77" s="915"/>
      <c r="U77" s="877"/>
      <c r="V77" s="914"/>
      <c r="W77" s="915"/>
      <c r="X77" s="915"/>
      <c r="Y77" s="915"/>
      <c r="Z77" s="877"/>
      <c r="AA77" s="914"/>
      <c r="AB77" s="915"/>
      <c r="AC77" s="915"/>
      <c r="AD77" s="915"/>
      <c r="AE77" s="877"/>
      <c r="AF77" s="914"/>
      <c r="AG77" s="915"/>
      <c r="AH77" s="915"/>
      <c r="AI77" s="915"/>
      <c r="AJ77" s="877"/>
      <c r="AK77" s="914"/>
      <c r="AL77" s="915"/>
      <c r="AM77" s="915"/>
      <c r="AN77" s="915"/>
      <c r="AO77" s="877"/>
      <c r="AP77" s="914"/>
      <c r="AQ77" s="915"/>
      <c r="AR77" s="915"/>
      <c r="AS77" s="915"/>
      <c r="AT77" s="877"/>
      <c r="AU77" s="914"/>
      <c r="AV77" s="915"/>
      <c r="AW77" s="915"/>
      <c r="AX77" s="915"/>
      <c r="AY77" s="877"/>
      <c r="AZ77" s="875"/>
      <c r="BA77" s="875"/>
      <c r="BB77" s="875"/>
      <c r="BC77" s="875"/>
      <c r="BD77" s="876"/>
      <c r="BE77" s="241"/>
      <c r="BF77" s="241"/>
      <c r="BG77" s="241"/>
      <c r="BH77" s="241"/>
      <c r="BI77" s="241"/>
      <c r="BJ77" s="241"/>
      <c r="BK77" s="241"/>
      <c r="BL77" s="241"/>
      <c r="BM77" s="241"/>
      <c r="BN77" s="241"/>
      <c r="BO77" s="241"/>
      <c r="BP77" s="241"/>
      <c r="BQ77" s="238">
        <v>71</v>
      </c>
      <c r="BR77" s="243"/>
      <c r="BS77" s="897"/>
      <c r="BT77" s="898"/>
      <c r="BU77" s="898"/>
      <c r="BV77" s="898"/>
      <c r="BW77" s="898"/>
      <c r="BX77" s="898"/>
      <c r="BY77" s="898"/>
      <c r="BZ77" s="898"/>
      <c r="CA77" s="898"/>
      <c r="CB77" s="898"/>
      <c r="CC77" s="898"/>
      <c r="CD77" s="898"/>
      <c r="CE77" s="898"/>
      <c r="CF77" s="898"/>
      <c r="CG77" s="900"/>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7"/>
      <c r="DW77" s="898"/>
      <c r="DX77" s="898"/>
      <c r="DY77" s="898"/>
      <c r="DZ77" s="899"/>
      <c r="EA77" s="230"/>
    </row>
    <row r="78" spans="1:131" ht="26.25" customHeight="1" x14ac:dyDescent="0.2">
      <c r="A78" s="238">
        <v>11</v>
      </c>
      <c r="B78" s="780"/>
      <c r="C78" s="781"/>
      <c r="D78" s="781"/>
      <c r="E78" s="781"/>
      <c r="F78" s="781"/>
      <c r="G78" s="781"/>
      <c r="H78" s="781"/>
      <c r="I78" s="781"/>
      <c r="J78" s="781"/>
      <c r="K78" s="781"/>
      <c r="L78" s="781"/>
      <c r="M78" s="781"/>
      <c r="N78" s="781"/>
      <c r="O78" s="781"/>
      <c r="P78" s="782"/>
      <c r="Q78" s="913"/>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875"/>
      <c r="BA78" s="875"/>
      <c r="BB78" s="875"/>
      <c r="BC78" s="875"/>
      <c r="BD78" s="876"/>
      <c r="BE78" s="241"/>
      <c r="BF78" s="241"/>
      <c r="BG78" s="241"/>
      <c r="BH78" s="241"/>
      <c r="BI78" s="241"/>
      <c r="BJ78" s="230"/>
      <c r="BK78" s="230"/>
      <c r="BL78" s="230"/>
      <c r="BM78" s="230"/>
      <c r="BN78" s="230"/>
      <c r="BO78" s="241"/>
      <c r="BP78" s="241"/>
      <c r="BQ78" s="238">
        <v>72</v>
      </c>
      <c r="BR78" s="243"/>
      <c r="BS78" s="897"/>
      <c r="BT78" s="898"/>
      <c r="BU78" s="898"/>
      <c r="BV78" s="898"/>
      <c r="BW78" s="898"/>
      <c r="BX78" s="898"/>
      <c r="BY78" s="898"/>
      <c r="BZ78" s="898"/>
      <c r="CA78" s="898"/>
      <c r="CB78" s="898"/>
      <c r="CC78" s="898"/>
      <c r="CD78" s="898"/>
      <c r="CE78" s="898"/>
      <c r="CF78" s="898"/>
      <c r="CG78" s="900"/>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7"/>
      <c r="DW78" s="898"/>
      <c r="DX78" s="898"/>
      <c r="DY78" s="898"/>
      <c r="DZ78" s="899"/>
      <c r="EA78" s="230"/>
    </row>
    <row r="79" spans="1:131" ht="26.25" customHeight="1" x14ac:dyDescent="0.2">
      <c r="A79" s="238">
        <v>12</v>
      </c>
      <c r="B79" s="780"/>
      <c r="C79" s="781"/>
      <c r="D79" s="781"/>
      <c r="E79" s="781"/>
      <c r="F79" s="781"/>
      <c r="G79" s="781"/>
      <c r="H79" s="781"/>
      <c r="I79" s="781"/>
      <c r="J79" s="781"/>
      <c r="K79" s="781"/>
      <c r="L79" s="781"/>
      <c r="M79" s="781"/>
      <c r="N79" s="781"/>
      <c r="O79" s="781"/>
      <c r="P79" s="782"/>
      <c r="Q79" s="913"/>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875"/>
      <c r="BA79" s="875"/>
      <c r="BB79" s="875"/>
      <c r="BC79" s="875"/>
      <c r="BD79" s="876"/>
      <c r="BE79" s="241"/>
      <c r="BF79" s="241"/>
      <c r="BG79" s="241"/>
      <c r="BH79" s="241"/>
      <c r="BI79" s="241"/>
      <c r="BJ79" s="230"/>
      <c r="BK79" s="230"/>
      <c r="BL79" s="230"/>
      <c r="BM79" s="230"/>
      <c r="BN79" s="230"/>
      <c r="BO79" s="241"/>
      <c r="BP79" s="241"/>
      <c r="BQ79" s="238">
        <v>73</v>
      </c>
      <c r="BR79" s="243"/>
      <c r="BS79" s="897"/>
      <c r="BT79" s="898"/>
      <c r="BU79" s="898"/>
      <c r="BV79" s="898"/>
      <c r="BW79" s="898"/>
      <c r="BX79" s="898"/>
      <c r="BY79" s="898"/>
      <c r="BZ79" s="898"/>
      <c r="CA79" s="898"/>
      <c r="CB79" s="898"/>
      <c r="CC79" s="898"/>
      <c r="CD79" s="898"/>
      <c r="CE79" s="898"/>
      <c r="CF79" s="898"/>
      <c r="CG79" s="900"/>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7"/>
      <c r="DW79" s="898"/>
      <c r="DX79" s="898"/>
      <c r="DY79" s="898"/>
      <c r="DZ79" s="899"/>
      <c r="EA79" s="230"/>
    </row>
    <row r="80" spans="1:131" ht="26.25" customHeight="1" x14ac:dyDescent="0.2">
      <c r="A80" s="238">
        <v>13</v>
      </c>
      <c r="B80" s="780"/>
      <c r="C80" s="781"/>
      <c r="D80" s="781"/>
      <c r="E80" s="781"/>
      <c r="F80" s="781"/>
      <c r="G80" s="781"/>
      <c r="H80" s="781"/>
      <c r="I80" s="781"/>
      <c r="J80" s="781"/>
      <c r="K80" s="781"/>
      <c r="L80" s="781"/>
      <c r="M80" s="781"/>
      <c r="N80" s="781"/>
      <c r="O80" s="781"/>
      <c r="P80" s="782"/>
      <c r="Q80" s="913"/>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875"/>
      <c r="BA80" s="875"/>
      <c r="BB80" s="875"/>
      <c r="BC80" s="875"/>
      <c r="BD80" s="876"/>
      <c r="BE80" s="241"/>
      <c r="BF80" s="241"/>
      <c r="BG80" s="241"/>
      <c r="BH80" s="241"/>
      <c r="BI80" s="241"/>
      <c r="BJ80" s="241"/>
      <c r="BK80" s="241"/>
      <c r="BL80" s="241"/>
      <c r="BM80" s="241"/>
      <c r="BN80" s="241"/>
      <c r="BO80" s="241"/>
      <c r="BP80" s="241"/>
      <c r="BQ80" s="238">
        <v>74</v>
      </c>
      <c r="BR80" s="243"/>
      <c r="BS80" s="897"/>
      <c r="BT80" s="898"/>
      <c r="BU80" s="898"/>
      <c r="BV80" s="898"/>
      <c r="BW80" s="898"/>
      <c r="BX80" s="898"/>
      <c r="BY80" s="898"/>
      <c r="BZ80" s="898"/>
      <c r="CA80" s="898"/>
      <c r="CB80" s="898"/>
      <c r="CC80" s="898"/>
      <c r="CD80" s="898"/>
      <c r="CE80" s="898"/>
      <c r="CF80" s="898"/>
      <c r="CG80" s="900"/>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7"/>
      <c r="DW80" s="898"/>
      <c r="DX80" s="898"/>
      <c r="DY80" s="898"/>
      <c r="DZ80" s="899"/>
      <c r="EA80" s="230"/>
    </row>
    <row r="81" spans="1:131" ht="26.25" customHeight="1" x14ac:dyDescent="0.2">
      <c r="A81" s="238">
        <v>14</v>
      </c>
      <c r="B81" s="780"/>
      <c r="C81" s="781"/>
      <c r="D81" s="781"/>
      <c r="E81" s="781"/>
      <c r="F81" s="781"/>
      <c r="G81" s="781"/>
      <c r="H81" s="781"/>
      <c r="I81" s="781"/>
      <c r="J81" s="781"/>
      <c r="K81" s="781"/>
      <c r="L81" s="781"/>
      <c r="M81" s="781"/>
      <c r="N81" s="781"/>
      <c r="O81" s="781"/>
      <c r="P81" s="782"/>
      <c r="Q81" s="913"/>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875"/>
      <c r="BA81" s="875"/>
      <c r="BB81" s="875"/>
      <c r="BC81" s="875"/>
      <c r="BD81" s="876"/>
      <c r="BE81" s="241"/>
      <c r="BF81" s="241"/>
      <c r="BG81" s="241"/>
      <c r="BH81" s="241"/>
      <c r="BI81" s="241"/>
      <c r="BJ81" s="241"/>
      <c r="BK81" s="241"/>
      <c r="BL81" s="241"/>
      <c r="BM81" s="241"/>
      <c r="BN81" s="241"/>
      <c r="BO81" s="241"/>
      <c r="BP81" s="241"/>
      <c r="BQ81" s="238">
        <v>75</v>
      </c>
      <c r="BR81" s="243"/>
      <c r="BS81" s="897"/>
      <c r="BT81" s="898"/>
      <c r="BU81" s="898"/>
      <c r="BV81" s="898"/>
      <c r="BW81" s="898"/>
      <c r="BX81" s="898"/>
      <c r="BY81" s="898"/>
      <c r="BZ81" s="898"/>
      <c r="CA81" s="898"/>
      <c r="CB81" s="898"/>
      <c r="CC81" s="898"/>
      <c r="CD81" s="898"/>
      <c r="CE81" s="898"/>
      <c r="CF81" s="898"/>
      <c r="CG81" s="900"/>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7"/>
      <c r="DW81" s="898"/>
      <c r="DX81" s="898"/>
      <c r="DY81" s="898"/>
      <c r="DZ81" s="899"/>
      <c r="EA81" s="230"/>
    </row>
    <row r="82" spans="1:131" ht="26.25" customHeight="1" x14ac:dyDescent="0.2">
      <c r="A82" s="238">
        <v>15</v>
      </c>
      <c r="B82" s="780"/>
      <c r="C82" s="781"/>
      <c r="D82" s="781"/>
      <c r="E82" s="781"/>
      <c r="F82" s="781"/>
      <c r="G82" s="781"/>
      <c r="H82" s="781"/>
      <c r="I82" s="781"/>
      <c r="J82" s="781"/>
      <c r="K82" s="781"/>
      <c r="L82" s="781"/>
      <c r="M82" s="781"/>
      <c r="N82" s="781"/>
      <c r="O82" s="781"/>
      <c r="P82" s="782"/>
      <c r="Q82" s="913"/>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875"/>
      <c r="BA82" s="875"/>
      <c r="BB82" s="875"/>
      <c r="BC82" s="875"/>
      <c r="BD82" s="876"/>
      <c r="BE82" s="241"/>
      <c r="BF82" s="241"/>
      <c r="BG82" s="241"/>
      <c r="BH82" s="241"/>
      <c r="BI82" s="241"/>
      <c r="BJ82" s="241"/>
      <c r="BK82" s="241"/>
      <c r="BL82" s="241"/>
      <c r="BM82" s="241"/>
      <c r="BN82" s="241"/>
      <c r="BO82" s="241"/>
      <c r="BP82" s="241"/>
      <c r="BQ82" s="238">
        <v>76</v>
      </c>
      <c r="BR82" s="243"/>
      <c r="BS82" s="897"/>
      <c r="BT82" s="898"/>
      <c r="BU82" s="898"/>
      <c r="BV82" s="898"/>
      <c r="BW82" s="898"/>
      <c r="BX82" s="898"/>
      <c r="BY82" s="898"/>
      <c r="BZ82" s="898"/>
      <c r="CA82" s="898"/>
      <c r="CB82" s="898"/>
      <c r="CC82" s="898"/>
      <c r="CD82" s="898"/>
      <c r="CE82" s="898"/>
      <c r="CF82" s="898"/>
      <c r="CG82" s="900"/>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7"/>
      <c r="DW82" s="898"/>
      <c r="DX82" s="898"/>
      <c r="DY82" s="898"/>
      <c r="DZ82" s="899"/>
      <c r="EA82" s="230"/>
    </row>
    <row r="83" spans="1:131" ht="26.25" customHeight="1" x14ac:dyDescent="0.2">
      <c r="A83" s="238">
        <v>16</v>
      </c>
      <c r="B83" s="780"/>
      <c r="C83" s="781"/>
      <c r="D83" s="781"/>
      <c r="E83" s="781"/>
      <c r="F83" s="781"/>
      <c r="G83" s="781"/>
      <c r="H83" s="781"/>
      <c r="I83" s="781"/>
      <c r="J83" s="781"/>
      <c r="K83" s="781"/>
      <c r="L83" s="781"/>
      <c r="M83" s="781"/>
      <c r="N83" s="781"/>
      <c r="O83" s="781"/>
      <c r="P83" s="782"/>
      <c r="Q83" s="913"/>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875"/>
      <c r="BA83" s="875"/>
      <c r="BB83" s="875"/>
      <c r="BC83" s="875"/>
      <c r="BD83" s="876"/>
      <c r="BE83" s="241"/>
      <c r="BF83" s="241"/>
      <c r="BG83" s="241"/>
      <c r="BH83" s="241"/>
      <c r="BI83" s="241"/>
      <c r="BJ83" s="241"/>
      <c r="BK83" s="241"/>
      <c r="BL83" s="241"/>
      <c r="BM83" s="241"/>
      <c r="BN83" s="241"/>
      <c r="BO83" s="241"/>
      <c r="BP83" s="241"/>
      <c r="BQ83" s="238">
        <v>77</v>
      </c>
      <c r="BR83" s="243"/>
      <c r="BS83" s="897"/>
      <c r="BT83" s="898"/>
      <c r="BU83" s="898"/>
      <c r="BV83" s="898"/>
      <c r="BW83" s="898"/>
      <c r="BX83" s="898"/>
      <c r="BY83" s="898"/>
      <c r="BZ83" s="898"/>
      <c r="CA83" s="898"/>
      <c r="CB83" s="898"/>
      <c r="CC83" s="898"/>
      <c r="CD83" s="898"/>
      <c r="CE83" s="898"/>
      <c r="CF83" s="898"/>
      <c r="CG83" s="900"/>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7"/>
      <c r="DW83" s="898"/>
      <c r="DX83" s="898"/>
      <c r="DY83" s="898"/>
      <c r="DZ83" s="899"/>
      <c r="EA83" s="230"/>
    </row>
    <row r="84" spans="1:131" ht="26.25" customHeight="1" x14ac:dyDescent="0.2">
      <c r="A84" s="238">
        <v>17</v>
      </c>
      <c r="B84" s="780"/>
      <c r="C84" s="781"/>
      <c r="D84" s="781"/>
      <c r="E84" s="781"/>
      <c r="F84" s="781"/>
      <c r="G84" s="781"/>
      <c r="H84" s="781"/>
      <c r="I84" s="781"/>
      <c r="J84" s="781"/>
      <c r="K84" s="781"/>
      <c r="L84" s="781"/>
      <c r="M84" s="781"/>
      <c r="N84" s="781"/>
      <c r="O84" s="781"/>
      <c r="P84" s="782"/>
      <c r="Q84" s="913"/>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875"/>
      <c r="BA84" s="875"/>
      <c r="BB84" s="875"/>
      <c r="BC84" s="875"/>
      <c r="BD84" s="876"/>
      <c r="BE84" s="241"/>
      <c r="BF84" s="241"/>
      <c r="BG84" s="241"/>
      <c r="BH84" s="241"/>
      <c r="BI84" s="241"/>
      <c r="BJ84" s="241"/>
      <c r="BK84" s="241"/>
      <c r="BL84" s="241"/>
      <c r="BM84" s="241"/>
      <c r="BN84" s="241"/>
      <c r="BO84" s="241"/>
      <c r="BP84" s="241"/>
      <c r="BQ84" s="238">
        <v>78</v>
      </c>
      <c r="BR84" s="243"/>
      <c r="BS84" s="897"/>
      <c r="BT84" s="898"/>
      <c r="BU84" s="898"/>
      <c r="BV84" s="898"/>
      <c r="BW84" s="898"/>
      <c r="BX84" s="898"/>
      <c r="BY84" s="898"/>
      <c r="BZ84" s="898"/>
      <c r="CA84" s="898"/>
      <c r="CB84" s="898"/>
      <c r="CC84" s="898"/>
      <c r="CD84" s="898"/>
      <c r="CE84" s="898"/>
      <c r="CF84" s="898"/>
      <c r="CG84" s="900"/>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7"/>
      <c r="DW84" s="898"/>
      <c r="DX84" s="898"/>
      <c r="DY84" s="898"/>
      <c r="DZ84" s="899"/>
      <c r="EA84" s="230"/>
    </row>
    <row r="85" spans="1:131" ht="26.25" customHeight="1" x14ac:dyDescent="0.2">
      <c r="A85" s="238">
        <v>18</v>
      </c>
      <c r="B85" s="780"/>
      <c r="C85" s="781"/>
      <c r="D85" s="781"/>
      <c r="E85" s="781"/>
      <c r="F85" s="781"/>
      <c r="G85" s="781"/>
      <c r="H85" s="781"/>
      <c r="I85" s="781"/>
      <c r="J85" s="781"/>
      <c r="K85" s="781"/>
      <c r="L85" s="781"/>
      <c r="M85" s="781"/>
      <c r="N85" s="781"/>
      <c r="O85" s="781"/>
      <c r="P85" s="782"/>
      <c r="Q85" s="913"/>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875"/>
      <c r="BA85" s="875"/>
      <c r="BB85" s="875"/>
      <c r="BC85" s="875"/>
      <c r="BD85" s="876"/>
      <c r="BE85" s="241"/>
      <c r="BF85" s="241"/>
      <c r="BG85" s="241"/>
      <c r="BH85" s="241"/>
      <c r="BI85" s="241"/>
      <c r="BJ85" s="241"/>
      <c r="BK85" s="241"/>
      <c r="BL85" s="241"/>
      <c r="BM85" s="241"/>
      <c r="BN85" s="241"/>
      <c r="BO85" s="241"/>
      <c r="BP85" s="241"/>
      <c r="BQ85" s="238">
        <v>79</v>
      </c>
      <c r="BR85" s="243"/>
      <c r="BS85" s="897"/>
      <c r="BT85" s="898"/>
      <c r="BU85" s="898"/>
      <c r="BV85" s="898"/>
      <c r="BW85" s="898"/>
      <c r="BX85" s="898"/>
      <c r="BY85" s="898"/>
      <c r="BZ85" s="898"/>
      <c r="CA85" s="898"/>
      <c r="CB85" s="898"/>
      <c r="CC85" s="898"/>
      <c r="CD85" s="898"/>
      <c r="CE85" s="898"/>
      <c r="CF85" s="898"/>
      <c r="CG85" s="900"/>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7"/>
      <c r="DW85" s="898"/>
      <c r="DX85" s="898"/>
      <c r="DY85" s="898"/>
      <c r="DZ85" s="899"/>
      <c r="EA85" s="230"/>
    </row>
    <row r="86" spans="1:131" ht="26.25" customHeight="1" x14ac:dyDescent="0.2">
      <c r="A86" s="238">
        <v>19</v>
      </c>
      <c r="B86" s="780"/>
      <c r="C86" s="781"/>
      <c r="D86" s="781"/>
      <c r="E86" s="781"/>
      <c r="F86" s="781"/>
      <c r="G86" s="781"/>
      <c r="H86" s="781"/>
      <c r="I86" s="781"/>
      <c r="J86" s="781"/>
      <c r="K86" s="781"/>
      <c r="L86" s="781"/>
      <c r="M86" s="781"/>
      <c r="N86" s="781"/>
      <c r="O86" s="781"/>
      <c r="P86" s="782"/>
      <c r="Q86" s="913"/>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875"/>
      <c r="BA86" s="875"/>
      <c r="BB86" s="875"/>
      <c r="BC86" s="875"/>
      <c r="BD86" s="876"/>
      <c r="BE86" s="241"/>
      <c r="BF86" s="241"/>
      <c r="BG86" s="241"/>
      <c r="BH86" s="241"/>
      <c r="BI86" s="241"/>
      <c r="BJ86" s="241"/>
      <c r="BK86" s="241"/>
      <c r="BL86" s="241"/>
      <c r="BM86" s="241"/>
      <c r="BN86" s="241"/>
      <c r="BO86" s="241"/>
      <c r="BP86" s="241"/>
      <c r="BQ86" s="238">
        <v>80</v>
      </c>
      <c r="BR86" s="243"/>
      <c r="BS86" s="897"/>
      <c r="BT86" s="898"/>
      <c r="BU86" s="898"/>
      <c r="BV86" s="898"/>
      <c r="BW86" s="898"/>
      <c r="BX86" s="898"/>
      <c r="BY86" s="898"/>
      <c r="BZ86" s="898"/>
      <c r="CA86" s="898"/>
      <c r="CB86" s="898"/>
      <c r="CC86" s="898"/>
      <c r="CD86" s="898"/>
      <c r="CE86" s="898"/>
      <c r="CF86" s="898"/>
      <c r="CG86" s="900"/>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7"/>
      <c r="DW86" s="898"/>
      <c r="DX86" s="898"/>
      <c r="DY86" s="898"/>
      <c r="DZ86" s="899"/>
      <c r="EA86" s="230"/>
    </row>
    <row r="87" spans="1:131" ht="26.25" customHeight="1" x14ac:dyDescent="0.2">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7"/>
      <c r="BT87" s="898"/>
      <c r="BU87" s="898"/>
      <c r="BV87" s="898"/>
      <c r="BW87" s="898"/>
      <c r="BX87" s="898"/>
      <c r="BY87" s="898"/>
      <c r="BZ87" s="898"/>
      <c r="CA87" s="898"/>
      <c r="CB87" s="898"/>
      <c r="CC87" s="898"/>
      <c r="CD87" s="898"/>
      <c r="CE87" s="898"/>
      <c r="CF87" s="898"/>
      <c r="CG87" s="900"/>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7"/>
      <c r="DW87" s="898"/>
      <c r="DX87" s="898"/>
      <c r="DY87" s="898"/>
      <c r="DZ87" s="899"/>
      <c r="EA87" s="230"/>
    </row>
    <row r="88" spans="1:131" ht="26.25" customHeight="1" thickBot="1" x14ac:dyDescent="0.25">
      <c r="A88" s="240" t="s">
        <v>379</v>
      </c>
      <c r="B88" s="832" t="s">
        <v>401</v>
      </c>
      <c r="C88" s="833"/>
      <c r="D88" s="833"/>
      <c r="E88" s="833"/>
      <c r="F88" s="833"/>
      <c r="G88" s="833"/>
      <c r="H88" s="833"/>
      <c r="I88" s="833"/>
      <c r="J88" s="833"/>
      <c r="K88" s="833"/>
      <c r="L88" s="833"/>
      <c r="M88" s="833"/>
      <c r="N88" s="833"/>
      <c r="O88" s="833"/>
      <c r="P88" s="834"/>
      <c r="Q88" s="890"/>
      <c r="R88" s="891"/>
      <c r="S88" s="891"/>
      <c r="T88" s="891"/>
      <c r="U88" s="891"/>
      <c r="V88" s="891"/>
      <c r="W88" s="891"/>
      <c r="X88" s="891"/>
      <c r="Y88" s="891"/>
      <c r="Z88" s="891"/>
      <c r="AA88" s="891"/>
      <c r="AB88" s="891"/>
      <c r="AC88" s="891"/>
      <c r="AD88" s="891"/>
      <c r="AE88" s="891"/>
      <c r="AF88" s="883">
        <v>25431</v>
      </c>
      <c r="AG88" s="883"/>
      <c r="AH88" s="883"/>
      <c r="AI88" s="883"/>
      <c r="AJ88" s="883"/>
      <c r="AK88" s="891"/>
      <c r="AL88" s="891"/>
      <c r="AM88" s="891"/>
      <c r="AN88" s="891"/>
      <c r="AO88" s="891"/>
      <c r="AP88" s="883">
        <v>3210</v>
      </c>
      <c r="AQ88" s="883"/>
      <c r="AR88" s="883"/>
      <c r="AS88" s="883"/>
      <c r="AT88" s="883"/>
      <c r="AU88" s="883">
        <v>286</v>
      </c>
      <c r="AV88" s="883"/>
      <c r="AW88" s="883"/>
      <c r="AX88" s="883"/>
      <c r="AY88" s="883"/>
      <c r="AZ88" s="885"/>
      <c r="BA88" s="885"/>
      <c r="BB88" s="885"/>
      <c r="BC88" s="885"/>
      <c r="BD88" s="886"/>
      <c r="BE88" s="241"/>
      <c r="BF88" s="241"/>
      <c r="BG88" s="241"/>
      <c r="BH88" s="241"/>
      <c r="BI88" s="241"/>
      <c r="BJ88" s="241"/>
      <c r="BK88" s="241"/>
      <c r="BL88" s="241"/>
      <c r="BM88" s="241"/>
      <c r="BN88" s="241"/>
      <c r="BO88" s="241"/>
      <c r="BP88" s="241"/>
      <c r="BQ88" s="238">
        <v>82</v>
      </c>
      <c r="BR88" s="243"/>
      <c r="BS88" s="897"/>
      <c r="BT88" s="898"/>
      <c r="BU88" s="898"/>
      <c r="BV88" s="898"/>
      <c r="BW88" s="898"/>
      <c r="BX88" s="898"/>
      <c r="BY88" s="898"/>
      <c r="BZ88" s="898"/>
      <c r="CA88" s="898"/>
      <c r="CB88" s="898"/>
      <c r="CC88" s="898"/>
      <c r="CD88" s="898"/>
      <c r="CE88" s="898"/>
      <c r="CF88" s="898"/>
      <c r="CG88" s="900"/>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7"/>
      <c r="DW88" s="898"/>
      <c r="DX88" s="898"/>
      <c r="DY88" s="898"/>
      <c r="DZ88" s="899"/>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7"/>
      <c r="BT89" s="898"/>
      <c r="BU89" s="898"/>
      <c r="BV89" s="898"/>
      <c r="BW89" s="898"/>
      <c r="BX89" s="898"/>
      <c r="BY89" s="898"/>
      <c r="BZ89" s="898"/>
      <c r="CA89" s="898"/>
      <c r="CB89" s="898"/>
      <c r="CC89" s="898"/>
      <c r="CD89" s="898"/>
      <c r="CE89" s="898"/>
      <c r="CF89" s="898"/>
      <c r="CG89" s="900"/>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7"/>
      <c r="DW89" s="898"/>
      <c r="DX89" s="898"/>
      <c r="DY89" s="898"/>
      <c r="DZ89" s="899"/>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7"/>
      <c r="BT90" s="898"/>
      <c r="BU90" s="898"/>
      <c r="BV90" s="898"/>
      <c r="BW90" s="898"/>
      <c r="BX90" s="898"/>
      <c r="BY90" s="898"/>
      <c r="BZ90" s="898"/>
      <c r="CA90" s="898"/>
      <c r="CB90" s="898"/>
      <c r="CC90" s="898"/>
      <c r="CD90" s="898"/>
      <c r="CE90" s="898"/>
      <c r="CF90" s="898"/>
      <c r="CG90" s="900"/>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7"/>
      <c r="DW90" s="898"/>
      <c r="DX90" s="898"/>
      <c r="DY90" s="898"/>
      <c r="DZ90" s="899"/>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7"/>
      <c r="BT91" s="898"/>
      <c r="BU91" s="898"/>
      <c r="BV91" s="898"/>
      <c r="BW91" s="898"/>
      <c r="BX91" s="898"/>
      <c r="BY91" s="898"/>
      <c r="BZ91" s="898"/>
      <c r="CA91" s="898"/>
      <c r="CB91" s="898"/>
      <c r="CC91" s="898"/>
      <c r="CD91" s="898"/>
      <c r="CE91" s="898"/>
      <c r="CF91" s="898"/>
      <c r="CG91" s="900"/>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7"/>
      <c r="DW91" s="898"/>
      <c r="DX91" s="898"/>
      <c r="DY91" s="898"/>
      <c r="DZ91" s="899"/>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7"/>
      <c r="BT92" s="898"/>
      <c r="BU92" s="898"/>
      <c r="BV92" s="898"/>
      <c r="BW92" s="898"/>
      <c r="BX92" s="898"/>
      <c r="BY92" s="898"/>
      <c r="BZ92" s="898"/>
      <c r="CA92" s="898"/>
      <c r="CB92" s="898"/>
      <c r="CC92" s="898"/>
      <c r="CD92" s="898"/>
      <c r="CE92" s="898"/>
      <c r="CF92" s="898"/>
      <c r="CG92" s="900"/>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7"/>
      <c r="DW92" s="898"/>
      <c r="DX92" s="898"/>
      <c r="DY92" s="898"/>
      <c r="DZ92" s="899"/>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7"/>
      <c r="BT93" s="898"/>
      <c r="BU93" s="898"/>
      <c r="BV93" s="898"/>
      <c r="BW93" s="898"/>
      <c r="BX93" s="898"/>
      <c r="BY93" s="898"/>
      <c r="BZ93" s="898"/>
      <c r="CA93" s="898"/>
      <c r="CB93" s="898"/>
      <c r="CC93" s="898"/>
      <c r="CD93" s="898"/>
      <c r="CE93" s="898"/>
      <c r="CF93" s="898"/>
      <c r="CG93" s="900"/>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7"/>
      <c r="DW93" s="898"/>
      <c r="DX93" s="898"/>
      <c r="DY93" s="898"/>
      <c r="DZ93" s="899"/>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7"/>
      <c r="BT94" s="898"/>
      <c r="BU94" s="898"/>
      <c r="BV94" s="898"/>
      <c r="BW94" s="898"/>
      <c r="BX94" s="898"/>
      <c r="BY94" s="898"/>
      <c r="BZ94" s="898"/>
      <c r="CA94" s="898"/>
      <c r="CB94" s="898"/>
      <c r="CC94" s="898"/>
      <c r="CD94" s="898"/>
      <c r="CE94" s="898"/>
      <c r="CF94" s="898"/>
      <c r="CG94" s="900"/>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7"/>
      <c r="DW94" s="898"/>
      <c r="DX94" s="898"/>
      <c r="DY94" s="898"/>
      <c r="DZ94" s="899"/>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7"/>
      <c r="BT95" s="898"/>
      <c r="BU95" s="898"/>
      <c r="BV95" s="898"/>
      <c r="BW95" s="898"/>
      <c r="BX95" s="898"/>
      <c r="BY95" s="898"/>
      <c r="BZ95" s="898"/>
      <c r="CA95" s="898"/>
      <c r="CB95" s="898"/>
      <c r="CC95" s="898"/>
      <c r="CD95" s="898"/>
      <c r="CE95" s="898"/>
      <c r="CF95" s="898"/>
      <c r="CG95" s="900"/>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7"/>
      <c r="DW95" s="898"/>
      <c r="DX95" s="898"/>
      <c r="DY95" s="898"/>
      <c r="DZ95" s="899"/>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7"/>
      <c r="BT96" s="898"/>
      <c r="BU96" s="898"/>
      <c r="BV96" s="898"/>
      <c r="BW96" s="898"/>
      <c r="BX96" s="898"/>
      <c r="BY96" s="898"/>
      <c r="BZ96" s="898"/>
      <c r="CA96" s="898"/>
      <c r="CB96" s="898"/>
      <c r="CC96" s="898"/>
      <c r="CD96" s="898"/>
      <c r="CE96" s="898"/>
      <c r="CF96" s="898"/>
      <c r="CG96" s="900"/>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7"/>
      <c r="DW96" s="898"/>
      <c r="DX96" s="898"/>
      <c r="DY96" s="898"/>
      <c r="DZ96" s="899"/>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7"/>
      <c r="BT97" s="898"/>
      <c r="BU97" s="898"/>
      <c r="BV97" s="898"/>
      <c r="BW97" s="898"/>
      <c r="BX97" s="898"/>
      <c r="BY97" s="898"/>
      <c r="BZ97" s="898"/>
      <c r="CA97" s="898"/>
      <c r="CB97" s="898"/>
      <c r="CC97" s="898"/>
      <c r="CD97" s="898"/>
      <c r="CE97" s="898"/>
      <c r="CF97" s="898"/>
      <c r="CG97" s="900"/>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7"/>
      <c r="DW97" s="898"/>
      <c r="DX97" s="898"/>
      <c r="DY97" s="898"/>
      <c r="DZ97" s="899"/>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7"/>
      <c r="BT98" s="898"/>
      <c r="BU98" s="898"/>
      <c r="BV98" s="898"/>
      <c r="BW98" s="898"/>
      <c r="BX98" s="898"/>
      <c r="BY98" s="898"/>
      <c r="BZ98" s="898"/>
      <c r="CA98" s="898"/>
      <c r="CB98" s="898"/>
      <c r="CC98" s="898"/>
      <c r="CD98" s="898"/>
      <c r="CE98" s="898"/>
      <c r="CF98" s="898"/>
      <c r="CG98" s="900"/>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7"/>
      <c r="DW98" s="898"/>
      <c r="DX98" s="898"/>
      <c r="DY98" s="898"/>
      <c r="DZ98" s="899"/>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7"/>
      <c r="BT99" s="898"/>
      <c r="BU99" s="898"/>
      <c r="BV99" s="898"/>
      <c r="BW99" s="898"/>
      <c r="BX99" s="898"/>
      <c r="BY99" s="898"/>
      <c r="BZ99" s="898"/>
      <c r="CA99" s="898"/>
      <c r="CB99" s="898"/>
      <c r="CC99" s="898"/>
      <c r="CD99" s="898"/>
      <c r="CE99" s="898"/>
      <c r="CF99" s="898"/>
      <c r="CG99" s="900"/>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7"/>
      <c r="DW99" s="898"/>
      <c r="DX99" s="898"/>
      <c r="DY99" s="898"/>
      <c r="DZ99" s="899"/>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7"/>
      <c r="BT100" s="898"/>
      <c r="BU100" s="898"/>
      <c r="BV100" s="898"/>
      <c r="BW100" s="898"/>
      <c r="BX100" s="898"/>
      <c r="BY100" s="898"/>
      <c r="BZ100" s="898"/>
      <c r="CA100" s="898"/>
      <c r="CB100" s="898"/>
      <c r="CC100" s="898"/>
      <c r="CD100" s="898"/>
      <c r="CE100" s="898"/>
      <c r="CF100" s="898"/>
      <c r="CG100" s="900"/>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7"/>
      <c r="DW100" s="898"/>
      <c r="DX100" s="898"/>
      <c r="DY100" s="898"/>
      <c r="DZ100" s="899"/>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7"/>
      <c r="BT101" s="898"/>
      <c r="BU101" s="898"/>
      <c r="BV101" s="898"/>
      <c r="BW101" s="898"/>
      <c r="BX101" s="898"/>
      <c r="BY101" s="898"/>
      <c r="BZ101" s="898"/>
      <c r="CA101" s="898"/>
      <c r="CB101" s="898"/>
      <c r="CC101" s="898"/>
      <c r="CD101" s="898"/>
      <c r="CE101" s="898"/>
      <c r="CF101" s="898"/>
      <c r="CG101" s="900"/>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7"/>
      <c r="DW101" s="898"/>
      <c r="DX101" s="898"/>
      <c r="DY101" s="898"/>
      <c r="DZ101" s="899"/>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32" t="s">
        <v>402</v>
      </c>
      <c r="BS102" s="833"/>
      <c r="BT102" s="833"/>
      <c r="BU102" s="833"/>
      <c r="BV102" s="833"/>
      <c r="BW102" s="833"/>
      <c r="BX102" s="833"/>
      <c r="BY102" s="833"/>
      <c r="BZ102" s="833"/>
      <c r="CA102" s="833"/>
      <c r="CB102" s="833"/>
      <c r="CC102" s="833"/>
      <c r="CD102" s="833"/>
      <c r="CE102" s="833"/>
      <c r="CF102" s="833"/>
      <c r="CG102" s="834"/>
      <c r="CH102" s="924"/>
      <c r="CI102" s="925"/>
      <c r="CJ102" s="925"/>
      <c r="CK102" s="925"/>
      <c r="CL102" s="926"/>
      <c r="CM102" s="924"/>
      <c r="CN102" s="925"/>
      <c r="CO102" s="925"/>
      <c r="CP102" s="925"/>
      <c r="CQ102" s="926"/>
      <c r="CR102" s="927">
        <v>3</v>
      </c>
      <c r="CS102" s="888"/>
      <c r="CT102" s="888"/>
      <c r="CU102" s="888"/>
      <c r="CV102" s="928"/>
      <c r="CW102" s="927">
        <v>0</v>
      </c>
      <c r="CX102" s="888"/>
      <c r="CY102" s="888"/>
      <c r="CZ102" s="888"/>
      <c r="DA102" s="928"/>
      <c r="DB102" s="927">
        <v>0</v>
      </c>
      <c r="DC102" s="888"/>
      <c r="DD102" s="888"/>
      <c r="DE102" s="888"/>
      <c r="DF102" s="928"/>
      <c r="DG102" s="927">
        <v>112</v>
      </c>
      <c r="DH102" s="888"/>
      <c r="DI102" s="888"/>
      <c r="DJ102" s="888"/>
      <c r="DK102" s="928"/>
      <c r="DL102" s="927">
        <v>0</v>
      </c>
      <c r="DM102" s="888"/>
      <c r="DN102" s="888"/>
      <c r="DO102" s="888"/>
      <c r="DP102" s="928"/>
      <c r="DQ102" s="927">
        <v>0</v>
      </c>
      <c r="DR102" s="888"/>
      <c r="DS102" s="888"/>
      <c r="DT102" s="888"/>
      <c r="DU102" s="928"/>
      <c r="DV102" s="832"/>
      <c r="DW102" s="833"/>
      <c r="DX102" s="833"/>
      <c r="DY102" s="833"/>
      <c r="DZ102" s="95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403</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404</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4" t="s">
        <v>407</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408</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2">
      <c r="A109" s="949" t="s">
        <v>409</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410</v>
      </c>
      <c r="AB109" s="930"/>
      <c r="AC109" s="930"/>
      <c r="AD109" s="930"/>
      <c r="AE109" s="931"/>
      <c r="AF109" s="929" t="s">
        <v>411</v>
      </c>
      <c r="AG109" s="930"/>
      <c r="AH109" s="930"/>
      <c r="AI109" s="930"/>
      <c r="AJ109" s="931"/>
      <c r="AK109" s="929" t="s">
        <v>294</v>
      </c>
      <c r="AL109" s="930"/>
      <c r="AM109" s="930"/>
      <c r="AN109" s="930"/>
      <c r="AO109" s="931"/>
      <c r="AP109" s="929" t="s">
        <v>412</v>
      </c>
      <c r="AQ109" s="930"/>
      <c r="AR109" s="930"/>
      <c r="AS109" s="930"/>
      <c r="AT109" s="932"/>
      <c r="AU109" s="949" t="s">
        <v>409</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410</v>
      </c>
      <c r="BR109" s="930"/>
      <c r="BS109" s="930"/>
      <c r="BT109" s="930"/>
      <c r="BU109" s="931"/>
      <c r="BV109" s="929" t="s">
        <v>411</v>
      </c>
      <c r="BW109" s="930"/>
      <c r="BX109" s="930"/>
      <c r="BY109" s="930"/>
      <c r="BZ109" s="931"/>
      <c r="CA109" s="929" t="s">
        <v>294</v>
      </c>
      <c r="CB109" s="930"/>
      <c r="CC109" s="930"/>
      <c r="CD109" s="930"/>
      <c r="CE109" s="931"/>
      <c r="CF109" s="950" t="s">
        <v>412</v>
      </c>
      <c r="CG109" s="950"/>
      <c r="CH109" s="950"/>
      <c r="CI109" s="950"/>
      <c r="CJ109" s="950"/>
      <c r="CK109" s="929" t="s">
        <v>413</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410</v>
      </c>
      <c r="DH109" s="930"/>
      <c r="DI109" s="930"/>
      <c r="DJ109" s="930"/>
      <c r="DK109" s="931"/>
      <c r="DL109" s="929" t="s">
        <v>411</v>
      </c>
      <c r="DM109" s="930"/>
      <c r="DN109" s="930"/>
      <c r="DO109" s="930"/>
      <c r="DP109" s="931"/>
      <c r="DQ109" s="929" t="s">
        <v>294</v>
      </c>
      <c r="DR109" s="930"/>
      <c r="DS109" s="930"/>
      <c r="DT109" s="930"/>
      <c r="DU109" s="931"/>
      <c r="DV109" s="929" t="s">
        <v>412</v>
      </c>
      <c r="DW109" s="930"/>
      <c r="DX109" s="930"/>
      <c r="DY109" s="930"/>
      <c r="DZ109" s="932"/>
    </row>
    <row r="110" spans="1:131" s="230" customFormat="1" ht="26.25" customHeight="1" x14ac:dyDescent="0.2">
      <c r="A110" s="933" t="s">
        <v>414</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1139418</v>
      </c>
      <c r="AB110" s="937"/>
      <c r="AC110" s="937"/>
      <c r="AD110" s="937"/>
      <c r="AE110" s="938"/>
      <c r="AF110" s="939">
        <v>1014536</v>
      </c>
      <c r="AG110" s="937"/>
      <c r="AH110" s="937"/>
      <c r="AI110" s="937"/>
      <c r="AJ110" s="938"/>
      <c r="AK110" s="939">
        <v>982532</v>
      </c>
      <c r="AL110" s="937"/>
      <c r="AM110" s="937"/>
      <c r="AN110" s="937"/>
      <c r="AO110" s="938"/>
      <c r="AP110" s="940">
        <v>5.4</v>
      </c>
      <c r="AQ110" s="941"/>
      <c r="AR110" s="941"/>
      <c r="AS110" s="941"/>
      <c r="AT110" s="942"/>
      <c r="AU110" s="943" t="s">
        <v>69</v>
      </c>
      <c r="AV110" s="944"/>
      <c r="AW110" s="944"/>
      <c r="AX110" s="944"/>
      <c r="AY110" s="944"/>
      <c r="AZ110" s="966" t="s">
        <v>415</v>
      </c>
      <c r="BA110" s="934"/>
      <c r="BB110" s="934"/>
      <c r="BC110" s="934"/>
      <c r="BD110" s="934"/>
      <c r="BE110" s="934"/>
      <c r="BF110" s="934"/>
      <c r="BG110" s="934"/>
      <c r="BH110" s="934"/>
      <c r="BI110" s="934"/>
      <c r="BJ110" s="934"/>
      <c r="BK110" s="934"/>
      <c r="BL110" s="934"/>
      <c r="BM110" s="934"/>
      <c r="BN110" s="934"/>
      <c r="BO110" s="934"/>
      <c r="BP110" s="935"/>
      <c r="BQ110" s="967">
        <v>7379735</v>
      </c>
      <c r="BR110" s="968"/>
      <c r="BS110" s="968"/>
      <c r="BT110" s="968"/>
      <c r="BU110" s="968"/>
      <c r="BV110" s="968">
        <v>6913033</v>
      </c>
      <c r="BW110" s="968"/>
      <c r="BX110" s="968"/>
      <c r="BY110" s="968"/>
      <c r="BZ110" s="968"/>
      <c r="CA110" s="968">
        <v>6567896</v>
      </c>
      <c r="CB110" s="968"/>
      <c r="CC110" s="968"/>
      <c r="CD110" s="968"/>
      <c r="CE110" s="968"/>
      <c r="CF110" s="981">
        <v>36.200000000000003</v>
      </c>
      <c r="CG110" s="982"/>
      <c r="CH110" s="982"/>
      <c r="CI110" s="982"/>
      <c r="CJ110" s="982"/>
      <c r="CK110" s="983" t="s">
        <v>416</v>
      </c>
      <c r="CL110" s="984"/>
      <c r="CM110" s="966" t="s">
        <v>417</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122</v>
      </c>
      <c r="DH110" s="968"/>
      <c r="DI110" s="968"/>
      <c r="DJ110" s="968"/>
      <c r="DK110" s="968"/>
      <c r="DL110" s="968" t="s">
        <v>122</v>
      </c>
      <c r="DM110" s="968"/>
      <c r="DN110" s="968"/>
      <c r="DO110" s="968"/>
      <c r="DP110" s="968"/>
      <c r="DQ110" s="968" t="s">
        <v>122</v>
      </c>
      <c r="DR110" s="968"/>
      <c r="DS110" s="968"/>
      <c r="DT110" s="968"/>
      <c r="DU110" s="968"/>
      <c r="DV110" s="969" t="s">
        <v>122</v>
      </c>
      <c r="DW110" s="969"/>
      <c r="DX110" s="969"/>
      <c r="DY110" s="969"/>
      <c r="DZ110" s="970"/>
    </row>
    <row r="111" spans="1:131" s="230" customFormat="1" ht="26.25" customHeight="1" x14ac:dyDescent="0.2">
      <c r="A111" s="971" t="s">
        <v>418</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122</v>
      </c>
      <c r="AB111" s="975"/>
      <c r="AC111" s="975"/>
      <c r="AD111" s="975"/>
      <c r="AE111" s="976"/>
      <c r="AF111" s="977" t="s">
        <v>122</v>
      </c>
      <c r="AG111" s="975"/>
      <c r="AH111" s="975"/>
      <c r="AI111" s="975"/>
      <c r="AJ111" s="976"/>
      <c r="AK111" s="977" t="s">
        <v>122</v>
      </c>
      <c r="AL111" s="975"/>
      <c r="AM111" s="975"/>
      <c r="AN111" s="975"/>
      <c r="AO111" s="976"/>
      <c r="AP111" s="978" t="s">
        <v>122</v>
      </c>
      <c r="AQ111" s="979"/>
      <c r="AR111" s="979"/>
      <c r="AS111" s="979"/>
      <c r="AT111" s="980"/>
      <c r="AU111" s="945"/>
      <c r="AV111" s="946"/>
      <c r="AW111" s="946"/>
      <c r="AX111" s="946"/>
      <c r="AY111" s="946"/>
      <c r="AZ111" s="959" t="s">
        <v>419</v>
      </c>
      <c r="BA111" s="960"/>
      <c r="BB111" s="960"/>
      <c r="BC111" s="960"/>
      <c r="BD111" s="960"/>
      <c r="BE111" s="960"/>
      <c r="BF111" s="960"/>
      <c r="BG111" s="960"/>
      <c r="BH111" s="960"/>
      <c r="BI111" s="960"/>
      <c r="BJ111" s="960"/>
      <c r="BK111" s="960"/>
      <c r="BL111" s="960"/>
      <c r="BM111" s="960"/>
      <c r="BN111" s="960"/>
      <c r="BO111" s="960"/>
      <c r="BP111" s="961"/>
      <c r="BQ111" s="962">
        <v>52604</v>
      </c>
      <c r="BR111" s="963"/>
      <c r="BS111" s="963"/>
      <c r="BT111" s="963"/>
      <c r="BU111" s="963"/>
      <c r="BV111" s="963">
        <v>39453</v>
      </c>
      <c r="BW111" s="963"/>
      <c r="BX111" s="963"/>
      <c r="BY111" s="963"/>
      <c r="BZ111" s="963"/>
      <c r="CA111" s="963">
        <v>111836</v>
      </c>
      <c r="CB111" s="963"/>
      <c r="CC111" s="963"/>
      <c r="CD111" s="963"/>
      <c r="CE111" s="963"/>
      <c r="CF111" s="957">
        <v>0.6</v>
      </c>
      <c r="CG111" s="958"/>
      <c r="CH111" s="958"/>
      <c r="CI111" s="958"/>
      <c r="CJ111" s="958"/>
      <c r="CK111" s="985"/>
      <c r="CL111" s="986"/>
      <c r="CM111" s="959" t="s">
        <v>420</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122</v>
      </c>
      <c r="DH111" s="963"/>
      <c r="DI111" s="963"/>
      <c r="DJ111" s="963"/>
      <c r="DK111" s="963"/>
      <c r="DL111" s="963" t="s">
        <v>122</v>
      </c>
      <c r="DM111" s="963"/>
      <c r="DN111" s="963"/>
      <c r="DO111" s="963"/>
      <c r="DP111" s="963"/>
      <c r="DQ111" s="963" t="s">
        <v>122</v>
      </c>
      <c r="DR111" s="963"/>
      <c r="DS111" s="963"/>
      <c r="DT111" s="963"/>
      <c r="DU111" s="963"/>
      <c r="DV111" s="964" t="s">
        <v>122</v>
      </c>
      <c r="DW111" s="964"/>
      <c r="DX111" s="964"/>
      <c r="DY111" s="964"/>
      <c r="DZ111" s="965"/>
    </row>
    <row r="112" spans="1:131" s="230" customFormat="1" ht="26.25" customHeight="1" x14ac:dyDescent="0.2">
      <c r="A112" s="989" t="s">
        <v>421</v>
      </c>
      <c r="B112" s="990"/>
      <c r="C112" s="960" t="s">
        <v>422</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122</v>
      </c>
      <c r="AB112" s="996"/>
      <c r="AC112" s="996"/>
      <c r="AD112" s="996"/>
      <c r="AE112" s="997"/>
      <c r="AF112" s="998" t="s">
        <v>122</v>
      </c>
      <c r="AG112" s="996"/>
      <c r="AH112" s="996"/>
      <c r="AI112" s="996"/>
      <c r="AJ112" s="997"/>
      <c r="AK112" s="998" t="s">
        <v>122</v>
      </c>
      <c r="AL112" s="996"/>
      <c r="AM112" s="996"/>
      <c r="AN112" s="996"/>
      <c r="AO112" s="997"/>
      <c r="AP112" s="999" t="s">
        <v>122</v>
      </c>
      <c r="AQ112" s="1000"/>
      <c r="AR112" s="1000"/>
      <c r="AS112" s="1000"/>
      <c r="AT112" s="1001"/>
      <c r="AU112" s="945"/>
      <c r="AV112" s="946"/>
      <c r="AW112" s="946"/>
      <c r="AX112" s="946"/>
      <c r="AY112" s="946"/>
      <c r="AZ112" s="959" t="s">
        <v>423</v>
      </c>
      <c r="BA112" s="960"/>
      <c r="BB112" s="960"/>
      <c r="BC112" s="960"/>
      <c r="BD112" s="960"/>
      <c r="BE112" s="960"/>
      <c r="BF112" s="960"/>
      <c r="BG112" s="960"/>
      <c r="BH112" s="960"/>
      <c r="BI112" s="960"/>
      <c r="BJ112" s="960"/>
      <c r="BK112" s="960"/>
      <c r="BL112" s="960"/>
      <c r="BM112" s="960"/>
      <c r="BN112" s="960"/>
      <c r="BO112" s="960"/>
      <c r="BP112" s="961"/>
      <c r="BQ112" s="962">
        <v>5561289</v>
      </c>
      <c r="BR112" s="963"/>
      <c r="BS112" s="963"/>
      <c r="BT112" s="963"/>
      <c r="BU112" s="963"/>
      <c r="BV112" s="963">
        <v>5539864</v>
      </c>
      <c r="BW112" s="963"/>
      <c r="BX112" s="963"/>
      <c r="BY112" s="963"/>
      <c r="BZ112" s="963"/>
      <c r="CA112" s="963">
        <v>5329269</v>
      </c>
      <c r="CB112" s="963"/>
      <c r="CC112" s="963"/>
      <c r="CD112" s="963"/>
      <c r="CE112" s="963"/>
      <c r="CF112" s="957">
        <v>29.4</v>
      </c>
      <c r="CG112" s="958"/>
      <c r="CH112" s="958"/>
      <c r="CI112" s="958"/>
      <c r="CJ112" s="958"/>
      <c r="CK112" s="985"/>
      <c r="CL112" s="986"/>
      <c r="CM112" s="959" t="s">
        <v>424</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122</v>
      </c>
      <c r="DH112" s="963"/>
      <c r="DI112" s="963"/>
      <c r="DJ112" s="963"/>
      <c r="DK112" s="963"/>
      <c r="DL112" s="963" t="s">
        <v>122</v>
      </c>
      <c r="DM112" s="963"/>
      <c r="DN112" s="963"/>
      <c r="DO112" s="963"/>
      <c r="DP112" s="963"/>
      <c r="DQ112" s="963" t="s">
        <v>122</v>
      </c>
      <c r="DR112" s="963"/>
      <c r="DS112" s="963"/>
      <c r="DT112" s="963"/>
      <c r="DU112" s="963"/>
      <c r="DV112" s="964" t="s">
        <v>122</v>
      </c>
      <c r="DW112" s="964"/>
      <c r="DX112" s="964"/>
      <c r="DY112" s="964"/>
      <c r="DZ112" s="965"/>
    </row>
    <row r="113" spans="1:130" s="230" customFormat="1" ht="26.25" customHeight="1" x14ac:dyDescent="0.2">
      <c r="A113" s="991"/>
      <c r="B113" s="992"/>
      <c r="C113" s="960" t="s">
        <v>425</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491489</v>
      </c>
      <c r="AB113" s="975"/>
      <c r="AC113" s="975"/>
      <c r="AD113" s="975"/>
      <c r="AE113" s="976"/>
      <c r="AF113" s="977">
        <v>556828</v>
      </c>
      <c r="AG113" s="975"/>
      <c r="AH113" s="975"/>
      <c r="AI113" s="975"/>
      <c r="AJ113" s="976"/>
      <c r="AK113" s="977">
        <v>459654</v>
      </c>
      <c r="AL113" s="975"/>
      <c r="AM113" s="975"/>
      <c r="AN113" s="975"/>
      <c r="AO113" s="976"/>
      <c r="AP113" s="978">
        <v>2.5</v>
      </c>
      <c r="AQ113" s="979"/>
      <c r="AR113" s="979"/>
      <c r="AS113" s="979"/>
      <c r="AT113" s="980"/>
      <c r="AU113" s="945"/>
      <c r="AV113" s="946"/>
      <c r="AW113" s="946"/>
      <c r="AX113" s="946"/>
      <c r="AY113" s="946"/>
      <c r="AZ113" s="959" t="s">
        <v>426</v>
      </c>
      <c r="BA113" s="960"/>
      <c r="BB113" s="960"/>
      <c r="BC113" s="960"/>
      <c r="BD113" s="960"/>
      <c r="BE113" s="960"/>
      <c r="BF113" s="960"/>
      <c r="BG113" s="960"/>
      <c r="BH113" s="960"/>
      <c r="BI113" s="960"/>
      <c r="BJ113" s="960"/>
      <c r="BK113" s="960"/>
      <c r="BL113" s="960"/>
      <c r="BM113" s="960"/>
      <c r="BN113" s="960"/>
      <c r="BO113" s="960"/>
      <c r="BP113" s="961"/>
      <c r="BQ113" s="962">
        <v>257684</v>
      </c>
      <c r="BR113" s="963"/>
      <c r="BS113" s="963"/>
      <c r="BT113" s="963"/>
      <c r="BU113" s="963"/>
      <c r="BV113" s="963">
        <v>283450</v>
      </c>
      <c r="BW113" s="963"/>
      <c r="BX113" s="963"/>
      <c r="BY113" s="963"/>
      <c r="BZ113" s="963"/>
      <c r="CA113" s="963">
        <v>285563</v>
      </c>
      <c r="CB113" s="963"/>
      <c r="CC113" s="963"/>
      <c r="CD113" s="963"/>
      <c r="CE113" s="963"/>
      <c r="CF113" s="957">
        <v>1.6</v>
      </c>
      <c r="CG113" s="958"/>
      <c r="CH113" s="958"/>
      <c r="CI113" s="958"/>
      <c r="CJ113" s="958"/>
      <c r="CK113" s="985"/>
      <c r="CL113" s="986"/>
      <c r="CM113" s="959" t="s">
        <v>427</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122</v>
      </c>
      <c r="DH113" s="996"/>
      <c r="DI113" s="996"/>
      <c r="DJ113" s="996"/>
      <c r="DK113" s="997"/>
      <c r="DL113" s="998" t="s">
        <v>122</v>
      </c>
      <c r="DM113" s="996"/>
      <c r="DN113" s="996"/>
      <c r="DO113" s="996"/>
      <c r="DP113" s="997"/>
      <c r="DQ113" s="998" t="s">
        <v>122</v>
      </c>
      <c r="DR113" s="996"/>
      <c r="DS113" s="996"/>
      <c r="DT113" s="996"/>
      <c r="DU113" s="997"/>
      <c r="DV113" s="999" t="s">
        <v>122</v>
      </c>
      <c r="DW113" s="1000"/>
      <c r="DX113" s="1000"/>
      <c r="DY113" s="1000"/>
      <c r="DZ113" s="1001"/>
    </row>
    <row r="114" spans="1:130" s="230" customFormat="1" ht="26.25" customHeight="1" x14ac:dyDescent="0.2">
      <c r="A114" s="991"/>
      <c r="B114" s="992"/>
      <c r="C114" s="960" t="s">
        <v>428</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47020</v>
      </c>
      <c r="AB114" s="996"/>
      <c r="AC114" s="996"/>
      <c r="AD114" s="996"/>
      <c r="AE114" s="997"/>
      <c r="AF114" s="998">
        <v>47273</v>
      </c>
      <c r="AG114" s="996"/>
      <c r="AH114" s="996"/>
      <c r="AI114" s="996"/>
      <c r="AJ114" s="997"/>
      <c r="AK114" s="998">
        <v>67568</v>
      </c>
      <c r="AL114" s="996"/>
      <c r="AM114" s="996"/>
      <c r="AN114" s="996"/>
      <c r="AO114" s="997"/>
      <c r="AP114" s="999">
        <v>0.4</v>
      </c>
      <c r="AQ114" s="1000"/>
      <c r="AR114" s="1000"/>
      <c r="AS114" s="1000"/>
      <c r="AT114" s="1001"/>
      <c r="AU114" s="945"/>
      <c r="AV114" s="946"/>
      <c r="AW114" s="946"/>
      <c r="AX114" s="946"/>
      <c r="AY114" s="946"/>
      <c r="AZ114" s="959" t="s">
        <v>429</v>
      </c>
      <c r="BA114" s="960"/>
      <c r="BB114" s="960"/>
      <c r="BC114" s="960"/>
      <c r="BD114" s="960"/>
      <c r="BE114" s="960"/>
      <c r="BF114" s="960"/>
      <c r="BG114" s="960"/>
      <c r="BH114" s="960"/>
      <c r="BI114" s="960"/>
      <c r="BJ114" s="960"/>
      <c r="BK114" s="960"/>
      <c r="BL114" s="960"/>
      <c r="BM114" s="960"/>
      <c r="BN114" s="960"/>
      <c r="BO114" s="960"/>
      <c r="BP114" s="961"/>
      <c r="BQ114" s="962" t="s">
        <v>122</v>
      </c>
      <c r="BR114" s="963"/>
      <c r="BS114" s="963"/>
      <c r="BT114" s="963"/>
      <c r="BU114" s="963"/>
      <c r="BV114" s="963" t="s">
        <v>122</v>
      </c>
      <c r="BW114" s="963"/>
      <c r="BX114" s="963"/>
      <c r="BY114" s="963"/>
      <c r="BZ114" s="963"/>
      <c r="CA114" s="963" t="s">
        <v>122</v>
      </c>
      <c r="CB114" s="963"/>
      <c r="CC114" s="963"/>
      <c r="CD114" s="963"/>
      <c r="CE114" s="963"/>
      <c r="CF114" s="957" t="s">
        <v>122</v>
      </c>
      <c r="CG114" s="958"/>
      <c r="CH114" s="958"/>
      <c r="CI114" s="958"/>
      <c r="CJ114" s="958"/>
      <c r="CK114" s="985"/>
      <c r="CL114" s="986"/>
      <c r="CM114" s="959" t="s">
        <v>430</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122</v>
      </c>
      <c r="DH114" s="996"/>
      <c r="DI114" s="996"/>
      <c r="DJ114" s="996"/>
      <c r="DK114" s="997"/>
      <c r="DL114" s="998" t="s">
        <v>122</v>
      </c>
      <c r="DM114" s="996"/>
      <c r="DN114" s="996"/>
      <c r="DO114" s="996"/>
      <c r="DP114" s="997"/>
      <c r="DQ114" s="998" t="s">
        <v>122</v>
      </c>
      <c r="DR114" s="996"/>
      <c r="DS114" s="996"/>
      <c r="DT114" s="996"/>
      <c r="DU114" s="997"/>
      <c r="DV114" s="999" t="s">
        <v>122</v>
      </c>
      <c r="DW114" s="1000"/>
      <c r="DX114" s="1000"/>
      <c r="DY114" s="1000"/>
      <c r="DZ114" s="1001"/>
    </row>
    <row r="115" spans="1:130" s="230" customFormat="1" ht="26.25" customHeight="1" x14ac:dyDescent="0.2">
      <c r="A115" s="991"/>
      <c r="B115" s="992"/>
      <c r="C115" s="960" t="s">
        <v>431</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t="s">
        <v>122</v>
      </c>
      <c r="AB115" s="975"/>
      <c r="AC115" s="975"/>
      <c r="AD115" s="975"/>
      <c r="AE115" s="976"/>
      <c r="AF115" s="977" t="s">
        <v>122</v>
      </c>
      <c r="AG115" s="975"/>
      <c r="AH115" s="975"/>
      <c r="AI115" s="975"/>
      <c r="AJ115" s="976"/>
      <c r="AK115" s="977" t="s">
        <v>122</v>
      </c>
      <c r="AL115" s="975"/>
      <c r="AM115" s="975"/>
      <c r="AN115" s="975"/>
      <c r="AO115" s="976"/>
      <c r="AP115" s="978" t="s">
        <v>122</v>
      </c>
      <c r="AQ115" s="979"/>
      <c r="AR115" s="979"/>
      <c r="AS115" s="979"/>
      <c r="AT115" s="980"/>
      <c r="AU115" s="945"/>
      <c r="AV115" s="946"/>
      <c r="AW115" s="946"/>
      <c r="AX115" s="946"/>
      <c r="AY115" s="946"/>
      <c r="AZ115" s="959" t="s">
        <v>432</v>
      </c>
      <c r="BA115" s="960"/>
      <c r="BB115" s="960"/>
      <c r="BC115" s="960"/>
      <c r="BD115" s="960"/>
      <c r="BE115" s="960"/>
      <c r="BF115" s="960"/>
      <c r="BG115" s="960"/>
      <c r="BH115" s="960"/>
      <c r="BI115" s="960"/>
      <c r="BJ115" s="960"/>
      <c r="BK115" s="960"/>
      <c r="BL115" s="960"/>
      <c r="BM115" s="960"/>
      <c r="BN115" s="960"/>
      <c r="BO115" s="960"/>
      <c r="BP115" s="961"/>
      <c r="BQ115" s="962" t="s">
        <v>122</v>
      </c>
      <c r="BR115" s="963"/>
      <c r="BS115" s="963"/>
      <c r="BT115" s="963"/>
      <c r="BU115" s="963"/>
      <c r="BV115" s="963" t="s">
        <v>122</v>
      </c>
      <c r="BW115" s="963"/>
      <c r="BX115" s="963"/>
      <c r="BY115" s="963"/>
      <c r="BZ115" s="963"/>
      <c r="CA115" s="963" t="s">
        <v>122</v>
      </c>
      <c r="CB115" s="963"/>
      <c r="CC115" s="963"/>
      <c r="CD115" s="963"/>
      <c r="CE115" s="963"/>
      <c r="CF115" s="957" t="s">
        <v>122</v>
      </c>
      <c r="CG115" s="958"/>
      <c r="CH115" s="958"/>
      <c r="CI115" s="958"/>
      <c r="CJ115" s="958"/>
      <c r="CK115" s="985"/>
      <c r="CL115" s="986"/>
      <c r="CM115" s="959" t="s">
        <v>433</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v>52604</v>
      </c>
      <c r="DH115" s="996"/>
      <c r="DI115" s="996"/>
      <c r="DJ115" s="996"/>
      <c r="DK115" s="997"/>
      <c r="DL115" s="998">
        <v>39453</v>
      </c>
      <c r="DM115" s="996"/>
      <c r="DN115" s="996"/>
      <c r="DO115" s="996"/>
      <c r="DP115" s="997"/>
      <c r="DQ115" s="998">
        <v>111836</v>
      </c>
      <c r="DR115" s="996"/>
      <c r="DS115" s="996"/>
      <c r="DT115" s="996"/>
      <c r="DU115" s="997"/>
      <c r="DV115" s="999">
        <v>0.6</v>
      </c>
      <c r="DW115" s="1000"/>
      <c r="DX115" s="1000"/>
      <c r="DY115" s="1000"/>
      <c r="DZ115" s="1001"/>
    </row>
    <row r="116" spans="1:130" s="230" customFormat="1" ht="26.25" customHeight="1" x14ac:dyDescent="0.2">
      <c r="A116" s="993"/>
      <c r="B116" s="994"/>
      <c r="C116" s="1002" t="s">
        <v>434</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122</v>
      </c>
      <c r="AB116" s="996"/>
      <c r="AC116" s="996"/>
      <c r="AD116" s="996"/>
      <c r="AE116" s="997"/>
      <c r="AF116" s="998" t="s">
        <v>122</v>
      </c>
      <c r="AG116" s="996"/>
      <c r="AH116" s="996"/>
      <c r="AI116" s="996"/>
      <c r="AJ116" s="997"/>
      <c r="AK116" s="998" t="s">
        <v>122</v>
      </c>
      <c r="AL116" s="996"/>
      <c r="AM116" s="996"/>
      <c r="AN116" s="996"/>
      <c r="AO116" s="997"/>
      <c r="AP116" s="999" t="s">
        <v>122</v>
      </c>
      <c r="AQ116" s="1000"/>
      <c r="AR116" s="1000"/>
      <c r="AS116" s="1000"/>
      <c r="AT116" s="1001"/>
      <c r="AU116" s="945"/>
      <c r="AV116" s="946"/>
      <c r="AW116" s="946"/>
      <c r="AX116" s="946"/>
      <c r="AY116" s="946"/>
      <c r="AZ116" s="1004" t="s">
        <v>435</v>
      </c>
      <c r="BA116" s="1005"/>
      <c r="BB116" s="1005"/>
      <c r="BC116" s="1005"/>
      <c r="BD116" s="1005"/>
      <c r="BE116" s="1005"/>
      <c r="BF116" s="1005"/>
      <c r="BG116" s="1005"/>
      <c r="BH116" s="1005"/>
      <c r="BI116" s="1005"/>
      <c r="BJ116" s="1005"/>
      <c r="BK116" s="1005"/>
      <c r="BL116" s="1005"/>
      <c r="BM116" s="1005"/>
      <c r="BN116" s="1005"/>
      <c r="BO116" s="1005"/>
      <c r="BP116" s="1006"/>
      <c r="BQ116" s="962" t="s">
        <v>122</v>
      </c>
      <c r="BR116" s="963"/>
      <c r="BS116" s="963"/>
      <c r="BT116" s="963"/>
      <c r="BU116" s="963"/>
      <c r="BV116" s="963" t="s">
        <v>122</v>
      </c>
      <c r="BW116" s="963"/>
      <c r="BX116" s="963"/>
      <c r="BY116" s="963"/>
      <c r="BZ116" s="963"/>
      <c r="CA116" s="963" t="s">
        <v>122</v>
      </c>
      <c r="CB116" s="963"/>
      <c r="CC116" s="963"/>
      <c r="CD116" s="963"/>
      <c r="CE116" s="963"/>
      <c r="CF116" s="957" t="s">
        <v>122</v>
      </c>
      <c r="CG116" s="958"/>
      <c r="CH116" s="958"/>
      <c r="CI116" s="958"/>
      <c r="CJ116" s="958"/>
      <c r="CK116" s="985"/>
      <c r="CL116" s="986"/>
      <c r="CM116" s="959" t="s">
        <v>436</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122</v>
      </c>
      <c r="DH116" s="996"/>
      <c r="DI116" s="996"/>
      <c r="DJ116" s="996"/>
      <c r="DK116" s="997"/>
      <c r="DL116" s="998" t="s">
        <v>122</v>
      </c>
      <c r="DM116" s="996"/>
      <c r="DN116" s="996"/>
      <c r="DO116" s="996"/>
      <c r="DP116" s="997"/>
      <c r="DQ116" s="998" t="s">
        <v>122</v>
      </c>
      <c r="DR116" s="996"/>
      <c r="DS116" s="996"/>
      <c r="DT116" s="996"/>
      <c r="DU116" s="997"/>
      <c r="DV116" s="999" t="s">
        <v>122</v>
      </c>
      <c r="DW116" s="1000"/>
      <c r="DX116" s="1000"/>
      <c r="DY116" s="1000"/>
      <c r="DZ116" s="1001"/>
    </row>
    <row r="117" spans="1:130" s="230" customFormat="1" ht="26.25" customHeight="1" x14ac:dyDescent="0.2">
      <c r="A117" s="949" t="s">
        <v>177</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437</v>
      </c>
      <c r="Z117" s="931"/>
      <c r="AA117" s="1015">
        <v>1677927</v>
      </c>
      <c r="AB117" s="1016"/>
      <c r="AC117" s="1016"/>
      <c r="AD117" s="1016"/>
      <c r="AE117" s="1017"/>
      <c r="AF117" s="1018">
        <v>1618637</v>
      </c>
      <c r="AG117" s="1016"/>
      <c r="AH117" s="1016"/>
      <c r="AI117" s="1016"/>
      <c r="AJ117" s="1017"/>
      <c r="AK117" s="1018">
        <v>1509754</v>
      </c>
      <c r="AL117" s="1016"/>
      <c r="AM117" s="1016"/>
      <c r="AN117" s="1016"/>
      <c r="AO117" s="1017"/>
      <c r="AP117" s="1019"/>
      <c r="AQ117" s="1020"/>
      <c r="AR117" s="1020"/>
      <c r="AS117" s="1020"/>
      <c r="AT117" s="1021"/>
      <c r="AU117" s="945"/>
      <c r="AV117" s="946"/>
      <c r="AW117" s="946"/>
      <c r="AX117" s="946"/>
      <c r="AY117" s="946"/>
      <c r="AZ117" s="1011" t="s">
        <v>438</v>
      </c>
      <c r="BA117" s="1012"/>
      <c r="BB117" s="1012"/>
      <c r="BC117" s="1012"/>
      <c r="BD117" s="1012"/>
      <c r="BE117" s="1012"/>
      <c r="BF117" s="1012"/>
      <c r="BG117" s="1012"/>
      <c r="BH117" s="1012"/>
      <c r="BI117" s="1012"/>
      <c r="BJ117" s="1012"/>
      <c r="BK117" s="1012"/>
      <c r="BL117" s="1012"/>
      <c r="BM117" s="1012"/>
      <c r="BN117" s="1012"/>
      <c r="BO117" s="1012"/>
      <c r="BP117" s="1013"/>
      <c r="BQ117" s="962" t="s">
        <v>122</v>
      </c>
      <c r="BR117" s="963"/>
      <c r="BS117" s="963"/>
      <c r="BT117" s="963"/>
      <c r="BU117" s="963"/>
      <c r="BV117" s="963" t="s">
        <v>122</v>
      </c>
      <c r="BW117" s="963"/>
      <c r="BX117" s="963"/>
      <c r="BY117" s="963"/>
      <c r="BZ117" s="963"/>
      <c r="CA117" s="963" t="s">
        <v>122</v>
      </c>
      <c r="CB117" s="963"/>
      <c r="CC117" s="963"/>
      <c r="CD117" s="963"/>
      <c r="CE117" s="963"/>
      <c r="CF117" s="957" t="s">
        <v>122</v>
      </c>
      <c r="CG117" s="958"/>
      <c r="CH117" s="958"/>
      <c r="CI117" s="958"/>
      <c r="CJ117" s="958"/>
      <c r="CK117" s="985"/>
      <c r="CL117" s="986"/>
      <c r="CM117" s="959" t="s">
        <v>439</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122</v>
      </c>
      <c r="DH117" s="996"/>
      <c r="DI117" s="996"/>
      <c r="DJ117" s="996"/>
      <c r="DK117" s="997"/>
      <c r="DL117" s="998" t="s">
        <v>122</v>
      </c>
      <c r="DM117" s="996"/>
      <c r="DN117" s="996"/>
      <c r="DO117" s="996"/>
      <c r="DP117" s="997"/>
      <c r="DQ117" s="998" t="s">
        <v>122</v>
      </c>
      <c r="DR117" s="996"/>
      <c r="DS117" s="996"/>
      <c r="DT117" s="996"/>
      <c r="DU117" s="997"/>
      <c r="DV117" s="999" t="s">
        <v>122</v>
      </c>
      <c r="DW117" s="1000"/>
      <c r="DX117" s="1000"/>
      <c r="DY117" s="1000"/>
      <c r="DZ117" s="1001"/>
    </row>
    <row r="118" spans="1:130" s="230" customFormat="1" ht="26.25" customHeight="1" x14ac:dyDescent="0.2">
      <c r="A118" s="949" t="s">
        <v>413</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410</v>
      </c>
      <c r="AB118" s="930"/>
      <c r="AC118" s="930"/>
      <c r="AD118" s="930"/>
      <c r="AE118" s="931"/>
      <c r="AF118" s="929" t="s">
        <v>411</v>
      </c>
      <c r="AG118" s="930"/>
      <c r="AH118" s="930"/>
      <c r="AI118" s="930"/>
      <c r="AJ118" s="931"/>
      <c r="AK118" s="929" t="s">
        <v>294</v>
      </c>
      <c r="AL118" s="930"/>
      <c r="AM118" s="930"/>
      <c r="AN118" s="930"/>
      <c r="AO118" s="931"/>
      <c r="AP118" s="1007" t="s">
        <v>412</v>
      </c>
      <c r="AQ118" s="1008"/>
      <c r="AR118" s="1008"/>
      <c r="AS118" s="1008"/>
      <c r="AT118" s="1009"/>
      <c r="AU118" s="945"/>
      <c r="AV118" s="946"/>
      <c r="AW118" s="946"/>
      <c r="AX118" s="946"/>
      <c r="AY118" s="946"/>
      <c r="AZ118" s="1010" t="s">
        <v>440</v>
      </c>
      <c r="BA118" s="1002"/>
      <c r="BB118" s="1002"/>
      <c r="BC118" s="1002"/>
      <c r="BD118" s="1002"/>
      <c r="BE118" s="1002"/>
      <c r="BF118" s="1002"/>
      <c r="BG118" s="1002"/>
      <c r="BH118" s="1002"/>
      <c r="BI118" s="1002"/>
      <c r="BJ118" s="1002"/>
      <c r="BK118" s="1002"/>
      <c r="BL118" s="1002"/>
      <c r="BM118" s="1002"/>
      <c r="BN118" s="1002"/>
      <c r="BO118" s="1002"/>
      <c r="BP118" s="1003"/>
      <c r="BQ118" s="1036" t="s">
        <v>122</v>
      </c>
      <c r="BR118" s="1037"/>
      <c r="BS118" s="1037"/>
      <c r="BT118" s="1037"/>
      <c r="BU118" s="1037"/>
      <c r="BV118" s="1037" t="s">
        <v>122</v>
      </c>
      <c r="BW118" s="1037"/>
      <c r="BX118" s="1037"/>
      <c r="BY118" s="1037"/>
      <c r="BZ118" s="1037"/>
      <c r="CA118" s="1037" t="s">
        <v>122</v>
      </c>
      <c r="CB118" s="1037"/>
      <c r="CC118" s="1037"/>
      <c r="CD118" s="1037"/>
      <c r="CE118" s="1037"/>
      <c r="CF118" s="957" t="s">
        <v>122</v>
      </c>
      <c r="CG118" s="958"/>
      <c r="CH118" s="958"/>
      <c r="CI118" s="958"/>
      <c r="CJ118" s="958"/>
      <c r="CK118" s="985"/>
      <c r="CL118" s="986"/>
      <c r="CM118" s="959" t="s">
        <v>441</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122</v>
      </c>
      <c r="DH118" s="996"/>
      <c r="DI118" s="996"/>
      <c r="DJ118" s="996"/>
      <c r="DK118" s="997"/>
      <c r="DL118" s="998" t="s">
        <v>122</v>
      </c>
      <c r="DM118" s="996"/>
      <c r="DN118" s="996"/>
      <c r="DO118" s="996"/>
      <c r="DP118" s="997"/>
      <c r="DQ118" s="998" t="s">
        <v>122</v>
      </c>
      <c r="DR118" s="996"/>
      <c r="DS118" s="996"/>
      <c r="DT118" s="996"/>
      <c r="DU118" s="997"/>
      <c r="DV118" s="999" t="s">
        <v>122</v>
      </c>
      <c r="DW118" s="1000"/>
      <c r="DX118" s="1000"/>
      <c r="DY118" s="1000"/>
      <c r="DZ118" s="1001"/>
    </row>
    <row r="119" spans="1:130" s="230" customFormat="1" ht="26.25" customHeight="1" x14ac:dyDescent="0.2">
      <c r="A119" s="1093" t="s">
        <v>416</v>
      </c>
      <c r="B119" s="984"/>
      <c r="C119" s="966" t="s">
        <v>417</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122</v>
      </c>
      <c r="AB119" s="937"/>
      <c r="AC119" s="937"/>
      <c r="AD119" s="937"/>
      <c r="AE119" s="938"/>
      <c r="AF119" s="939" t="s">
        <v>122</v>
      </c>
      <c r="AG119" s="937"/>
      <c r="AH119" s="937"/>
      <c r="AI119" s="937"/>
      <c r="AJ119" s="938"/>
      <c r="AK119" s="939" t="s">
        <v>122</v>
      </c>
      <c r="AL119" s="937"/>
      <c r="AM119" s="937"/>
      <c r="AN119" s="937"/>
      <c r="AO119" s="938"/>
      <c r="AP119" s="940" t="s">
        <v>122</v>
      </c>
      <c r="AQ119" s="941"/>
      <c r="AR119" s="941"/>
      <c r="AS119" s="941"/>
      <c r="AT119" s="942"/>
      <c r="AU119" s="947"/>
      <c r="AV119" s="948"/>
      <c r="AW119" s="948"/>
      <c r="AX119" s="948"/>
      <c r="AY119" s="948"/>
      <c r="AZ119" s="251" t="s">
        <v>177</v>
      </c>
      <c r="BA119" s="251"/>
      <c r="BB119" s="251"/>
      <c r="BC119" s="251"/>
      <c r="BD119" s="251"/>
      <c r="BE119" s="251"/>
      <c r="BF119" s="251"/>
      <c r="BG119" s="251"/>
      <c r="BH119" s="251"/>
      <c r="BI119" s="251"/>
      <c r="BJ119" s="251"/>
      <c r="BK119" s="251"/>
      <c r="BL119" s="251"/>
      <c r="BM119" s="251"/>
      <c r="BN119" s="251"/>
      <c r="BO119" s="1014" t="s">
        <v>442</v>
      </c>
      <c r="BP119" s="1042"/>
      <c r="BQ119" s="1036">
        <v>13251312</v>
      </c>
      <c r="BR119" s="1037"/>
      <c r="BS119" s="1037"/>
      <c r="BT119" s="1037"/>
      <c r="BU119" s="1037"/>
      <c r="BV119" s="1037">
        <v>12775800</v>
      </c>
      <c r="BW119" s="1037"/>
      <c r="BX119" s="1037"/>
      <c r="BY119" s="1037"/>
      <c r="BZ119" s="1037"/>
      <c r="CA119" s="1037">
        <v>12294564</v>
      </c>
      <c r="CB119" s="1037"/>
      <c r="CC119" s="1037"/>
      <c r="CD119" s="1037"/>
      <c r="CE119" s="1037"/>
      <c r="CF119" s="1038"/>
      <c r="CG119" s="1039"/>
      <c r="CH119" s="1039"/>
      <c r="CI119" s="1039"/>
      <c r="CJ119" s="1040"/>
      <c r="CK119" s="987"/>
      <c r="CL119" s="988"/>
      <c r="CM119" s="1010" t="s">
        <v>443</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t="s">
        <v>122</v>
      </c>
      <c r="DH119" s="1023"/>
      <c r="DI119" s="1023"/>
      <c r="DJ119" s="1023"/>
      <c r="DK119" s="1024"/>
      <c r="DL119" s="1022" t="s">
        <v>122</v>
      </c>
      <c r="DM119" s="1023"/>
      <c r="DN119" s="1023"/>
      <c r="DO119" s="1023"/>
      <c r="DP119" s="1024"/>
      <c r="DQ119" s="1022" t="s">
        <v>122</v>
      </c>
      <c r="DR119" s="1023"/>
      <c r="DS119" s="1023"/>
      <c r="DT119" s="1023"/>
      <c r="DU119" s="1024"/>
      <c r="DV119" s="1025" t="s">
        <v>122</v>
      </c>
      <c r="DW119" s="1026"/>
      <c r="DX119" s="1026"/>
      <c r="DY119" s="1026"/>
      <c r="DZ119" s="1027"/>
    </row>
    <row r="120" spans="1:130" s="230" customFormat="1" ht="26.25" customHeight="1" x14ac:dyDescent="0.2">
      <c r="A120" s="1094"/>
      <c r="B120" s="986"/>
      <c r="C120" s="959" t="s">
        <v>420</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122</v>
      </c>
      <c r="AB120" s="996"/>
      <c r="AC120" s="996"/>
      <c r="AD120" s="996"/>
      <c r="AE120" s="997"/>
      <c r="AF120" s="998" t="s">
        <v>122</v>
      </c>
      <c r="AG120" s="996"/>
      <c r="AH120" s="996"/>
      <c r="AI120" s="996"/>
      <c r="AJ120" s="997"/>
      <c r="AK120" s="998" t="s">
        <v>122</v>
      </c>
      <c r="AL120" s="996"/>
      <c r="AM120" s="996"/>
      <c r="AN120" s="996"/>
      <c r="AO120" s="997"/>
      <c r="AP120" s="999" t="s">
        <v>122</v>
      </c>
      <c r="AQ120" s="1000"/>
      <c r="AR120" s="1000"/>
      <c r="AS120" s="1000"/>
      <c r="AT120" s="1001"/>
      <c r="AU120" s="1028" t="s">
        <v>444</v>
      </c>
      <c r="AV120" s="1029"/>
      <c r="AW120" s="1029"/>
      <c r="AX120" s="1029"/>
      <c r="AY120" s="1030"/>
      <c r="AZ120" s="966" t="s">
        <v>445</v>
      </c>
      <c r="BA120" s="934"/>
      <c r="BB120" s="934"/>
      <c r="BC120" s="934"/>
      <c r="BD120" s="934"/>
      <c r="BE120" s="934"/>
      <c r="BF120" s="934"/>
      <c r="BG120" s="934"/>
      <c r="BH120" s="934"/>
      <c r="BI120" s="934"/>
      <c r="BJ120" s="934"/>
      <c r="BK120" s="934"/>
      <c r="BL120" s="934"/>
      <c r="BM120" s="934"/>
      <c r="BN120" s="934"/>
      <c r="BO120" s="934"/>
      <c r="BP120" s="935"/>
      <c r="BQ120" s="967">
        <v>8654871</v>
      </c>
      <c r="BR120" s="968"/>
      <c r="BS120" s="968"/>
      <c r="BT120" s="968"/>
      <c r="BU120" s="968"/>
      <c r="BV120" s="968">
        <v>9494751</v>
      </c>
      <c r="BW120" s="968"/>
      <c r="BX120" s="968"/>
      <c r="BY120" s="968"/>
      <c r="BZ120" s="968"/>
      <c r="CA120" s="968">
        <v>9860125</v>
      </c>
      <c r="CB120" s="968"/>
      <c r="CC120" s="968"/>
      <c r="CD120" s="968"/>
      <c r="CE120" s="968"/>
      <c r="CF120" s="981">
        <v>54.4</v>
      </c>
      <c r="CG120" s="982"/>
      <c r="CH120" s="982"/>
      <c r="CI120" s="982"/>
      <c r="CJ120" s="982"/>
      <c r="CK120" s="1043" t="s">
        <v>446</v>
      </c>
      <c r="CL120" s="1044"/>
      <c r="CM120" s="1044"/>
      <c r="CN120" s="1044"/>
      <c r="CO120" s="1045"/>
      <c r="CP120" s="1051" t="s">
        <v>394</v>
      </c>
      <c r="CQ120" s="1052"/>
      <c r="CR120" s="1052"/>
      <c r="CS120" s="1052"/>
      <c r="CT120" s="1052"/>
      <c r="CU120" s="1052"/>
      <c r="CV120" s="1052"/>
      <c r="CW120" s="1052"/>
      <c r="CX120" s="1052"/>
      <c r="CY120" s="1052"/>
      <c r="CZ120" s="1052"/>
      <c r="DA120" s="1052"/>
      <c r="DB120" s="1052"/>
      <c r="DC120" s="1052"/>
      <c r="DD120" s="1052"/>
      <c r="DE120" s="1052"/>
      <c r="DF120" s="1053"/>
      <c r="DG120" s="967">
        <v>5561289</v>
      </c>
      <c r="DH120" s="968"/>
      <c r="DI120" s="968"/>
      <c r="DJ120" s="968"/>
      <c r="DK120" s="968"/>
      <c r="DL120" s="968">
        <v>5539864</v>
      </c>
      <c r="DM120" s="968"/>
      <c r="DN120" s="968"/>
      <c r="DO120" s="968"/>
      <c r="DP120" s="968"/>
      <c r="DQ120" s="968">
        <v>5329269</v>
      </c>
      <c r="DR120" s="968"/>
      <c r="DS120" s="968"/>
      <c r="DT120" s="968"/>
      <c r="DU120" s="968"/>
      <c r="DV120" s="969">
        <v>29.4</v>
      </c>
      <c r="DW120" s="969"/>
      <c r="DX120" s="969"/>
      <c r="DY120" s="969"/>
      <c r="DZ120" s="970"/>
    </row>
    <row r="121" spans="1:130" s="230" customFormat="1" ht="26.25" customHeight="1" x14ac:dyDescent="0.2">
      <c r="A121" s="1094"/>
      <c r="B121" s="986"/>
      <c r="C121" s="1011" t="s">
        <v>447</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122</v>
      </c>
      <c r="AB121" s="996"/>
      <c r="AC121" s="996"/>
      <c r="AD121" s="996"/>
      <c r="AE121" s="997"/>
      <c r="AF121" s="998" t="s">
        <v>122</v>
      </c>
      <c r="AG121" s="996"/>
      <c r="AH121" s="996"/>
      <c r="AI121" s="996"/>
      <c r="AJ121" s="997"/>
      <c r="AK121" s="998" t="s">
        <v>122</v>
      </c>
      <c r="AL121" s="996"/>
      <c r="AM121" s="996"/>
      <c r="AN121" s="996"/>
      <c r="AO121" s="997"/>
      <c r="AP121" s="999" t="s">
        <v>122</v>
      </c>
      <c r="AQ121" s="1000"/>
      <c r="AR121" s="1000"/>
      <c r="AS121" s="1000"/>
      <c r="AT121" s="1001"/>
      <c r="AU121" s="1031"/>
      <c r="AV121" s="1032"/>
      <c r="AW121" s="1032"/>
      <c r="AX121" s="1032"/>
      <c r="AY121" s="1033"/>
      <c r="AZ121" s="959" t="s">
        <v>448</v>
      </c>
      <c r="BA121" s="960"/>
      <c r="BB121" s="960"/>
      <c r="BC121" s="960"/>
      <c r="BD121" s="960"/>
      <c r="BE121" s="960"/>
      <c r="BF121" s="960"/>
      <c r="BG121" s="960"/>
      <c r="BH121" s="960"/>
      <c r="BI121" s="960"/>
      <c r="BJ121" s="960"/>
      <c r="BK121" s="960"/>
      <c r="BL121" s="960"/>
      <c r="BM121" s="960"/>
      <c r="BN121" s="960"/>
      <c r="BO121" s="960"/>
      <c r="BP121" s="961"/>
      <c r="BQ121" s="962">
        <v>4234841</v>
      </c>
      <c r="BR121" s="963"/>
      <c r="BS121" s="963"/>
      <c r="BT121" s="963"/>
      <c r="BU121" s="963"/>
      <c r="BV121" s="963">
        <v>3882813</v>
      </c>
      <c r="BW121" s="963"/>
      <c r="BX121" s="963"/>
      <c r="BY121" s="963"/>
      <c r="BZ121" s="963"/>
      <c r="CA121" s="963">
        <v>4249634</v>
      </c>
      <c r="CB121" s="963"/>
      <c r="CC121" s="963"/>
      <c r="CD121" s="963"/>
      <c r="CE121" s="963"/>
      <c r="CF121" s="957">
        <v>23.4</v>
      </c>
      <c r="CG121" s="958"/>
      <c r="CH121" s="958"/>
      <c r="CI121" s="958"/>
      <c r="CJ121" s="958"/>
      <c r="CK121" s="1046"/>
      <c r="CL121" s="1047"/>
      <c r="CM121" s="1047"/>
      <c r="CN121" s="1047"/>
      <c r="CO121" s="1048"/>
      <c r="CP121" s="1056" t="s">
        <v>393</v>
      </c>
      <c r="CQ121" s="1057"/>
      <c r="CR121" s="1057"/>
      <c r="CS121" s="1057"/>
      <c r="CT121" s="1057"/>
      <c r="CU121" s="1057"/>
      <c r="CV121" s="1057"/>
      <c r="CW121" s="1057"/>
      <c r="CX121" s="1057"/>
      <c r="CY121" s="1057"/>
      <c r="CZ121" s="1057"/>
      <c r="DA121" s="1057"/>
      <c r="DB121" s="1057"/>
      <c r="DC121" s="1057"/>
      <c r="DD121" s="1057"/>
      <c r="DE121" s="1057"/>
      <c r="DF121" s="1058"/>
      <c r="DG121" s="962" t="s">
        <v>122</v>
      </c>
      <c r="DH121" s="963"/>
      <c r="DI121" s="963"/>
      <c r="DJ121" s="963"/>
      <c r="DK121" s="963"/>
      <c r="DL121" s="963" t="s">
        <v>122</v>
      </c>
      <c r="DM121" s="963"/>
      <c r="DN121" s="963"/>
      <c r="DO121" s="963"/>
      <c r="DP121" s="963"/>
      <c r="DQ121" s="963" t="s">
        <v>122</v>
      </c>
      <c r="DR121" s="963"/>
      <c r="DS121" s="963"/>
      <c r="DT121" s="963"/>
      <c r="DU121" s="963"/>
      <c r="DV121" s="964" t="s">
        <v>122</v>
      </c>
      <c r="DW121" s="964"/>
      <c r="DX121" s="964"/>
      <c r="DY121" s="964"/>
      <c r="DZ121" s="965"/>
    </row>
    <row r="122" spans="1:130" s="230" customFormat="1" ht="26.25" customHeight="1" x14ac:dyDescent="0.2">
      <c r="A122" s="1094"/>
      <c r="B122" s="986"/>
      <c r="C122" s="959" t="s">
        <v>430</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122</v>
      </c>
      <c r="AB122" s="996"/>
      <c r="AC122" s="996"/>
      <c r="AD122" s="996"/>
      <c r="AE122" s="997"/>
      <c r="AF122" s="998" t="s">
        <v>122</v>
      </c>
      <c r="AG122" s="996"/>
      <c r="AH122" s="996"/>
      <c r="AI122" s="996"/>
      <c r="AJ122" s="997"/>
      <c r="AK122" s="998" t="s">
        <v>122</v>
      </c>
      <c r="AL122" s="996"/>
      <c r="AM122" s="996"/>
      <c r="AN122" s="996"/>
      <c r="AO122" s="997"/>
      <c r="AP122" s="999" t="s">
        <v>122</v>
      </c>
      <c r="AQ122" s="1000"/>
      <c r="AR122" s="1000"/>
      <c r="AS122" s="1000"/>
      <c r="AT122" s="1001"/>
      <c r="AU122" s="1031"/>
      <c r="AV122" s="1032"/>
      <c r="AW122" s="1032"/>
      <c r="AX122" s="1032"/>
      <c r="AY122" s="1033"/>
      <c r="AZ122" s="1010" t="s">
        <v>449</v>
      </c>
      <c r="BA122" s="1002"/>
      <c r="BB122" s="1002"/>
      <c r="BC122" s="1002"/>
      <c r="BD122" s="1002"/>
      <c r="BE122" s="1002"/>
      <c r="BF122" s="1002"/>
      <c r="BG122" s="1002"/>
      <c r="BH122" s="1002"/>
      <c r="BI122" s="1002"/>
      <c r="BJ122" s="1002"/>
      <c r="BK122" s="1002"/>
      <c r="BL122" s="1002"/>
      <c r="BM122" s="1002"/>
      <c r="BN122" s="1002"/>
      <c r="BO122" s="1002"/>
      <c r="BP122" s="1003"/>
      <c r="BQ122" s="1036">
        <v>8488887</v>
      </c>
      <c r="BR122" s="1037"/>
      <c r="BS122" s="1037"/>
      <c r="BT122" s="1037"/>
      <c r="BU122" s="1037"/>
      <c r="BV122" s="1037">
        <v>7729127</v>
      </c>
      <c r="BW122" s="1037"/>
      <c r="BX122" s="1037"/>
      <c r="BY122" s="1037"/>
      <c r="BZ122" s="1037"/>
      <c r="CA122" s="1037">
        <v>7052328</v>
      </c>
      <c r="CB122" s="1037"/>
      <c r="CC122" s="1037"/>
      <c r="CD122" s="1037"/>
      <c r="CE122" s="1037"/>
      <c r="CF122" s="1054">
        <v>38.9</v>
      </c>
      <c r="CG122" s="1055"/>
      <c r="CH122" s="1055"/>
      <c r="CI122" s="1055"/>
      <c r="CJ122" s="1055"/>
      <c r="CK122" s="1046"/>
      <c r="CL122" s="1047"/>
      <c r="CM122" s="1047"/>
      <c r="CN122" s="1047"/>
      <c r="CO122" s="1048"/>
      <c r="CP122" s="1056" t="s">
        <v>392</v>
      </c>
      <c r="CQ122" s="1057"/>
      <c r="CR122" s="1057"/>
      <c r="CS122" s="1057"/>
      <c r="CT122" s="1057"/>
      <c r="CU122" s="1057"/>
      <c r="CV122" s="1057"/>
      <c r="CW122" s="1057"/>
      <c r="CX122" s="1057"/>
      <c r="CY122" s="1057"/>
      <c r="CZ122" s="1057"/>
      <c r="DA122" s="1057"/>
      <c r="DB122" s="1057"/>
      <c r="DC122" s="1057"/>
      <c r="DD122" s="1057"/>
      <c r="DE122" s="1057"/>
      <c r="DF122" s="1058"/>
      <c r="DG122" s="962" t="s">
        <v>122</v>
      </c>
      <c r="DH122" s="963"/>
      <c r="DI122" s="963"/>
      <c r="DJ122" s="963"/>
      <c r="DK122" s="963"/>
      <c r="DL122" s="963" t="s">
        <v>122</v>
      </c>
      <c r="DM122" s="963"/>
      <c r="DN122" s="963"/>
      <c r="DO122" s="963"/>
      <c r="DP122" s="963"/>
      <c r="DQ122" s="963" t="s">
        <v>122</v>
      </c>
      <c r="DR122" s="963"/>
      <c r="DS122" s="963"/>
      <c r="DT122" s="963"/>
      <c r="DU122" s="963"/>
      <c r="DV122" s="964" t="s">
        <v>122</v>
      </c>
      <c r="DW122" s="964"/>
      <c r="DX122" s="964"/>
      <c r="DY122" s="964"/>
      <c r="DZ122" s="965"/>
    </row>
    <row r="123" spans="1:130" s="230" customFormat="1" ht="26.25" customHeight="1" x14ac:dyDescent="0.2">
      <c r="A123" s="1094"/>
      <c r="B123" s="986"/>
      <c r="C123" s="959" t="s">
        <v>436</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122</v>
      </c>
      <c r="AB123" s="996"/>
      <c r="AC123" s="996"/>
      <c r="AD123" s="996"/>
      <c r="AE123" s="997"/>
      <c r="AF123" s="998" t="s">
        <v>122</v>
      </c>
      <c r="AG123" s="996"/>
      <c r="AH123" s="996"/>
      <c r="AI123" s="996"/>
      <c r="AJ123" s="997"/>
      <c r="AK123" s="998" t="s">
        <v>122</v>
      </c>
      <c r="AL123" s="996"/>
      <c r="AM123" s="996"/>
      <c r="AN123" s="996"/>
      <c r="AO123" s="997"/>
      <c r="AP123" s="999" t="s">
        <v>122</v>
      </c>
      <c r="AQ123" s="1000"/>
      <c r="AR123" s="1000"/>
      <c r="AS123" s="1000"/>
      <c r="AT123" s="1001"/>
      <c r="AU123" s="1034"/>
      <c r="AV123" s="1035"/>
      <c r="AW123" s="1035"/>
      <c r="AX123" s="1035"/>
      <c r="AY123" s="1035"/>
      <c r="AZ123" s="251" t="s">
        <v>177</v>
      </c>
      <c r="BA123" s="251"/>
      <c r="BB123" s="251"/>
      <c r="BC123" s="251"/>
      <c r="BD123" s="251"/>
      <c r="BE123" s="251"/>
      <c r="BF123" s="251"/>
      <c r="BG123" s="251"/>
      <c r="BH123" s="251"/>
      <c r="BI123" s="251"/>
      <c r="BJ123" s="251"/>
      <c r="BK123" s="251"/>
      <c r="BL123" s="251"/>
      <c r="BM123" s="251"/>
      <c r="BN123" s="251"/>
      <c r="BO123" s="1014" t="s">
        <v>450</v>
      </c>
      <c r="BP123" s="1042"/>
      <c r="BQ123" s="1100">
        <v>21378599</v>
      </c>
      <c r="BR123" s="1101"/>
      <c r="BS123" s="1101"/>
      <c r="BT123" s="1101"/>
      <c r="BU123" s="1101"/>
      <c r="BV123" s="1101">
        <v>21106691</v>
      </c>
      <c r="BW123" s="1101"/>
      <c r="BX123" s="1101"/>
      <c r="BY123" s="1101"/>
      <c r="BZ123" s="1101"/>
      <c r="CA123" s="1101">
        <v>21162087</v>
      </c>
      <c r="CB123" s="1101"/>
      <c r="CC123" s="1101"/>
      <c r="CD123" s="1101"/>
      <c r="CE123" s="1101"/>
      <c r="CF123" s="1038"/>
      <c r="CG123" s="1039"/>
      <c r="CH123" s="1039"/>
      <c r="CI123" s="1039"/>
      <c r="CJ123" s="1040"/>
      <c r="CK123" s="1046"/>
      <c r="CL123" s="1047"/>
      <c r="CM123" s="1047"/>
      <c r="CN123" s="1047"/>
      <c r="CO123" s="1048"/>
      <c r="CP123" s="1056" t="s">
        <v>391</v>
      </c>
      <c r="CQ123" s="1057"/>
      <c r="CR123" s="1057"/>
      <c r="CS123" s="1057"/>
      <c r="CT123" s="1057"/>
      <c r="CU123" s="1057"/>
      <c r="CV123" s="1057"/>
      <c r="CW123" s="1057"/>
      <c r="CX123" s="1057"/>
      <c r="CY123" s="1057"/>
      <c r="CZ123" s="1057"/>
      <c r="DA123" s="1057"/>
      <c r="DB123" s="1057"/>
      <c r="DC123" s="1057"/>
      <c r="DD123" s="1057"/>
      <c r="DE123" s="1057"/>
      <c r="DF123" s="1058"/>
      <c r="DG123" s="995" t="s">
        <v>122</v>
      </c>
      <c r="DH123" s="996"/>
      <c r="DI123" s="996"/>
      <c r="DJ123" s="996"/>
      <c r="DK123" s="997"/>
      <c r="DL123" s="998" t="s">
        <v>122</v>
      </c>
      <c r="DM123" s="996"/>
      <c r="DN123" s="996"/>
      <c r="DO123" s="996"/>
      <c r="DP123" s="997"/>
      <c r="DQ123" s="998" t="s">
        <v>122</v>
      </c>
      <c r="DR123" s="996"/>
      <c r="DS123" s="996"/>
      <c r="DT123" s="996"/>
      <c r="DU123" s="997"/>
      <c r="DV123" s="999" t="s">
        <v>122</v>
      </c>
      <c r="DW123" s="1000"/>
      <c r="DX123" s="1000"/>
      <c r="DY123" s="1000"/>
      <c r="DZ123" s="1001"/>
    </row>
    <row r="124" spans="1:130" s="230" customFormat="1" ht="26.25" customHeight="1" thickBot="1" x14ac:dyDescent="0.25">
      <c r="A124" s="1094"/>
      <c r="B124" s="986"/>
      <c r="C124" s="959" t="s">
        <v>439</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122</v>
      </c>
      <c r="AB124" s="996"/>
      <c r="AC124" s="996"/>
      <c r="AD124" s="996"/>
      <c r="AE124" s="997"/>
      <c r="AF124" s="998" t="s">
        <v>122</v>
      </c>
      <c r="AG124" s="996"/>
      <c r="AH124" s="996"/>
      <c r="AI124" s="996"/>
      <c r="AJ124" s="997"/>
      <c r="AK124" s="998" t="s">
        <v>122</v>
      </c>
      <c r="AL124" s="996"/>
      <c r="AM124" s="996"/>
      <c r="AN124" s="996"/>
      <c r="AO124" s="997"/>
      <c r="AP124" s="999" t="s">
        <v>122</v>
      </c>
      <c r="AQ124" s="1000"/>
      <c r="AR124" s="1000"/>
      <c r="AS124" s="1000"/>
      <c r="AT124" s="1001"/>
      <c r="AU124" s="1096" t="s">
        <v>451</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122</v>
      </c>
      <c r="BR124" s="1064"/>
      <c r="BS124" s="1064"/>
      <c r="BT124" s="1064"/>
      <c r="BU124" s="1064"/>
      <c r="BV124" s="1064" t="s">
        <v>122</v>
      </c>
      <c r="BW124" s="1064"/>
      <c r="BX124" s="1064"/>
      <c r="BY124" s="1064"/>
      <c r="BZ124" s="1064"/>
      <c r="CA124" s="1064" t="s">
        <v>122</v>
      </c>
      <c r="CB124" s="1064"/>
      <c r="CC124" s="1064"/>
      <c r="CD124" s="1064"/>
      <c r="CE124" s="1064"/>
      <c r="CF124" s="1065"/>
      <c r="CG124" s="1066"/>
      <c r="CH124" s="1066"/>
      <c r="CI124" s="1066"/>
      <c r="CJ124" s="1067"/>
      <c r="CK124" s="1049"/>
      <c r="CL124" s="1049"/>
      <c r="CM124" s="1049"/>
      <c r="CN124" s="1049"/>
      <c r="CO124" s="1050"/>
      <c r="CP124" s="1056" t="s">
        <v>452</v>
      </c>
      <c r="CQ124" s="1057"/>
      <c r="CR124" s="1057"/>
      <c r="CS124" s="1057"/>
      <c r="CT124" s="1057"/>
      <c r="CU124" s="1057"/>
      <c r="CV124" s="1057"/>
      <c r="CW124" s="1057"/>
      <c r="CX124" s="1057"/>
      <c r="CY124" s="1057"/>
      <c r="CZ124" s="1057"/>
      <c r="DA124" s="1057"/>
      <c r="DB124" s="1057"/>
      <c r="DC124" s="1057"/>
      <c r="DD124" s="1057"/>
      <c r="DE124" s="1057"/>
      <c r="DF124" s="1058"/>
      <c r="DG124" s="1041" t="s">
        <v>122</v>
      </c>
      <c r="DH124" s="1023"/>
      <c r="DI124" s="1023"/>
      <c r="DJ124" s="1023"/>
      <c r="DK124" s="1024"/>
      <c r="DL124" s="1022" t="s">
        <v>122</v>
      </c>
      <c r="DM124" s="1023"/>
      <c r="DN124" s="1023"/>
      <c r="DO124" s="1023"/>
      <c r="DP124" s="1024"/>
      <c r="DQ124" s="1022" t="s">
        <v>122</v>
      </c>
      <c r="DR124" s="1023"/>
      <c r="DS124" s="1023"/>
      <c r="DT124" s="1023"/>
      <c r="DU124" s="1024"/>
      <c r="DV124" s="1025" t="s">
        <v>122</v>
      </c>
      <c r="DW124" s="1026"/>
      <c r="DX124" s="1026"/>
      <c r="DY124" s="1026"/>
      <c r="DZ124" s="1027"/>
    </row>
    <row r="125" spans="1:130" s="230" customFormat="1" ht="26.25" customHeight="1" x14ac:dyDescent="0.2">
      <c r="A125" s="1094"/>
      <c r="B125" s="986"/>
      <c r="C125" s="959" t="s">
        <v>441</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122</v>
      </c>
      <c r="AB125" s="996"/>
      <c r="AC125" s="996"/>
      <c r="AD125" s="996"/>
      <c r="AE125" s="997"/>
      <c r="AF125" s="998" t="s">
        <v>122</v>
      </c>
      <c r="AG125" s="996"/>
      <c r="AH125" s="996"/>
      <c r="AI125" s="996"/>
      <c r="AJ125" s="997"/>
      <c r="AK125" s="998" t="s">
        <v>122</v>
      </c>
      <c r="AL125" s="996"/>
      <c r="AM125" s="996"/>
      <c r="AN125" s="996"/>
      <c r="AO125" s="997"/>
      <c r="AP125" s="999" t="s">
        <v>122</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453</v>
      </c>
      <c r="CL125" s="1044"/>
      <c r="CM125" s="1044"/>
      <c r="CN125" s="1044"/>
      <c r="CO125" s="1045"/>
      <c r="CP125" s="966" t="s">
        <v>454</v>
      </c>
      <c r="CQ125" s="934"/>
      <c r="CR125" s="934"/>
      <c r="CS125" s="934"/>
      <c r="CT125" s="934"/>
      <c r="CU125" s="934"/>
      <c r="CV125" s="934"/>
      <c r="CW125" s="934"/>
      <c r="CX125" s="934"/>
      <c r="CY125" s="934"/>
      <c r="CZ125" s="934"/>
      <c r="DA125" s="934"/>
      <c r="DB125" s="934"/>
      <c r="DC125" s="934"/>
      <c r="DD125" s="934"/>
      <c r="DE125" s="934"/>
      <c r="DF125" s="935"/>
      <c r="DG125" s="967" t="s">
        <v>122</v>
      </c>
      <c r="DH125" s="968"/>
      <c r="DI125" s="968"/>
      <c r="DJ125" s="968"/>
      <c r="DK125" s="968"/>
      <c r="DL125" s="968" t="s">
        <v>122</v>
      </c>
      <c r="DM125" s="968"/>
      <c r="DN125" s="968"/>
      <c r="DO125" s="968"/>
      <c r="DP125" s="968"/>
      <c r="DQ125" s="968" t="s">
        <v>122</v>
      </c>
      <c r="DR125" s="968"/>
      <c r="DS125" s="968"/>
      <c r="DT125" s="968"/>
      <c r="DU125" s="968"/>
      <c r="DV125" s="969" t="s">
        <v>122</v>
      </c>
      <c r="DW125" s="969"/>
      <c r="DX125" s="969"/>
      <c r="DY125" s="969"/>
      <c r="DZ125" s="970"/>
    </row>
    <row r="126" spans="1:130" s="230" customFormat="1" ht="26.25" customHeight="1" thickBot="1" x14ac:dyDescent="0.25">
      <c r="A126" s="1094"/>
      <c r="B126" s="986"/>
      <c r="C126" s="959" t="s">
        <v>443</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122</v>
      </c>
      <c r="AB126" s="996"/>
      <c r="AC126" s="996"/>
      <c r="AD126" s="996"/>
      <c r="AE126" s="997"/>
      <c r="AF126" s="998" t="s">
        <v>122</v>
      </c>
      <c r="AG126" s="996"/>
      <c r="AH126" s="996"/>
      <c r="AI126" s="996"/>
      <c r="AJ126" s="997"/>
      <c r="AK126" s="998" t="s">
        <v>122</v>
      </c>
      <c r="AL126" s="996"/>
      <c r="AM126" s="996"/>
      <c r="AN126" s="996"/>
      <c r="AO126" s="997"/>
      <c r="AP126" s="999" t="s">
        <v>122</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455</v>
      </c>
      <c r="CQ126" s="960"/>
      <c r="CR126" s="960"/>
      <c r="CS126" s="960"/>
      <c r="CT126" s="960"/>
      <c r="CU126" s="960"/>
      <c r="CV126" s="960"/>
      <c r="CW126" s="960"/>
      <c r="CX126" s="960"/>
      <c r="CY126" s="960"/>
      <c r="CZ126" s="960"/>
      <c r="DA126" s="960"/>
      <c r="DB126" s="960"/>
      <c r="DC126" s="960"/>
      <c r="DD126" s="960"/>
      <c r="DE126" s="960"/>
      <c r="DF126" s="961"/>
      <c r="DG126" s="962" t="s">
        <v>122</v>
      </c>
      <c r="DH126" s="963"/>
      <c r="DI126" s="963"/>
      <c r="DJ126" s="963"/>
      <c r="DK126" s="963"/>
      <c r="DL126" s="963" t="s">
        <v>122</v>
      </c>
      <c r="DM126" s="963"/>
      <c r="DN126" s="963"/>
      <c r="DO126" s="963"/>
      <c r="DP126" s="963"/>
      <c r="DQ126" s="963" t="s">
        <v>122</v>
      </c>
      <c r="DR126" s="963"/>
      <c r="DS126" s="963"/>
      <c r="DT126" s="963"/>
      <c r="DU126" s="963"/>
      <c r="DV126" s="964" t="s">
        <v>122</v>
      </c>
      <c r="DW126" s="964"/>
      <c r="DX126" s="964"/>
      <c r="DY126" s="964"/>
      <c r="DZ126" s="965"/>
    </row>
    <row r="127" spans="1:130" s="230" customFormat="1" ht="26.25" customHeight="1" x14ac:dyDescent="0.2">
      <c r="A127" s="1095"/>
      <c r="B127" s="988"/>
      <c r="C127" s="1010" t="s">
        <v>456</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t="s">
        <v>122</v>
      </c>
      <c r="AB127" s="996"/>
      <c r="AC127" s="996"/>
      <c r="AD127" s="996"/>
      <c r="AE127" s="997"/>
      <c r="AF127" s="998" t="s">
        <v>122</v>
      </c>
      <c r="AG127" s="996"/>
      <c r="AH127" s="996"/>
      <c r="AI127" s="996"/>
      <c r="AJ127" s="997"/>
      <c r="AK127" s="998" t="s">
        <v>122</v>
      </c>
      <c r="AL127" s="996"/>
      <c r="AM127" s="996"/>
      <c r="AN127" s="996"/>
      <c r="AO127" s="997"/>
      <c r="AP127" s="999" t="s">
        <v>122</v>
      </c>
      <c r="AQ127" s="1000"/>
      <c r="AR127" s="1000"/>
      <c r="AS127" s="1000"/>
      <c r="AT127" s="1001"/>
      <c r="AU127" s="232"/>
      <c r="AV127" s="232"/>
      <c r="AW127" s="232"/>
      <c r="AX127" s="1068" t="s">
        <v>457</v>
      </c>
      <c r="AY127" s="1069"/>
      <c r="AZ127" s="1069"/>
      <c r="BA127" s="1069"/>
      <c r="BB127" s="1069"/>
      <c r="BC127" s="1069"/>
      <c r="BD127" s="1069"/>
      <c r="BE127" s="1070"/>
      <c r="BF127" s="1071" t="s">
        <v>458</v>
      </c>
      <c r="BG127" s="1069"/>
      <c r="BH127" s="1069"/>
      <c r="BI127" s="1069"/>
      <c r="BJ127" s="1069"/>
      <c r="BK127" s="1069"/>
      <c r="BL127" s="1070"/>
      <c r="BM127" s="1071" t="s">
        <v>459</v>
      </c>
      <c r="BN127" s="1069"/>
      <c r="BO127" s="1069"/>
      <c r="BP127" s="1069"/>
      <c r="BQ127" s="1069"/>
      <c r="BR127" s="1069"/>
      <c r="BS127" s="1070"/>
      <c r="BT127" s="1071" t="s">
        <v>460</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461</v>
      </c>
      <c r="CQ127" s="960"/>
      <c r="CR127" s="960"/>
      <c r="CS127" s="960"/>
      <c r="CT127" s="960"/>
      <c r="CU127" s="960"/>
      <c r="CV127" s="960"/>
      <c r="CW127" s="960"/>
      <c r="CX127" s="960"/>
      <c r="CY127" s="960"/>
      <c r="CZ127" s="960"/>
      <c r="DA127" s="960"/>
      <c r="DB127" s="960"/>
      <c r="DC127" s="960"/>
      <c r="DD127" s="960"/>
      <c r="DE127" s="960"/>
      <c r="DF127" s="961"/>
      <c r="DG127" s="962" t="s">
        <v>122</v>
      </c>
      <c r="DH127" s="963"/>
      <c r="DI127" s="963"/>
      <c r="DJ127" s="963"/>
      <c r="DK127" s="963"/>
      <c r="DL127" s="963" t="s">
        <v>122</v>
      </c>
      <c r="DM127" s="963"/>
      <c r="DN127" s="963"/>
      <c r="DO127" s="963"/>
      <c r="DP127" s="963"/>
      <c r="DQ127" s="963" t="s">
        <v>122</v>
      </c>
      <c r="DR127" s="963"/>
      <c r="DS127" s="963"/>
      <c r="DT127" s="963"/>
      <c r="DU127" s="963"/>
      <c r="DV127" s="964" t="s">
        <v>122</v>
      </c>
      <c r="DW127" s="964"/>
      <c r="DX127" s="964"/>
      <c r="DY127" s="964"/>
      <c r="DZ127" s="965"/>
    </row>
    <row r="128" spans="1:130" s="230" customFormat="1" ht="26.25" customHeight="1" thickBot="1" x14ac:dyDescent="0.25">
      <c r="A128" s="1078" t="s">
        <v>462</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463</v>
      </c>
      <c r="X128" s="1080"/>
      <c r="Y128" s="1080"/>
      <c r="Z128" s="1081"/>
      <c r="AA128" s="1082">
        <v>402440</v>
      </c>
      <c r="AB128" s="1083"/>
      <c r="AC128" s="1083"/>
      <c r="AD128" s="1083"/>
      <c r="AE128" s="1084"/>
      <c r="AF128" s="1085">
        <v>397281</v>
      </c>
      <c r="AG128" s="1083"/>
      <c r="AH128" s="1083"/>
      <c r="AI128" s="1083"/>
      <c r="AJ128" s="1084"/>
      <c r="AK128" s="1085">
        <v>504855</v>
      </c>
      <c r="AL128" s="1083"/>
      <c r="AM128" s="1083"/>
      <c r="AN128" s="1083"/>
      <c r="AO128" s="1084"/>
      <c r="AP128" s="1086"/>
      <c r="AQ128" s="1087"/>
      <c r="AR128" s="1087"/>
      <c r="AS128" s="1087"/>
      <c r="AT128" s="1088"/>
      <c r="AU128" s="232"/>
      <c r="AV128" s="232"/>
      <c r="AW128" s="232"/>
      <c r="AX128" s="933" t="s">
        <v>464</v>
      </c>
      <c r="AY128" s="934"/>
      <c r="AZ128" s="934"/>
      <c r="BA128" s="934"/>
      <c r="BB128" s="934"/>
      <c r="BC128" s="934"/>
      <c r="BD128" s="934"/>
      <c r="BE128" s="935"/>
      <c r="BF128" s="1089" t="s">
        <v>122</v>
      </c>
      <c r="BG128" s="1090"/>
      <c r="BH128" s="1090"/>
      <c r="BI128" s="1090"/>
      <c r="BJ128" s="1090"/>
      <c r="BK128" s="1090"/>
      <c r="BL128" s="1091"/>
      <c r="BM128" s="1089">
        <v>12.54</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465</v>
      </c>
      <c r="CQ128" s="763"/>
      <c r="CR128" s="763"/>
      <c r="CS128" s="763"/>
      <c r="CT128" s="763"/>
      <c r="CU128" s="763"/>
      <c r="CV128" s="763"/>
      <c r="CW128" s="763"/>
      <c r="CX128" s="763"/>
      <c r="CY128" s="763"/>
      <c r="CZ128" s="763"/>
      <c r="DA128" s="763"/>
      <c r="DB128" s="763"/>
      <c r="DC128" s="763"/>
      <c r="DD128" s="763"/>
      <c r="DE128" s="763"/>
      <c r="DF128" s="1073"/>
      <c r="DG128" s="1074" t="s">
        <v>122</v>
      </c>
      <c r="DH128" s="1075"/>
      <c r="DI128" s="1075"/>
      <c r="DJ128" s="1075"/>
      <c r="DK128" s="1075"/>
      <c r="DL128" s="1075" t="s">
        <v>122</v>
      </c>
      <c r="DM128" s="1075"/>
      <c r="DN128" s="1075"/>
      <c r="DO128" s="1075"/>
      <c r="DP128" s="1075"/>
      <c r="DQ128" s="1075" t="s">
        <v>122</v>
      </c>
      <c r="DR128" s="1075"/>
      <c r="DS128" s="1075"/>
      <c r="DT128" s="1075"/>
      <c r="DU128" s="1075"/>
      <c r="DV128" s="1076" t="s">
        <v>122</v>
      </c>
      <c r="DW128" s="1076"/>
      <c r="DX128" s="1076"/>
      <c r="DY128" s="1076"/>
      <c r="DZ128" s="1077"/>
    </row>
    <row r="129" spans="1:131" s="230" customFormat="1" ht="26.25" customHeight="1" x14ac:dyDescent="0.2">
      <c r="A129" s="971" t="s">
        <v>102</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466</v>
      </c>
      <c r="X129" s="1108"/>
      <c r="Y129" s="1108"/>
      <c r="Z129" s="1109"/>
      <c r="AA129" s="995">
        <v>18529772</v>
      </c>
      <c r="AB129" s="996"/>
      <c r="AC129" s="996"/>
      <c r="AD129" s="996"/>
      <c r="AE129" s="997"/>
      <c r="AF129" s="998">
        <v>18355469</v>
      </c>
      <c r="AG129" s="996"/>
      <c r="AH129" s="996"/>
      <c r="AI129" s="996"/>
      <c r="AJ129" s="997"/>
      <c r="AK129" s="998">
        <v>19086910</v>
      </c>
      <c r="AL129" s="996"/>
      <c r="AM129" s="996"/>
      <c r="AN129" s="996"/>
      <c r="AO129" s="997"/>
      <c r="AP129" s="1110"/>
      <c r="AQ129" s="1111"/>
      <c r="AR129" s="1111"/>
      <c r="AS129" s="1111"/>
      <c r="AT129" s="1112"/>
      <c r="AU129" s="233"/>
      <c r="AV129" s="233"/>
      <c r="AW129" s="233"/>
      <c r="AX129" s="1102" t="s">
        <v>467</v>
      </c>
      <c r="AY129" s="960"/>
      <c r="AZ129" s="960"/>
      <c r="BA129" s="960"/>
      <c r="BB129" s="960"/>
      <c r="BC129" s="960"/>
      <c r="BD129" s="960"/>
      <c r="BE129" s="961"/>
      <c r="BF129" s="1103" t="s">
        <v>122</v>
      </c>
      <c r="BG129" s="1104"/>
      <c r="BH129" s="1104"/>
      <c r="BI129" s="1104"/>
      <c r="BJ129" s="1104"/>
      <c r="BK129" s="1104"/>
      <c r="BL129" s="1105"/>
      <c r="BM129" s="1103">
        <v>17.54</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1" t="s">
        <v>468</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469</v>
      </c>
      <c r="X130" s="1108"/>
      <c r="Y130" s="1108"/>
      <c r="Z130" s="1109"/>
      <c r="AA130" s="995">
        <v>1096218</v>
      </c>
      <c r="AB130" s="996"/>
      <c r="AC130" s="996"/>
      <c r="AD130" s="996"/>
      <c r="AE130" s="997"/>
      <c r="AF130" s="998">
        <v>1034947</v>
      </c>
      <c r="AG130" s="996"/>
      <c r="AH130" s="996"/>
      <c r="AI130" s="996"/>
      <c r="AJ130" s="997"/>
      <c r="AK130" s="998">
        <v>952985</v>
      </c>
      <c r="AL130" s="996"/>
      <c r="AM130" s="996"/>
      <c r="AN130" s="996"/>
      <c r="AO130" s="997"/>
      <c r="AP130" s="1110"/>
      <c r="AQ130" s="1111"/>
      <c r="AR130" s="1111"/>
      <c r="AS130" s="1111"/>
      <c r="AT130" s="1112"/>
      <c r="AU130" s="233"/>
      <c r="AV130" s="233"/>
      <c r="AW130" s="233"/>
      <c r="AX130" s="1102" t="s">
        <v>470</v>
      </c>
      <c r="AY130" s="960"/>
      <c r="AZ130" s="960"/>
      <c r="BA130" s="960"/>
      <c r="BB130" s="960"/>
      <c r="BC130" s="960"/>
      <c r="BD130" s="960"/>
      <c r="BE130" s="961"/>
      <c r="BF130" s="1138">
        <v>0.7</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471</v>
      </c>
      <c r="X131" s="1145"/>
      <c r="Y131" s="1145"/>
      <c r="Z131" s="1146"/>
      <c r="AA131" s="1041">
        <v>17433554</v>
      </c>
      <c r="AB131" s="1023"/>
      <c r="AC131" s="1023"/>
      <c r="AD131" s="1023"/>
      <c r="AE131" s="1024"/>
      <c r="AF131" s="1022">
        <v>17320522</v>
      </c>
      <c r="AG131" s="1023"/>
      <c r="AH131" s="1023"/>
      <c r="AI131" s="1023"/>
      <c r="AJ131" s="1024"/>
      <c r="AK131" s="1022">
        <v>18133925</v>
      </c>
      <c r="AL131" s="1023"/>
      <c r="AM131" s="1023"/>
      <c r="AN131" s="1023"/>
      <c r="AO131" s="1024"/>
      <c r="AP131" s="1147"/>
      <c r="AQ131" s="1148"/>
      <c r="AR131" s="1148"/>
      <c r="AS131" s="1148"/>
      <c r="AT131" s="1149"/>
      <c r="AU131" s="233"/>
      <c r="AV131" s="233"/>
      <c r="AW131" s="233"/>
      <c r="AX131" s="1120" t="s">
        <v>472</v>
      </c>
      <c r="AY131" s="763"/>
      <c r="AZ131" s="763"/>
      <c r="BA131" s="763"/>
      <c r="BB131" s="763"/>
      <c r="BC131" s="763"/>
      <c r="BD131" s="763"/>
      <c r="BE131" s="1073"/>
      <c r="BF131" s="1121" t="s">
        <v>122</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7" t="s">
        <v>473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474</v>
      </c>
      <c r="W132" s="1131"/>
      <c r="X132" s="1131"/>
      <c r="Y132" s="1131"/>
      <c r="Z132" s="1132"/>
      <c r="AA132" s="1133">
        <v>1.028300057</v>
      </c>
      <c r="AB132" s="1134"/>
      <c r="AC132" s="1134"/>
      <c r="AD132" s="1134"/>
      <c r="AE132" s="1135"/>
      <c r="AF132" s="1136">
        <v>1.0762319979999999</v>
      </c>
      <c r="AG132" s="1134"/>
      <c r="AH132" s="1134"/>
      <c r="AI132" s="1134"/>
      <c r="AJ132" s="1135"/>
      <c r="AK132" s="1136">
        <v>0.28628010999999998</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475</v>
      </c>
      <c r="W133" s="1114"/>
      <c r="X133" s="1114"/>
      <c r="Y133" s="1114"/>
      <c r="Z133" s="1115"/>
      <c r="AA133" s="1116">
        <v>1</v>
      </c>
      <c r="AB133" s="1117"/>
      <c r="AC133" s="1117"/>
      <c r="AD133" s="1117"/>
      <c r="AE133" s="1118"/>
      <c r="AF133" s="1116">
        <v>1.1000000000000001</v>
      </c>
      <c r="AG133" s="1117"/>
      <c r="AH133" s="1117"/>
      <c r="AI133" s="1117"/>
      <c r="AJ133" s="1118"/>
      <c r="AK133" s="1116">
        <v>0.7</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8P4clLlHc1loGAxiNyuncBlFg9FFtuvjWH+J6V3QFXtPPklDxkuE/QBgr6loZkGaumirbhYYy4g4/sBMY++cQ==" saltValue="xLtxWxSA2tZFCkQsB25d3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73:P73"/>
    <mergeCell ref="B72:P72"/>
    <mergeCell ref="B71:P71"/>
    <mergeCell ref="B70:P70"/>
    <mergeCell ref="B69:P69"/>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J1+P1GvlH2LSBvSQT+nIlqdd6+W/qMVtSzobxN/UUO9t7eynuIJiZZGQifUsnPh82EEss2QWkWXJGmOVYn1QRQ==" saltValue="0Mv7sPp/HhPVL+4EkbsLB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nGog89vNWo3exq6no2pSsfFVMqqfe4NQNIhjXFGHl4zrwJrsaWbcOgkOO6n0/OeaOcgvn4rjwFk9JAFvzZD1A==" saltValue="dlVcft6xi7t1ZWVbOiDJH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484</v>
      </c>
      <c r="AL9" s="1154"/>
      <c r="AM9" s="1154"/>
      <c r="AN9" s="1155"/>
      <c r="AO9" s="281">
        <v>5045460</v>
      </c>
      <c r="AP9" s="281">
        <v>53656</v>
      </c>
      <c r="AQ9" s="282">
        <v>66486</v>
      </c>
      <c r="AR9" s="283">
        <v>-19.3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485</v>
      </c>
      <c r="AL10" s="1154"/>
      <c r="AM10" s="1154"/>
      <c r="AN10" s="1155"/>
      <c r="AO10" s="284">
        <v>778840</v>
      </c>
      <c r="AP10" s="284">
        <v>8283</v>
      </c>
      <c r="AQ10" s="285">
        <v>6147</v>
      </c>
      <c r="AR10" s="286">
        <v>34.700000000000003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486</v>
      </c>
      <c r="AL11" s="1154"/>
      <c r="AM11" s="1154"/>
      <c r="AN11" s="1155"/>
      <c r="AO11" s="284">
        <v>97600</v>
      </c>
      <c r="AP11" s="284">
        <v>1038</v>
      </c>
      <c r="AQ11" s="285">
        <v>1219</v>
      </c>
      <c r="AR11" s="286">
        <v>-14.8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487</v>
      </c>
      <c r="AL12" s="1154"/>
      <c r="AM12" s="1154"/>
      <c r="AN12" s="1155"/>
      <c r="AO12" s="284" t="s">
        <v>488</v>
      </c>
      <c r="AP12" s="284" t="s">
        <v>488</v>
      </c>
      <c r="AQ12" s="285">
        <v>9</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489</v>
      </c>
      <c r="AL13" s="1154"/>
      <c r="AM13" s="1154"/>
      <c r="AN13" s="1155"/>
      <c r="AO13" s="284">
        <v>184410</v>
      </c>
      <c r="AP13" s="284">
        <v>1961</v>
      </c>
      <c r="AQ13" s="285">
        <v>2955</v>
      </c>
      <c r="AR13" s="286">
        <v>-33.6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490</v>
      </c>
      <c r="AL14" s="1154"/>
      <c r="AM14" s="1154"/>
      <c r="AN14" s="1155"/>
      <c r="AO14" s="284">
        <v>85232</v>
      </c>
      <c r="AP14" s="284">
        <v>906</v>
      </c>
      <c r="AQ14" s="285">
        <v>1434</v>
      </c>
      <c r="AR14" s="286">
        <v>-36.799999999999997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491</v>
      </c>
      <c r="AL15" s="1157"/>
      <c r="AM15" s="1157"/>
      <c r="AN15" s="1158"/>
      <c r="AO15" s="284">
        <v>-282092</v>
      </c>
      <c r="AP15" s="284">
        <v>-3000</v>
      </c>
      <c r="AQ15" s="285">
        <v>-3102</v>
      </c>
      <c r="AR15" s="286">
        <v>-3.3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177</v>
      </c>
      <c r="AL16" s="1157"/>
      <c r="AM16" s="1157"/>
      <c r="AN16" s="1158"/>
      <c r="AO16" s="284">
        <v>5909450</v>
      </c>
      <c r="AP16" s="284">
        <v>62844</v>
      </c>
      <c r="AQ16" s="285">
        <v>75147</v>
      </c>
      <c r="AR16" s="286">
        <v>-16.399999999999999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496</v>
      </c>
      <c r="AL21" s="1160"/>
      <c r="AM21" s="1160"/>
      <c r="AN21" s="1161"/>
      <c r="AO21" s="297">
        <v>4.99</v>
      </c>
      <c r="AP21" s="298">
        <v>6.62</v>
      </c>
      <c r="AQ21" s="299">
        <v>-1.63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497</v>
      </c>
      <c r="AL22" s="1160"/>
      <c r="AM22" s="1160"/>
      <c r="AN22" s="1161"/>
      <c r="AO22" s="302">
        <v>98.8</v>
      </c>
      <c r="AP22" s="303">
        <v>98.3</v>
      </c>
      <c r="AQ22" s="304">
        <v>0.5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0" t="s">
        <v>498</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501</v>
      </c>
      <c r="AL32" s="1168"/>
      <c r="AM32" s="1168"/>
      <c r="AN32" s="1169"/>
      <c r="AO32" s="312">
        <v>982532</v>
      </c>
      <c r="AP32" s="312">
        <v>10449</v>
      </c>
      <c r="AQ32" s="313">
        <v>34847</v>
      </c>
      <c r="AR32" s="314">
        <v>-70</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502</v>
      </c>
      <c r="AL33" s="1168"/>
      <c r="AM33" s="1168"/>
      <c r="AN33" s="1169"/>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503</v>
      </c>
      <c r="AL34" s="1168"/>
      <c r="AM34" s="1168"/>
      <c r="AN34" s="1169"/>
      <c r="AO34" s="312" t="s">
        <v>488</v>
      </c>
      <c r="AP34" s="312" t="s">
        <v>488</v>
      </c>
      <c r="AQ34" s="313">
        <v>5</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504</v>
      </c>
      <c r="AL35" s="1168"/>
      <c r="AM35" s="1168"/>
      <c r="AN35" s="1169"/>
      <c r="AO35" s="312">
        <v>459654</v>
      </c>
      <c r="AP35" s="312">
        <v>4888</v>
      </c>
      <c r="AQ35" s="313">
        <v>8260</v>
      </c>
      <c r="AR35" s="314">
        <v>-40.799999999999997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505</v>
      </c>
      <c r="AL36" s="1168"/>
      <c r="AM36" s="1168"/>
      <c r="AN36" s="1169"/>
      <c r="AO36" s="312">
        <v>67568</v>
      </c>
      <c r="AP36" s="312">
        <v>719</v>
      </c>
      <c r="AQ36" s="313">
        <v>1689</v>
      </c>
      <c r="AR36" s="314">
        <v>-57.4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506</v>
      </c>
      <c r="AL37" s="1168"/>
      <c r="AM37" s="1168"/>
      <c r="AN37" s="1169"/>
      <c r="AO37" s="312" t="s">
        <v>488</v>
      </c>
      <c r="AP37" s="312" t="s">
        <v>488</v>
      </c>
      <c r="AQ37" s="313">
        <v>748</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507</v>
      </c>
      <c r="AL38" s="1171"/>
      <c r="AM38" s="1171"/>
      <c r="AN38" s="1172"/>
      <c r="AO38" s="315" t="s">
        <v>488</v>
      </c>
      <c r="AP38" s="315" t="s">
        <v>488</v>
      </c>
      <c r="AQ38" s="316">
        <v>1</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508</v>
      </c>
      <c r="AL39" s="1171"/>
      <c r="AM39" s="1171"/>
      <c r="AN39" s="1172"/>
      <c r="AO39" s="312">
        <v>-504855</v>
      </c>
      <c r="AP39" s="312">
        <v>-5369</v>
      </c>
      <c r="AQ39" s="313">
        <v>-5762</v>
      </c>
      <c r="AR39" s="314">
        <v>-6.8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509</v>
      </c>
      <c r="AL40" s="1168"/>
      <c r="AM40" s="1168"/>
      <c r="AN40" s="1169"/>
      <c r="AO40" s="312">
        <v>-952985</v>
      </c>
      <c r="AP40" s="312">
        <v>-10135</v>
      </c>
      <c r="AQ40" s="313">
        <v>-27609</v>
      </c>
      <c r="AR40" s="314">
        <v>-63.3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287</v>
      </c>
      <c r="AL41" s="1174"/>
      <c r="AM41" s="1174"/>
      <c r="AN41" s="1175"/>
      <c r="AO41" s="312">
        <v>51914</v>
      </c>
      <c r="AP41" s="312">
        <v>552</v>
      </c>
      <c r="AQ41" s="313">
        <v>12179</v>
      </c>
      <c r="AR41" s="314">
        <v>-95.5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479</v>
      </c>
      <c r="AN49" s="1164" t="s">
        <v>512</v>
      </c>
      <c r="AO49" s="1165"/>
      <c r="AP49" s="1165"/>
      <c r="AQ49" s="1165"/>
      <c r="AR49" s="1166"/>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2410485</v>
      </c>
      <c r="AN51" s="334">
        <v>26333</v>
      </c>
      <c r="AO51" s="335">
        <v>39.9</v>
      </c>
      <c r="AP51" s="336">
        <v>45588</v>
      </c>
      <c r="AQ51" s="337">
        <v>8.6999999999999993</v>
      </c>
      <c r="AR51" s="338">
        <v>31.2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1038173</v>
      </c>
      <c r="AN52" s="342">
        <v>11341</v>
      </c>
      <c r="AO52" s="343">
        <v>-2.7</v>
      </c>
      <c r="AP52" s="344">
        <v>24150</v>
      </c>
      <c r="AQ52" s="345">
        <v>3.4</v>
      </c>
      <c r="AR52" s="346">
        <v>-6.1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1558058</v>
      </c>
      <c r="AN53" s="334">
        <v>16864</v>
      </c>
      <c r="AO53" s="335">
        <v>-36</v>
      </c>
      <c r="AP53" s="336">
        <v>45483</v>
      </c>
      <c r="AQ53" s="337">
        <v>-0.2</v>
      </c>
      <c r="AR53" s="338">
        <v>-35.799999999999997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863372</v>
      </c>
      <c r="AN54" s="342">
        <v>9345</v>
      </c>
      <c r="AO54" s="343">
        <v>-17.600000000000001</v>
      </c>
      <c r="AP54" s="344">
        <v>24241</v>
      </c>
      <c r="AQ54" s="345">
        <v>0.4</v>
      </c>
      <c r="AR54" s="346">
        <v>-18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1447562</v>
      </c>
      <c r="AN55" s="334">
        <v>15562</v>
      </c>
      <c r="AO55" s="335">
        <v>-7.7</v>
      </c>
      <c r="AP55" s="336">
        <v>45945</v>
      </c>
      <c r="AQ55" s="337">
        <v>1</v>
      </c>
      <c r="AR55" s="338">
        <v>-8.6999999999999993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813683</v>
      </c>
      <c r="AN56" s="342">
        <v>8748</v>
      </c>
      <c r="AO56" s="343">
        <v>-6.4</v>
      </c>
      <c r="AP56" s="344">
        <v>25180</v>
      </c>
      <c r="AQ56" s="345">
        <v>3.9</v>
      </c>
      <c r="AR56" s="346">
        <v>-10.3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2406512</v>
      </c>
      <c r="AN57" s="334">
        <v>25663</v>
      </c>
      <c r="AO57" s="335">
        <v>64.900000000000006</v>
      </c>
      <c r="AP57" s="336">
        <v>44475</v>
      </c>
      <c r="AQ57" s="337">
        <v>-3.2</v>
      </c>
      <c r="AR57" s="338">
        <v>68.099999999999994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1191215</v>
      </c>
      <c r="AN58" s="342">
        <v>12703</v>
      </c>
      <c r="AO58" s="343">
        <v>45.2</v>
      </c>
      <c r="AP58" s="344">
        <v>24780</v>
      </c>
      <c r="AQ58" s="345">
        <v>-1.6</v>
      </c>
      <c r="AR58" s="346">
        <v>46.8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1765113</v>
      </c>
      <c r="AN59" s="334">
        <v>18771</v>
      </c>
      <c r="AO59" s="335">
        <v>-26.9</v>
      </c>
      <c r="AP59" s="336">
        <v>45982</v>
      </c>
      <c r="AQ59" s="337">
        <v>3.4</v>
      </c>
      <c r="AR59" s="338">
        <v>-30.3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566923</v>
      </c>
      <c r="AN60" s="342">
        <v>6029</v>
      </c>
      <c r="AO60" s="343">
        <v>-52.5</v>
      </c>
      <c r="AP60" s="344">
        <v>25583</v>
      </c>
      <c r="AQ60" s="345">
        <v>3.2</v>
      </c>
      <c r="AR60" s="346">
        <v>-55.7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1917546</v>
      </c>
      <c r="AN61" s="349">
        <v>20639</v>
      </c>
      <c r="AO61" s="350">
        <v>6.8</v>
      </c>
      <c r="AP61" s="351">
        <v>45495</v>
      </c>
      <c r="AQ61" s="352">
        <v>1.9</v>
      </c>
      <c r="AR61" s="338">
        <v>4.9000000000000004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894673</v>
      </c>
      <c r="AN62" s="342">
        <v>9633</v>
      </c>
      <c r="AO62" s="343">
        <v>-6.8</v>
      </c>
      <c r="AP62" s="344">
        <v>24787</v>
      </c>
      <c r="AQ62" s="345">
        <v>1.9</v>
      </c>
      <c r="AR62" s="346">
        <v>-8.6999999999999993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o5E/3ejqA6Ma4DVUoPsk+kzxeeiQYOr/GP9OkT9Yr3/aWZRUmSEukk2Q3ZTpT/INtxyz914vjAxH38DudkRceA==" saltValue="+LZdzxnpcnw6Z8bg+C/z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IP5xFxDWzHTKF5v0RzGIN/hHX02BcnUNkk649WWLsySPUqdbT91i9AqHT7RIq89xUZ4MZS/V7fB11Ur4aDmqCA==" saltValue="+uHWQzyMTDMQrrOfaDrBO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u6+xHeX2v/1v1sWgG+XJFcMpWS5X3WxLDz8jL/+9rkYDaOOGIto+AjUZ/QyIR7NbkmSFJUWeKvmJvjnu3xt83A==" saltValue="K286WhaJXT02FG/OXcSEq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6" t="s">
        <v>3</v>
      </c>
      <c r="D47" s="1176"/>
      <c r="E47" s="1177"/>
      <c r="F47" s="11">
        <v>14.14</v>
      </c>
      <c r="G47" s="12">
        <v>15.92</v>
      </c>
      <c r="H47" s="12">
        <v>15.7</v>
      </c>
      <c r="I47" s="12">
        <v>16.010000000000002</v>
      </c>
      <c r="J47" s="13">
        <v>16.05</v>
      </c>
    </row>
    <row r="48" spans="2:10" ht="57.75" customHeight="1" x14ac:dyDescent="0.2">
      <c r="B48" s="14"/>
      <c r="C48" s="1178" t="s">
        <v>4</v>
      </c>
      <c r="D48" s="1178"/>
      <c r="E48" s="1179"/>
      <c r="F48" s="15">
        <v>6.37</v>
      </c>
      <c r="G48" s="16">
        <v>6.89</v>
      </c>
      <c r="H48" s="16">
        <v>9.7100000000000009</v>
      </c>
      <c r="I48" s="16">
        <v>8.85</v>
      </c>
      <c r="J48" s="17">
        <v>8.18</v>
      </c>
    </row>
    <row r="49" spans="2:10" ht="57.75" customHeight="1" thickBot="1" x14ac:dyDescent="0.25">
      <c r="B49" s="18"/>
      <c r="C49" s="1180" t="s">
        <v>5</v>
      </c>
      <c r="D49" s="1180"/>
      <c r="E49" s="1181"/>
      <c r="F49" s="19">
        <v>3.11</v>
      </c>
      <c r="G49" s="20">
        <v>2.62</v>
      </c>
      <c r="H49" s="20">
        <v>3.18</v>
      </c>
      <c r="I49" s="20" t="s">
        <v>531</v>
      </c>
      <c r="J49" s="21">
        <v>0.33</v>
      </c>
    </row>
    <row r="50" spans="2:10" ht="13" x14ac:dyDescent="0.2"/>
  </sheetData>
  <sheetProtection algorithmName="SHA-512" hashValue="pXtAToIIYbyaRNK3/XGFSKRujWVrCt0SLr2aOs1j/fFiadbNFSPGOoobyMTpSDI3g3icybayCnGy9km44DcR4w==" saltValue="3FJVLWRYsTqYtJ3AbecU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水野　弘基</cp:lastModifiedBy>
  <cp:lastPrinted>2025-03-18T06:01:15Z</cp:lastPrinted>
  <dcterms:created xsi:type="dcterms:W3CDTF">2025-02-19T03:03:41Z</dcterms:created>
  <dcterms:modified xsi:type="dcterms:W3CDTF">2025-09-19T00:32:00Z</dcterms:modified>
  <cp:category/>
</cp:coreProperties>
</file>