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1.41.109\zaisei04\026　財政状況資料集\R7財政状況資料集\01_組合せ分析・ストック情報項目（９月公表分_R5年度決算）\05_HP公表用【完成版】\ＨＰ掲載データ\"/>
    </mc:Choice>
  </mc:AlternateContent>
  <xr:revisionPtr revIDLastSave="0" documentId="13_ncr:1_{267B1EB8-2A89-4AF7-9406-BEEA041756FD}" xr6:coauthVersionLast="47" xr6:coauthVersionMax="47" xr10:uidLastSave="{00000000-0000-0000-0000-000000000000}"/>
  <bookViews>
    <workbookView xWindow="-110" yWindow="-110" windowWidth="22780" windowHeight="145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CO35" i="10"/>
  <c r="BW35" i="10"/>
  <c r="BE35" i="10"/>
  <c r="AM35" i="10"/>
  <c r="CO34" i="10"/>
  <c r="BW34" i="10"/>
  <c r="C34" i="10"/>
  <c r="C35" i="10" s="1"/>
  <c r="U34" i="10" l="1"/>
  <c r="U35" i="10" s="1"/>
  <c r="U36" i="10" s="1"/>
  <c r="C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s="1"/>
</calcChain>
</file>

<file path=xl/sharedStrings.xml><?xml version="1.0" encoding="utf-8"?>
<sst xmlns="http://schemas.openxmlformats.org/spreadsheetml/2006/main" count="1160" uniqueCount="576">
  <si>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</si>
  <si>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</si>
  <si>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</si>
  <si>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</si>
  <si>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</si>
  <si>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</si>
  <si>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</si>
  <si>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</si>
  <si>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</si>
  <si>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</si>
  <si>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</si>
  <si>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</si>
  <si>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</si>
  <si>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</si>
  <si>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</si>
  <si>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</si>
  <si>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</si>
  <si>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</si>
  <si>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</si>
  <si>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</si>
  <si>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</si>
  <si>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</si>
  <si>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</si>
  <si>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</si>
  <si>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</si>
  <si>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</si>
  <si>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</si>
  <si>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</si>
  <si>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</si>
  <si>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</si>
  <si>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</si>
  <si>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</si>
  <si>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</si>
  <si>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</si>
  <si>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</si>
  <si>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</si>
  <si>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</si>
  <si>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</si>
  <si>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</si>
  <si>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</si>
  <si>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</si>
  <si>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</si>
  <si>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</si>
  <si>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</si>
  <si>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</si>
  <si>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</si>
  <si>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</si>
  <si>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</si>
  <si>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</si>
  <si>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</si>
  <si>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</si>
  <si>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</si>
  <si>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</si>
  <si>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</si>
  <si>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</si>
  <si>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</si>
  <si>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</si>
  <si>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</si>
  <si>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</si>
  <si>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</si>
  <si>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</si>
  <si>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</si>
  <si>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</si>
  <si>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</si>
  <si>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</si>
  <si>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</si>
  <si>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</si>
  <si>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</si>
  <si>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</si>
  <si>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</si>
  <si>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</si>
  <si>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</si>
  <si>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</si>
  <si>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</si>
  <si>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</si>
  <si>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</si>
  <si>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</si>
  <si>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</si>
  <si>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</si>
  <si>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</si>
  <si>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</si>
  <si>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</si>
  <si>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</si>
  <si>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</si>
  <si>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</si>
  <si>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</si>
  <si>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</si>
  <si>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</si>
  <si>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</si>
  <si>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</si>
  <si>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</si>
  <si>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</si>
  <si>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</si>
  <si>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</si>
  <si>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豊明市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</si>
  <si>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</si>
  <si>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</si>
  <si>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</si>
  <si>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</si>
  <si>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</si>
  <si>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</si>
  <si>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</si>
  <si>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</si>
  <si>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</si>
  <si>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</si>
  <si>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</si>
  <si>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</si>
  <si>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</si>
  <si>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</si>
  <si>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</si>
  <si>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</si>
  <si>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</si>
  <si>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</si>
  <si>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</si>
  <si>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</si>
  <si>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</si>
  <si>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</si>
  <si>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</si>
  <si>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</si>
  <si>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</si>
  <si>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</si>
  <si>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</si>
  <si>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</si>
  <si>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</si>
  <si>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</si>
  <si>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</si>
  <si>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</si>
  <si>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</si>
  <si>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</si>
  <si>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</si>
  <si>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</si>
  <si>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</si>
  <si>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</si>
  <si>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</si>
  <si>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</si>
  <si>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</si>
  <si>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</si>
  <si>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</si>
  <si>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</si>
  <si>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</si>
  <si>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</si>
  <si>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</si>
  <si>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6"/>
  </si>
  <si>
    <t>うち日本人(％)</t>
    <phoneticPr fontId="5"/>
  </si>
  <si>
    <t>-0.9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</si>
  <si>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</si>
  <si>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</si>
  <si>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</si>
  <si>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</si>
  <si>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</si>
  <si>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</si>
  <si>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</si>
  <si>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</si>
  <si>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</si>
  <si>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</si>
  <si>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</si>
  <si>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</si>
  <si>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</si>
  <si>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</si>
  <si>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</si>
  <si>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</si>
  <si>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</si>
  <si>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</si>
  <si>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</si>
  <si>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</si>
  <si>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</si>
  <si>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</si>
  <si>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</si>
  <si>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</si>
  <si>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</si>
  <si>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</si>
  <si>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</si>
  <si>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</si>
  <si>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</si>
  <si>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</si>
  <si>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</si>
  <si>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</si>
  <si>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</si>
  <si>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</si>
  <si>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</si>
  <si>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</si>
  <si>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</si>
  <si>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</si>
  <si>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</si>
  <si>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</si>
  <si>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</si>
  <si>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</si>
  <si>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</si>
  <si>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</si>
  <si>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</si>
  <si>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</si>
  <si>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</si>
  <si>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</si>
  <si>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</si>
  <si>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</si>
  <si>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</si>
  <si>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</si>
  <si>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</si>
  <si>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</si>
  <si>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</si>
  <si>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</si>
  <si>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</si>
  <si>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</si>
  <si>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愛知県豊明市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</si>
  <si>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</si>
  <si>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</si>
  <si>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</si>
  <si>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</si>
  <si>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</si>
  <si>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</si>
  <si>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</si>
  <si>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</si>
  <si>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</si>
  <si>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</si>
  <si>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</si>
  <si>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</si>
  <si>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</si>
  <si>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</si>
  <si>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</si>
  <si>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</si>
  <si>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</si>
  <si>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</si>
  <si>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</si>
  <si>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</si>
  <si>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</si>
  <si>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</si>
  <si>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</si>
  <si>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</si>
  <si>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</si>
  <si>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</si>
  <si>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</si>
  <si>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</si>
  <si>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</si>
  <si>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</si>
  <si>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</si>
  <si>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</si>
  <si>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</si>
  <si>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</si>
  <si>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</si>
  <si>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</si>
  <si>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</si>
  <si>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</si>
  <si>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</si>
  <si>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</si>
  <si>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</si>
  <si>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</si>
  <si>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</si>
  <si>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</si>
  <si>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</si>
  <si>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</si>
  <si>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</si>
  <si>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</si>
  <si>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</si>
  <si>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</si>
  <si>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</si>
  <si>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</si>
  <si>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</si>
  <si>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</si>
  <si>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</si>
  <si>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</si>
  <si>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</si>
  <si>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</si>
  <si>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</si>
  <si>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</si>
  <si>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</si>
  <si>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</si>
  <si>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</si>
  <si>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</si>
  <si>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</si>
  <si>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</si>
  <si>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</si>
  <si>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</si>
  <si>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</si>
  <si>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</si>
  <si>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</si>
  <si>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</si>
  <si>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</si>
  <si>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</si>
  <si>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</si>
  <si>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</si>
  <si>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</si>
  <si>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</si>
  <si>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</si>
  <si>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</si>
  <si>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</si>
  <si>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</si>
  <si>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</si>
  <si>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</si>
  <si>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</si>
  <si>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</si>
  <si>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</si>
  <si>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</si>
  <si>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</si>
  <si>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</si>
  <si>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</si>
  <si>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</si>
  <si>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</si>
  <si>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</si>
  <si>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</si>
  <si>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</si>
  <si>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</si>
  <si>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</si>
  <si>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</si>
  <si>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</si>
  <si>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</si>
  <si>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</si>
  <si>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</si>
  <si>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</si>
  <si>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</si>
  <si>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</si>
  <si>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</si>
  <si>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</si>
  <si>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</si>
  <si>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</si>
  <si>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</si>
  <si>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</si>
  <si>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</si>
  <si>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</si>
  <si>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</si>
  <si>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</si>
  <si>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</si>
  <si>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</si>
  <si>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</si>
  <si>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</si>
  <si>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</si>
  <si>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</si>
  <si>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</si>
  <si>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</si>
  <si>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</si>
  <si>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</si>
  <si>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</si>
  <si>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</si>
  <si>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</si>
  <si>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</si>
  <si>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</si>
  <si>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</si>
  <si>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</si>
  <si>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</si>
  <si>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</si>
  <si>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</si>
  <si>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</si>
  <si>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</si>
  <si>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</si>
  <si>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</si>
  <si>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</si>
  <si>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</si>
  <si>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</si>
  <si>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</si>
  <si>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</si>
  <si>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</si>
  <si>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</si>
  <si>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</si>
  <si>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</si>
  <si>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</si>
  <si>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愛知県豊明市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</si>
  <si>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</si>
  <si>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</si>
  <si>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</si>
  <si>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</si>
  <si>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</si>
  <si>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</si>
  <si>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</si>
  <si>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</si>
  <si>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</si>
  <si>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</si>
  <si>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</si>
  <si>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</si>
  <si>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</si>
  <si>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</si>
  <si>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</si>
  <si>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</si>
  <si>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</si>
  <si>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</si>
  <si>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</si>
  <si>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</si>
  <si>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</si>
  <si>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墓園事業特別会計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</si>
  <si>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</si>
  <si>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</si>
  <si>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</si>
  <si>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</si>
  <si>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</si>
  <si>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</si>
  <si>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</si>
  <si>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</si>
  <si>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</si>
  <si>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</si>
  <si>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</si>
  <si>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</si>
  <si>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</si>
  <si>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</si>
  <si>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</si>
  <si>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</si>
  <si>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下水道事業会計</t>
    <phoneticPr fontId="5"/>
  </si>
  <si>
    <t>法適用企業</t>
    <phoneticPr fontId="5"/>
  </si>
  <si>
    <t>水上太陽光発電事業特別会計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</si>
  <si>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</si>
  <si>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</si>
  <si>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</si>
  <si>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</si>
  <si>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</si>
  <si>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</si>
  <si>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</si>
  <si>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</si>
  <si>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</si>
  <si>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</si>
  <si>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</si>
  <si>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</si>
  <si>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</si>
  <si>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</si>
  <si>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</si>
  <si>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</si>
  <si>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</si>
  <si>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</si>
  <si>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</si>
  <si>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</si>
  <si>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</si>
  <si>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</si>
  <si>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</si>
  <si>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</si>
  <si>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</si>
  <si>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</si>
  <si>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</si>
  <si>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</si>
  <si>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</si>
  <si>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</si>
  <si>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</si>
  <si>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</si>
  <si>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</si>
  <si>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</si>
  <si>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</si>
  <si>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</si>
  <si>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</si>
  <si>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</si>
  <si>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</si>
  <si>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</si>
  <si>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</si>
  <si>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</si>
  <si>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</si>
  <si>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</si>
  <si>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</si>
  <si>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</si>
  <si>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</si>
  <si>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</si>
  <si>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</si>
  <si>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</si>
  <si>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</si>
  <si>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</si>
  <si>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</si>
  <si>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</si>
  <si>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</si>
  <si>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</si>
  <si>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</si>
  <si>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</si>
  <si>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</si>
  <si>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</si>
  <si>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</si>
  <si>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</si>
  <si>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</si>
  <si>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</si>
  <si>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</si>
  <si>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</si>
  <si>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</si>
  <si>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</si>
  <si>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</si>
  <si>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</si>
  <si>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</si>
  <si>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</si>
  <si>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</si>
  <si>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</si>
  <si>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</si>
  <si>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</si>
  <si>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</si>
  <si>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</si>
  <si>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</si>
  <si>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</si>
  <si>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</si>
  <si>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</si>
  <si>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</si>
  <si>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</si>
  <si>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</si>
  <si>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</si>
  <si>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</si>
  <si>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</si>
  <si>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</si>
  <si>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</si>
  <si>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</si>
  <si>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</si>
  <si>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</si>
  <si>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</si>
  <si>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</si>
  <si>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</si>
  <si>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</si>
  <si>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</si>
  <si>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</si>
  <si>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</si>
  <si>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</si>
  <si>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</si>
  <si>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</si>
  <si>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</si>
  <si>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</si>
  <si>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</si>
  <si>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</si>
  <si>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</si>
  <si>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</si>
  <si>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</si>
  <si>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</si>
  <si>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</si>
  <si>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</si>
  <si>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</si>
  <si>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</si>
  <si>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</si>
  <si>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</si>
  <si>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</si>
  <si>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</si>
  <si>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</si>
  <si>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</si>
  <si>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</si>
  <si>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</si>
  <si>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</si>
  <si>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</si>
  <si>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</si>
  <si>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</si>
  <si>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</si>
  <si>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</si>
  <si>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</si>
  <si>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</si>
  <si>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</si>
  <si>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</si>
  <si>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</si>
  <si>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</si>
  <si>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</si>
  <si>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3.68</t>
  </si>
  <si>
    <t>▲ 6.36</t>
  </si>
  <si>
    <t>▲ 0.01</t>
  </si>
  <si>
    <t>一般会計</t>
  </si>
  <si>
    <t>下水道事業会計</t>
  </si>
  <si>
    <t>介護保険特別会計</t>
  </si>
  <si>
    <t>国民健康保険特別会計</t>
  </si>
  <si>
    <t>水上太陽光発電事業特別会計</t>
  </si>
  <si>
    <t>墓園事業特別会計</t>
  </si>
  <si>
    <t>後期高齢者医療特別会計</t>
  </si>
  <si>
    <t>土地取得特別会計</t>
  </si>
  <si>
    <t>その他会計（赤字）</t>
  </si>
  <si>
    <t>その他会計（黒字）</t>
  </si>
  <si>
    <t>R01</t>
    <phoneticPr fontId="5"/>
  </si>
  <si>
    <t>R02</t>
    <phoneticPr fontId="5"/>
  </si>
  <si>
    <t>R03</t>
    <phoneticPr fontId="5"/>
  </si>
  <si>
    <t>R04</t>
    <phoneticPr fontId="5"/>
  </si>
  <si>
    <t>R05</t>
    <phoneticPr fontId="5"/>
  </si>
  <si>
    <t>-</t>
    <phoneticPr fontId="2"/>
  </si>
  <si>
    <t>愛知県市町村職員退職手当組合</t>
    <rPh sb="0" eb="12">
      <t>アイチケンシチョウソンショクインタイショクテアテ</t>
    </rPh>
    <rPh sb="12" eb="14">
      <t>クミアイ</t>
    </rPh>
    <phoneticPr fontId="2"/>
  </si>
  <si>
    <t>東部知多衛生組合</t>
    <rPh sb="0" eb="8">
      <t>トウブチタエイセイクミアイ</t>
    </rPh>
    <phoneticPr fontId="2"/>
  </si>
  <si>
    <t>愛知中部水道企業団</t>
    <rPh sb="0" eb="9">
      <t>アイチチュウブスイドウキギョウダン</t>
    </rPh>
    <phoneticPr fontId="2"/>
  </si>
  <si>
    <t>愛知県後期高齢者医療広域連合（一般会計）</t>
    <rPh sb="0" eb="3">
      <t>アイチケン</t>
    </rPh>
    <rPh sb="3" eb="14">
      <t>コウキコウレイシャイリョウコウイキレンゴウ</t>
    </rPh>
    <rPh sb="15" eb="19">
      <t>イッパンカイケイ</t>
    </rPh>
    <phoneticPr fontId="2"/>
  </si>
  <si>
    <t>愛知県後期高齢者医療広域連合（後期高齢者医療特別会計）</t>
    <rPh sb="0" eb="14">
      <t>アイチケンコウキコウレイシャイリョウコウイキレンゴウ</t>
    </rPh>
    <rPh sb="15" eb="26">
      <t>コウキコウレイシャイリョウトクベツカイケイ</t>
    </rPh>
    <phoneticPr fontId="2"/>
  </si>
  <si>
    <t>愛知県競馬組合</t>
    <rPh sb="0" eb="7">
      <t>アイチケンケイバクミアイ</t>
    </rPh>
    <phoneticPr fontId="2"/>
  </si>
  <si>
    <t>尾三消防組合</t>
    <rPh sb="0" eb="2">
      <t>ビサン</t>
    </rPh>
    <rPh sb="2" eb="4">
      <t>ショウボウ</t>
    </rPh>
    <rPh sb="4" eb="6">
      <t>クミアイ</t>
    </rPh>
    <phoneticPr fontId="2"/>
  </si>
  <si>
    <t>豊明市土地開発公社</t>
    <rPh sb="0" eb="3">
      <t>トヨアケシ</t>
    </rPh>
    <rPh sb="3" eb="9">
      <t>トチカイハツコウシャ</t>
    </rPh>
    <phoneticPr fontId="2"/>
  </si>
  <si>
    <t>-</t>
    <phoneticPr fontId="10"/>
  </si>
  <si>
    <t>公共施設建設及び整備基金</t>
    <rPh sb="0" eb="4">
      <t>コウキョウシセツ</t>
    </rPh>
    <rPh sb="4" eb="7">
      <t>ケンセツオヨ</t>
    </rPh>
    <rPh sb="8" eb="12">
      <t>セイビキキン</t>
    </rPh>
    <phoneticPr fontId="5"/>
  </si>
  <si>
    <t>教育施設建設及び整備基金</t>
    <rPh sb="0" eb="4">
      <t>キョウイクシセツ</t>
    </rPh>
    <rPh sb="4" eb="7">
      <t>ケンセツオヨ</t>
    </rPh>
    <rPh sb="8" eb="12">
      <t>セイビキキン</t>
    </rPh>
    <phoneticPr fontId="10"/>
  </si>
  <si>
    <t>福祉基金</t>
    <rPh sb="0" eb="2">
      <t>フクシ</t>
    </rPh>
    <rPh sb="2" eb="4">
      <t>キキン</t>
    </rPh>
    <phoneticPr fontId="10"/>
  </si>
  <si>
    <t>墓園管理基金</t>
    <rPh sb="0" eb="2">
      <t>ボエン</t>
    </rPh>
    <rPh sb="2" eb="4">
      <t>カンリ</t>
    </rPh>
    <rPh sb="4" eb="6">
      <t>キキン</t>
    </rPh>
    <phoneticPr fontId="2"/>
  </si>
  <si>
    <t>森林環境譲与税基金</t>
    <rPh sb="0" eb="4">
      <t>シンリンカンキョウ</t>
    </rPh>
    <rPh sb="4" eb="6">
      <t>ジョウヨ</t>
    </rPh>
    <rPh sb="6" eb="7">
      <t>ゼイ</t>
    </rPh>
    <rPh sb="7" eb="9">
      <t>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</si>
  <si>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</si>
  <si>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</si>
  <si>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</si>
  <si>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</si>
  <si>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</si>
  <si>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</si>
  <si>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</si>
  <si>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</si>
  <si>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</si>
  <si>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r>
      <t xml:space="preserve">本市では、将来負担比率は表示されていないため、将来負担比率のある類似団体と比較して健全である。
</t>
    </r>
    <r>
      <rPr>
        <sz val="11"/>
        <rFont val="ＭＳ ゴシック"/>
        <family val="3"/>
        <charset val="128"/>
      </rPr>
      <t>ごみ処理施設建設に伴う東部知多衛生組合負担金の増加、臨時財政対策債の減少により、</t>
    </r>
    <r>
      <rPr>
        <sz val="11"/>
        <color rgb="FF000000"/>
        <rFont val="ＭＳ ゴシック"/>
        <family val="3"/>
        <charset val="128"/>
      </rPr>
      <t>将来負担比率の分子である将来負担額は減少しているものの高止まりしている。
今後は東部知多衛生組合負担金や老朽化した公共施設等の更新などにより支出は、増加する見込みであることから、未来に目を向け、相違工夫を凝らした健全な財政運営を図る。</t>
    </r>
    <rPh sb="71" eb="73">
      <t>ゾウカ</t>
    </rPh>
    <rPh sb="74" eb="76">
      <t>リンジ</t>
    </rPh>
    <rPh sb="76" eb="78">
      <t>ザイセイ</t>
    </rPh>
    <rPh sb="78" eb="81">
      <t>タイサクサイ</t>
    </rPh>
    <rPh sb="82" eb="84">
      <t>ゲンショウ</t>
    </rPh>
    <rPh sb="106" eb="108">
      <t>ゲンショウ</t>
    </rPh>
    <phoneticPr fontId="5"/>
  </si>
  <si>
    <t>将来負担比率・実質公債費比率共に、類似団体平均値より低く、比較的健全であると考えられる。
将来負担比率は、令和５年度も引続き計上されていない。実質公債費比率は、３ヵ年平均で見ると０．６ポイント上昇（０．４→１．０）している。東部知多衛生組合の新ごみ処理施設建設事業債に係る元金の償還が継続しているためである。
今後も東部知多衛生組合は継続的に公債費の償還していくため高額なまま推移する。また、公共施設等の老朽化対策のため地方債を発行する事業は増えることが想定されるため、ストックとフローの両面から的確に将来負担を捉えていきたい。</t>
    <rPh sb="142" eb="144">
      <t>ケイゾク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</si>
</sst>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2"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1"/>
      <color rgb="FF000000"/>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8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3" fillId="0" borderId="41" xfId="16" applyFont="1" applyBorder="1" applyAlignment="1" applyProtection="1">
      <alignment horizontal="left" vertical="top" wrapText="1"/>
      <protection locked="0"/>
    </xf>
    <xf numFmtId="0" fontId="3" fillId="0" borderId="12" xfId="16" applyFont="1" applyBorder="1" applyAlignment="1" applyProtection="1">
      <alignment horizontal="left" vertical="top" wrapText="1"/>
      <protection locked="0"/>
    </xf>
    <xf numFmtId="0" fontId="3" fillId="0" borderId="51" xfId="16" applyFont="1" applyBorder="1" applyAlignment="1" applyProtection="1">
      <alignment horizontal="left" vertical="top" wrapText="1"/>
      <protection locked="0"/>
    </xf>
    <xf numFmtId="0" fontId="3" fillId="0" borderId="65" xfId="16" applyFont="1" applyBorder="1" applyAlignment="1" applyProtection="1">
      <alignment horizontal="left" vertical="top" wrapText="1"/>
      <protection locked="0"/>
    </xf>
    <xf numFmtId="0" fontId="3" fillId="0" borderId="0" xfId="16" applyFont="1" applyAlignment="1" applyProtection="1">
      <alignment horizontal="left" vertical="top" wrapText="1"/>
      <protection locked="0"/>
    </xf>
    <xf numFmtId="0" fontId="3" fillId="0" borderId="38" xfId="16" applyFont="1" applyBorder="1" applyAlignment="1" applyProtection="1">
      <alignment horizontal="left" vertical="top" wrapText="1"/>
      <protection locked="0"/>
    </xf>
    <xf numFmtId="0" fontId="3" fillId="0" borderId="37" xfId="16" applyFont="1" applyBorder="1" applyAlignment="1" applyProtection="1">
      <alignment horizontal="left" vertical="top" wrapText="1"/>
      <protection locked="0"/>
    </xf>
    <xf numFmtId="0" fontId="3" fillId="0" borderId="56" xfId="16" applyFont="1" applyBorder="1" applyAlignment="1" applyProtection="1">
      <alignment horizontal="left" vertical="top" wrapText="1"/>
      <protection locked="0"/>
    </xf>
    <xf numFmtId="0" fontId="3"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4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F45FB20-E4B2-474A-853B-6C8EAF419F1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757-4B94-889A-0F03FB8842C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35610</c:v>
                </c:pt>
                <c:pt idx="1">
                  <c:v>28609</c:v>
                </c:pt>
                <c:pt idx="2">
                  <c:v>38771</c:v>
                </c:pt>
                <c:pt idx="3">
                  <c:v>32534</c:v>
                </c:pt>
                <c:pt idx="4">
                  <c:v>35069</c:v>
                </c:pt>
              </c:numCache>
            </c:numRef>
          </c:val>
          <c:smooth val="0"/>
          <c:extLst>
            <c:ext xmlns:c16="http://schemas.microsoft.com/office/drawing/2014/chart" uri="{C3380CC4-5D6E-409C-BE32-E72D297353CC}">
              <c16:uniqueId val="{00000001-8757-4B94-889A-0F03FB8842C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10.34</c:v>
                </c:pt>
                <c:pt idx="1">
                  <c:v>6.36</c:v>
                </c:pt>
                <c:pt idx="2">
                  <c:v>11.46</c:v>
                </c:pt>
                <c:pt idx="3">
                  <c:v>7.83</c:v>
                </c:pt>
                <c:pt idx="4">
                  <c:v>6.34</c:v>
                </c:pt>
              </c:numCache>
            </c:numRef>
          </c:val>
          <c:extLst>
            <c:ext xmlns:c16="http://schemas.microsoft.com/office/drawing/2014/chart" uri="{C3380CC4-5D6E-409C-BE32-E72D297353CC}">
              <c16:uniqueId val="{00000000-0FA8-4113-87F1-047266FB0F5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28.77</c:v>
                </c:pt>
                <c:pt idx="1">
                  <c:v>27.67</c:v>
                </c:pt>
                <c:pt idx="2">
                  <c:v>24.89</c:v>
                </c:pt>
                <c:pt idx="3">
                  <c:v>23.66</c:v>
                </c:pt>
                <c:pt idx="4">
                  <c:v>24.47</c:v>
                </c:pt>
              </c:numCache>
            </c:numRef>
          </c:val>
          <c:extLst>
            <c:ext xmlns:c16="http://schemas.microsoft.com/office/drawing/2014/chart" uri="{C3380CC4-5D6E-409C-BE32-E72D297353CC}">
              <c16:uniqueId val="{00000001-0FA8-4113-87F1-047266FB0F5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4.7300000000000004</c:v>
                </c:pt>
                <c:pt idx="1">
                  <c:v>-3.68</c:v>
                </c:pt>
                <c:pt idx="2">
                  <c:v>4.51</c:v>
                </c:pt>
                <c:pt idx="3">
                  <c:v>-6.36</c:v>
                </c:pt>
                <c:pt idx="4">
                  <c:v>-0.01</c:v>
                </c:pt>
              </c:numCache>
            </c:numRef>
          </c:val>
          <c:smooth val="0"/>
          <c:extLst>
            <c:ext xmlns:c16="http://schemas.microsoft.com/office/drawing/2014/chart" uri="{C3380CC4-5D6E-409C-BE32-E72D297353CC}">
              <c16:uniqueId val="{00000002-0FA8-4113-87F1-047266FB0F5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1.65</c:v>
                </c:pt>
                <c:pt idx="2">
                  <c:v>#N/A</c:v>
                </c:pt>
                <c:pt idx="3">
                  <c:v>0.63</c:v>
                </c:pt>
                <c:pt idx="4">
                  <c:v>#N/A</c:v>
                </c:pt>
                <c:pt idx="5">
                  <c:v>0.02</c:v>
                </c:pt>
                <c:pt idx="6">
                  <c:v>#N/A</c:v>
                </c:pt>
                <c:pt idx="7">
                  <c:v>0</c:v>
                </c:pt>
                <c:pt idx="8">
                  <c:v>0</c:v>
                </c:pt>
                <c:pt idx="9">
                  <c:v>0</c:v>
                </c:pt>
              </c:numCache>
            </c:numRef>
          </c:val>
          <c:extLst>
            <c:ext xmlns:c16="http://schemas.microsoft.com/office/drawing/2014/chart" uri="{C3380CC4-5D6E-409C-BE32-E72D297353CC}">
              <c16:uniqueId val="{00000000-9D6C-4B84-8E33-9BA89CBDCB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D6C-4B84-8E33-9BA89CBDCB1D}"/>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9D6C-4B84-8E33-9BA89CBDCB1D}"/>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0.02</c:v>
                </c:pt>
                <c:pt idx="2">
                  <c:v>#N/A</c:v>
                </c:pt>
                <c:pt idx="3">
                  <c:v>0.11</c:v>
                </c:pt>
                <c:pt idx="4">
                  <c:v>#N/A</c:v>
                </c:pt>
                <c:pt idx="5">
                  <c:v>0.02</c:v>
                </c:pt>
                <c:pt idx="6">
                  <c:v>#N/A</c:v>
                </c:pt>
                <c:pt idx="7">
                  <c:v>0.02</c:v>
                </c:pt>
                <c:pt idx="8">
                  <c:v>#N/A</c:v>
                </c:pt>
                <c:pt idx="9">
                  <c:v>0.02</c:v>
                </c:pt>
              </c:numCache>
            </c:numRef>
          </c:val>
          <c:extLst>
            <c:ext xmlns:c16="http://schemas.microsoft.com/office/drawing/2014/chart" uri="{C3380CC4-5D6E-409C-BE32-E72D297353CC}">
              <c16:uniqueId val="{00000003-9D6C-4B84-8E33-9BA89CBDCB1D}"/>
            </c:ext>
          </c:extLst>
        </c:ser>
        <c:ser>
          <c:idx val="4"/>
          <c:order val="4"/>
          <c:tx>
            <c:strRef>
              <c:f>データシート!$A$31</c:f>
              <c:strCache>
                <c:ptCount val="1"/>
                <c:pt idx="0">
                  <c:v>墓園事業特別会計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0.05</c:v>
                </c:pt>
                <c:pt idx="4">
                  <c:v>#N/A</c:v>
                </c:pt>
                <c:pt idx="5">
                  <c:v>0.04</c:v>
                </c:pt>
                <c:pt idx="6">
                  <c:v>#N/A</c:v>
                </c:pt>
                <c:pt idx="7">
                  <c:v>0.03</c:v>
                </c:pt>
                <c:pt idx="8">
                  <c:v>#N/A</c:v>
                </c:pt>
                <c:pt idx="9">
                  <c:v>0.02</c:v>
                </c:pt>
              </c:numCache>
            </c:numRef>
          </c:val>
          <c:extLst>
            <c:ext xmlns:c16="http://schemas.microsoft.com/office/drawing/2014/chart" uri="{C3380CC4-5D6E-409C-BE32-E72D297353CC}">
              <c16:uniqueId val="{00000004-9D6C-4B84-8E33-9BA89CBDCB1D}"/>
            </c:ext>
          </c:extLst>
        </c:ser>
        <c:ser>
          <c:idx val="5"/>
          <c:order val="5"/>
          <c:tx>
            <c:strRef>
              <c:f>データシート!$A$32</c:f>
              <c:strCache>
                <c:ptCount val="1"/>
                <c:pt idx="0">
                  <c:v>水上太陽光発電事業特別会計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7.0000000000000007E-2</c:v>
                </c:pt>
                <c:pt idx="2">
                  <c:v>#N/A</c:v>
                </c:pt>
                <c:pt idx="3">
                  <c:v>0.08</c:v>
                </c:pt>
                <c:pt idx="4">
                  <c:v>#N/A</c:v>
                </c:pt>
                <c:pt idx="5">
                  <c:v>7.0000000000000007E-2</c:v>
                </c:pt>
                <c:pt idx="6">
                  <c:v>#N/A</c:v>
                </c:pt>
                <c:pt idx="7">
                  <c:v>0.08</c:v>
                </c:pt>
                <c:pt idx="8">
                  <c:v>#N/A</c:v>
                </c:pt>
                <c:pt idx="9">
                  <c:v>0.1</c:v>
                </c:pt>
              </c:numCache>
            </c:numRef>
          </c:val>
          <c:extLst>
            <c:ext xmlns:c16="http://schemas.microsoft.com/office/drawing/2014/chart" uri="{C3380CC4-5D6E-409C-BE32-E72D297353CC}">
              <c16:uniqueId val="{00000005-9D6C-4B84-8E33-9BA89CBDCB1D}"/>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0.21</c:v>
                </c:pt>
                <c:pt idx="2">
                  <c:v>#N/A</c:v>
                </c:pt>
                <c:pt idx="3">
                  <c:v>0.3</c:v>
                </c:pt>
                <c:pt idx="4">
                  <c:v>#N/A</c:v>
                </c:pt>
                <c:pt idx="5">
                  <c:v>0.32</c:v>
                </c:pt>
                <c:pt idx="6">
                  <c:v>#N/A</c:v>
                </c:pt>
                <c:pt idx="7">
                  <c:v>0.27</c:v>
                </c:pt>
                <c:pt idx="8">
                  <c:v>#N/A</c:v>
                </c:pt>
                <c:pt idx="9">
                  <c:v>0.28000000000000003</c:v>
                </c:pt>
              </c:numCache>
            </c:numRef>
          </c:val>
          <c:extLst>
            <c:ext xmlns:c16="http://schemas.microsoft.com/office/drawing/2014/chart" uri="{C3380CC4-5D6E-409C-BE32-E72D297353CC}">
              <c16:uniqueId val="{00000006-9D6C-4B84-8E33-9BA89CBDCB1D}"/>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0.99</c:v>
                </c:pt>
                <c:pt idx="2">
                  <c:v>#N/A</c:v>
                </c:pt>
                <c:pt idx="3">
                  <c:v>2.09</c:v>
                </c:pt>
                <c:pt idx="4">
                  <c:v>#N/A</c:v>
                </c:pt>
                <c:pt idx="5">
                  <c:v>1.85</c:v>
                </c:pt>
                <c:pt idx="6">
                  <c:v>#N/A</c:v>
                </c:pt>
                <c:pt idx="7">
                  <c:v>1.55</c:v>
                </c:pt>
                <c:pt idx="8">
                  <c:v>#N/A</c:v>
                </c:pt>
                <c:pt idx="9">
                  <c:v>1.66</c:v>
                </c:pt>
              </c:numCache>
            </c:numRef>
          </c:val>
          <c:extLst>
            <c:ext xmlns:c16="http://schemas.microsoft.com/office/drawing/2014/chart" uri="{C3380CC4-5D6E-409C-BE32-E72D297353CC}">
              <c16:uniqueId val="{00000007-9D6C-4B84-8E33-9BA89CBDCB1D}"/>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0.56999999999999995</c:v>
                </c:pt>
                <c:pt idx="4">
                  <c:v>#N/A</c:v>
                </c:pt>
                <c:pt idx="5">
                  <c:v>0.85</c:v>
                </c:pt>
                <c:pt idx="6">
                  <c:v>#N/A</c:v>
                </c:pt>
                <c:pt idx="7">
                  <c:v>1.35</c:v>
                </c:pt>
                <c:pt idx="8">
                  <c:v>#N/A</c:v>
                </c:pt>
                <c:pt idx="9">
                  <c:v>1.89</c:v>
                </c:pt>
              </c:numCache>
            </c:numRef>
          </c:val>
          <c:extLst>
            <c:ext xmlns:c16="http://schemas.microsoft.com/office/drawing/2014/chart" uri="{C3380CC4-5D6E-409C-BE32-E72D297353CC}">
              <c16:uniqueId val="{00000008-9D6C-4B84-8E33-9BA89CBDCB1D}"/>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10.27</c:v>
                </c:pt>
                <c:pt idx="2">
                  <c:v>#N/A</c:v>
                </c:pt>
                <c:pt idx="3">
                  <c:v>6.08</c:v>
                </c:pt>
                <c:pt idx="4">
                  <c:v>#N/A</c:v>
                </c:pt>
                <c:pt idx="5">
                  <c:v>11.41</c:v>
                </c:pt>
                <c:pt idx="6">
                  <c:v>#N/A</c:v>
                </c:pt>
                <c:pt idx="7">
                  <c:v>7.8</c:v>
                </c:pt>
                <c:pt idx="8">
                  <c:v>#N/A</c:v>
                </c:pt>
                <c:pt idx="9">
                  <c:v>6.3</c:v>
                </c:pt>
              </c:numCache>
            </c:numRef>
          </c:val>
          <c:extLst>
            <c:ext xmlns:c16="http://schemas.microsoft.com/office/drawing/2014/chart" uri="{C3380CC4-5D6E-409C-BE32-E72D297353CC}">
              <c16:uniqueId val="{00000009-9D6C-4B84-8E33-9BA89CBDC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1867</c:v>
                </c:pt>
                <c:pt idx="5">
                  <c:v>1812</c:v>
                </c:pt>
                <c:pt idx="8">
                  <c:v>1790</c:v>
                </c:pt>
                <c:pt idx="11">
                  <c:v>1810</c:v>
                </c:pt>
                <c:pt idx="14">
                  <c:v>1828</c:v>
                </c:pt>
              </c:numCache>
            </c:numRef>
          </c:val>
          <c:extLst>
            <c:ext xmlns:c16="http://schemas.microsoft.com/office/drawing/2014/chart" uri="{C3380CC4-5D6E-409C-BE32-E72D297353CC}">
              <c16:uniqueId val="{00000000-24A1-47A5-90FA-3E87770E7E3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4A1-47A5-90FA-3E87770E7E3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4A1-47A5-90FA-3E87770E7E3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39</c:v>
                </c:pt>
                <c:pt idx="3">
                  <c:v>45</c:v>
                </c:pt>
                <c:pt idx="6">
                  <c:v>138</c:v>
                </c:pt>
                <c:pt idx="9">
                  <c:v>264</c:v>
                </c:pt>
                <c:pt idx="12">
                  <c:v>289</c:v>
                </c:pt>
              </c:numCache>
            </c:numRef>
          </c:val>
          <c:extLst>
            <c:ext xmlns:c16="http://schemas.microsoft.com/office/drawing/2014/chart" uri="{C3380CC4-5D6E-409C-BE32-E72D297353CC}">
              <c16:uniqueId val="{00000003-24A1-47A5-90FA-3E87770E7E3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478</c:v>
                </c:pt>
                <c:pt idx="3">
                  <c:v>382</c:v>
                </c:pt>
                <c:pt idx="6">
                  <c:v>384</c:v>
                </c:pt>
                <c:pt idx="9">
                  <c:v>336</c:v>
                </c:pt>
                <c:pt idx="12">
                  <c:v>363</c:v>
                </c:pt>
              </c:numCache>
            </c:numRef>
          </c:val>
          <c:extLst>
            <c:ext xmlns:c16="http://schemas.microsoft.com/office/drawing/2014/chart" uri="{C3380CC4-5D6E-409C-BE32-E72D297353CC}">
              <c16:uniqueId val="{00000004-24A1-47A5-90FA-3E87770E7E3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A1-47A5-90FA-3E87770E7E3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4A1-47A5-90FA-3E87770E7E3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1266</c:v>
                </c:pt>
                <c:pt idx="3">
                  <c:v>1299</c:v>
                </c:pt>
                <c:pt idx="6">
                  <c:v>1358</c:v>
                </c:pt>
                <c:pt idx="9">
                  <c:v>1380</c:v>
                </c:pt>
                <c:pt idx="12">
                  <c:v>1315</c:v>
                </c:pt>
              </c:numCache>
            </c:numRef>
          </c:val>
          <c:extLst>
            <c:ext xmlns:c16="http://schemas.microsoft.com/office/drawing/2014/chart" uri="{C3380CC4-5D6E-409C-BE32-E72D297353CC}">
              <c16:uniqueId val="{00000007-24A1-47A5-90FA-3E87770E7E3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-84</c:v>
                </c:pt>
                <c:pt idx="2">
                  <c:v>#N/A</c:v>
                </c:pt>
                <c:pt idx="3">
                  <c:v>#N/A</c:v>
                </c:pt>
                <c:pt idx="4">
                  <c:v>-86</c:v>
                </c:pt>
                <c:pt idx="5">
                  <c:v>#N/A</c:v>
                </c:pt>
                <c:pt idx="6">
                  <c:v>#N/A</c:v>
                </c:pt>
                <c:pt idx="7">
                  <c:v>90</c:v>
                </c:pt>
                <c:pt idx="8">
                  <c:v>#N/A</c:v>
                </c:pt>
                <c:pt idx="9">
                  <c:v>#N/A</c:v>
                </c:pt>
                <c:pt idx="10">
                  <c:v>170</c:v>
                </c:pt>
                <c:pt idx="11">
                  <c:v>#N/A</c:v>
                </c:pt>
                <c:pt idx="12">
                  <c:v>#N/A</c:v>
                </c:pt>
                <c:pt idx="13">
                  <c:v>139</c:v>
                </c:pt>
                <c:pt idx="14">
                  <c:v>#N/A</c:v>
                </c:pt>
              </c:numCache>
            </c:numRef>
          </c:val>
          <c:smooth val="0"/>
          <c:extLst>
            <c:ext xmlns:c16="http://schemas.microsoft.com/office/drawing/2014/chart" uri="{C3380CC4-5D6E-409C-BE32-E72D297353CC}">
              <c16:uniqueId val="{00000008-24A1-47A5-90FA-3E87770E7E3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16525</c:v>
                </c:pt>
                <c:pt idx="5">
                  <c:v>16472</c:v>
                </c:pt>
                <c:pt idx="8">
                  <c:v>16898</c:v>
                </c:pt>
                <c:pt idx="11">
                  <c:v>15673</c:v>
                </c:pt>
                <c:pt idx="14">
                  <c:v>14694</c:v>
                </c:pt>
              </c:numCache>
            </c:numRef>
          </c:val>
          <c:extLst>
            <c:ext xmlns:c16="http://schemas.microsoft.com/office/drawing/2014/chart" uri="{C3380CC4-5D6E-409C-BE32-E72D297353CC}">
              <c16:uniqueId val="{00000000-1519-4F4B-AB69-1EF383EA6C3D}"/>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2491</c:v>
                </c:pt>
                <c:pt idx="5">
                  <c:v>2774</c:v>
                </c:pt>
                <c:pt idx="8">
                  <c:v>2552</c:v>
                </c:pt>
                <c:pt idx="11">
                  <c:v>2309</c:v>
                </c:pt>
                <c:pt idx="14">
                  <c:v>2060</c:v>
                </c:pt>
              </c:numCache>
            </c:numRef>
          </c:val>
          <c:extLst>
            <c:ext xmlns:c16="http://schemas.microsoft.com/office/drawing/2014/chart" uri="{C3380CC4-5D6E-409C-BE32-E72D297353CC}">
              <c16:uniqueId val="{00000001-1519-4F4B-AB69-1EF383EA6C3D}"/>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7952</c:v>
                </c:pt>
                <c:pt idx="5">
                  <c:v>9620</c:v>
                </c:pt>
                <c:pt idx="8">
                  <c:v>11150</c:v>
                </c:pt>
                <c:pt idx="11">
                  <c:v>12577</c:v>
                </c:pt>
                <c:pt idx="14">
                  <c:v>12522</c:v>
                </c:pt>
              </c:numCache>
            </c:numRef>
          </c:val>
          <c:extLst>
            <c:ext xmlns:c16="http://schemas.microsoft.com/office/drawing/2014/chart" uri="{C3380CC4-5D6E-409C-BE32-E72D297353CC}">
              <c16:uniqueId val="{00000002-1519-4F4B-AB69-1EF383EA6C3D}"/>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519-4F4B-AB69-1EF383EA6C3D}"/>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519-4F4B-AB69-1EF383EA6C3D}"/>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519-4F4B-AB69-1EF383EA6C3D}"/>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2363</c:v>
                </c:pt>
                <c:pt idx="3">
                  <c:v>2264</c:v>
                </c:pt>
                <c:pt idx="6">
                  <c:v>2207</c:v>
                </c:pt>
                <c:pt idx="9">
                  <c:v>2148</c:v>
                </c:pt>
                <c:pt idx="12">
                  <c:v>2329</c:v>
                </c:pt>
              </c:numCache>
            </c:numRef>
          </c:val>
          <c:extLst>
            <c:ext xmlns:c16="http://schemas.microsoft.com/office/drawing/2014/chart" uri="{C3380CC4-5D6E-409C-BE32-E72D297353CC}">
              <c16:uniqueId val="{00000006-1519-4F4B-AB69-1EF383EA6C3D}"/>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3252</c:v>
                </c:pt>
                <c:pt idx="3">
                  <c:v>3325</c:v>
                </c:pt>
                <c:pt idx="6">
                  <c:v>3240</c:v>
                </c:pt>
                <c:pt idx="9">
                  <c:v>3023</c:v>
                </c:pt>
                <c:pt idx="12">
                  <c:v>2784</c:v>
                </c:pt>
              </c:numCache>
            </c:numRef>
          </c:val>
          <c:extLst>
            <c:ext xmlns:c16="http://schemas.microsoft.com/office/drawing/2014/chart" uri="{C3380CC4-5D6E-409C-BE32-E72D297353CC}">
              <c16:uniqueId val="{00000007-1519-4F4B-AB69-1EF383EA6C3D}"/>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3440</c:v>
                </c:pt>
                <c:pt idx="3">
                  <c:v>3008</c:v>
                </c:pt>
                <c:pt idx="6">
                  <c:v>2559</c:v>
                </c:pt>
                <c:pt idx="9">
                  <c:v>2260</c:v>
                </c:pt>
                <c:pt idx="12">
                  <c:v>2009</c:v>
                </c:pt>
              </c:numCache>
            </c:numRef>
          </c:val>
          <c:extLst>
            <c:ext xmlns:c16="http://schemas.microsoft.com/office/drawing/2014/chart" uri="{C3380CC4-5D6E-409C-BE32-E72D297353CC}">
              <c16:uniqueId val="{00000008-1519-4F4B-AB69-1EF383EA6C3D}"/>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20</c:v>
                </c:pt>
                <c:pt idx="3">
                  <c:v>20</c:v>
                </c:pt>
                <c:pt idx="6">
                  <c:v>20</c:v>
                </c:pt>
                <c:pt idx="9">
                  <c:v>20</c:v>
                </c:pt>
                <c:pt idx="12">
                  <c:v>20</c:v>
                </c:pt>
              </c:numCache>
            </c:numRef>
          </c:val>
          <c:extLst>
            <c:ext xmlns:c16="http://schemas.microsoft.com/office/drawing/2014/chart" uri="{C3380CC4-5D6E-409C-BE32-E72D297353CC}">
              <c16:uniqueId val="{00000009-1519-4F4B-AB69-1EF383EA6C3D}"/>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14222</c:v>
                </c:pt>
                <c:pt idx="3">
                  <c:v>14525</c:v>
                </c:pt>
                <c:pt idx="6">
                  <c:v>14830</c:v>
                </c:pt>
                <c:pt idx="9">
                  <c:v>14288</c:v>
                </c:pt>
                <c:pt idx="12">
                  <c:v>13853</c:v>
                </c:pt>
              </c:numCache>
            </c:numRef>
          </c:val>
          <c:extLst>
            <c:ext xmlns:c16="http://schemas.microsoft.com/office/drawing/2014/chart" uri="{C3380CC4-5D6E-409C-BE32-E72D297353CC}">
              <c16:uniqueId val="{0000000A-1519-4F4B-AB69-1EF383EA6C3D}"/>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1519-4F4B-AB69-1EF383EA6C3D}"/>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3803</c:v>
                </c:pt>
                <c:pt idx="1">
                  <c:v>3471</c:v>
                </c:pt>
                <c:pt idx="2">
                  <c:v>3669</c:v>
                </c:pt>
              </c:numCache>
            </c:numRef>
          </c:val>
          <c:extLst>
            <c:ext xmlns:c16="http://schemas.microsoft.com/office/drawing/2014/chart" uri="{C3380CC4-5D6E-409C-BE32-E72D297353CC}">
              <c16:uniqueId val="{00000000-DD21-49B9-A3B6-432D510EC3A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DD21-49B9-A3B6-432D510EC3A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5307</c:v>
                </c:pt>
                <c:pt idx="1">
                  <c:v>6958</c:v>
                </c:pt>
                <c:pt idx="2">
                  <c:v>6448</c:v>
                </c:pt>
              </c:numCache>
            </c:numRef>
          </c:val>
          <c:extLst>
            <c:ext xmlns:c16="http://schemas.microsoft.com/office/drawing/2014/chart" uri="{C3380CC4-5D6E-409C-BE32-E72D297353CC}">
              <c16:uniqueId val="{00000002-DD21-49B9-A3B6-432D510EC3A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{B2FAD055-3387-4045-80B3-00D245502E4B}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64F0-4981-A942-9AF52BB0FF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{597EA3C8-496D-454F-9CE4-3C4AB0C37518}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4F0-4981-A942-9AF52BB0FF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{9C813ED6-7B50-4DF3-8F8C-AE6EAF1A787D}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4F0-4981-A942-9AF52BB0FF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{73A802F4-A0A9-4F3F-9431-3B57AC796D49}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4F0-4981-A942-9AF52BB0FF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{7512C8CF-0921-4933-AE45-9FA8363F74B4}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4F0-4981-A942-9AF52BB0FF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{4DD2DA47-3BE4-4DEA-9401-5E14DFF74162}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64F0-4981-A942-9AF52BB0FF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{E54DBB85-7C31-49E5-9E0C-B201D2468630}</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64F0-4981-A942-9AF52BB0FF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{9CC3DB2C-70FB-44B8-9FEE-43B88E0A0DC8}</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64F0-4981-A942-9AF52BB0FF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{B6458D34-3B72-4D07-86C0-82A393B33730}</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64F0-4981-A942-9AF52BB0FF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62.1</c:v>
                </c:pt>
                <c:pt idx="8">
                  <c:v>63</c:v>
                </c:pt>
                <c:pt idx="16">
                  <c:v>61.9</c:v>
                </c:pt>
                <c:pt idx="24">
                  <c:v>62.6</c:v>
                </c:pt>
                <c:pt idx="32">
                  <c:v>63.6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64F0-4981-A942-9AF52BB0FF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manualLayout>
                  <c:x val="-2.7070447203257766E-2"/>
                  <c:y val="-5.0311342058512995E-2"/>
                </c:manualLayout>
              </c:layout>
              <c:tx>
                <c:strRef>
                  <c:f>公会計指標分析・財政指標組合せ分析表!$BP$50</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{810DE3A1-9CC1-4E79-9427-45BAD28CE075}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64F0-4981-A942-9AF52BB0FF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{F64A0DBB-67F2-4D44-9B49-23329C594210}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4F0-4981-A942-9AF52BB0FF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{4A8E6B9A-A67B-4DB9-9040-25C3C90B7A76}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4F0-4981-A942-9AF52BB0FF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{48138D1F-20DC-42DD-BF5D-8B09C35D0174}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4F0-4981-A942-9AF52BB0FF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{5651EEF7-0CF6-4EA8-8D2B-D60A8C4F86A4}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4F0-4981-A942-9AF52BB0FF06}"/>
                </c:ext>
              </c:extLst>
            </c:dLbl>
            <c:dLbl>
              <c:idx val="8"/>
              <c:layout>
                <c:manualLayout>
                  <c:x val="-3.6961054097210552E-2"/>
                  <c:y val="-7.916674215321745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{17F03B42-9A9D-4D41-B064-E85E8C23C403}</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64F0-4981-A942-9AF52BB0FF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{94BABAF3-8675-45ED-8375-C8A0B3E186B7}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64F0-4981-A942-9AF52BB0FF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{0DCBCD2F-4C23-4381-985F-1A259AD50C0B}</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64F0-4981-A942-9AF52BB0FF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{F7EE2175-CF87-4175-B610-620F321FC6F8}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64F0-4981-A942-9AF52BB0FF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64F0-4981-A942-9AF52BB0FF06}"/>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{475AB25A-3BAA-4DD0-B2D4-680C33007F46}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A3C-4FF2-9932-D4CA8F7E088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{3B61AD36-9862-4853-BEA6-81BFB272F73B}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A3C-4FF2-9932-D4CA8F7E088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{6332080A-0C5F-4381-A212-29DDCC49AB8F}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A3C-4FF2-9932-D4CA8F7E088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{7D2E6A64-31D7-4A82-8078-4170BFAED563}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A3C-4FF2-9932-D4CA8F7E088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{59A5F4FF-644C-4852-BFAE-2894F66FF93C}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A3C-4FF2-9932-D4CA8F7E088B}"/>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{F4A53D96-807E-4298-A0A2-253C1D85CA24}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A3C-4FF2-9932-D4CA8F7E088B}"/>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{58DC3FCE-76FC-4BA8-A9B1-A5C75ECEF92D}</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A3C-4FF2-9932-D4CA8F7E088B}"/>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{BFB8986F-7F6D-465B-AD56-DC7803FD17BB}</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A3C-4FF2-9932-D4CA8F7E088B}"/>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{297A3B97-3448-48CF-A62B-AFF39BBABDA1}</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A3C-4FF2-9932-D4CA8F7E088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c:v>
                </c:pt>
                <c:pt idx="8">
                  <c:v>-0.3</c:v>
                </c:pt>
                <c:pt idx="16">
                  <c:v>-0.2</c:v>
                </c:pt>
                <c:pt idx="24">
                  <c:v>0.4</c:v>
                </c:pt>
                <c:pt idx="32">
                  <c:v>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A3C-4FF2-9932-D4CA8F7E088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{63E5CFFF-DA78-4F8F-9E93-B96B36931637}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A3C-4FF2-9932-D4CA8F7E088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{4C5B5014-72E1-4F67-9699-619F90D8CF97}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A3C-4FF2-9932-D4CA8F7E088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{14BD6DEB-068A-4EAA-A452-1B99866BBF6D}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A3C-4FF2-9932-D4CA8F7E088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{673F685E-7F4A-4E71-ADBC-2569EE187F69}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A3C-4FF2-9932-D4CA8F7E088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{83F2496D-A3C5-45C4-A69A-5B5A06F38809}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A3C-4FF2-9932-D4CA8F7E088B}"/>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{07878A3F-D513-40F3-AFA6-08B300E307B4}</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A3C-4FF2-9932-D4CA8F7E088B}"/>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{F7FC22D8-764C-4EB0-A17B-BA0FCB085FB6}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A3C-4FF2-9932-D4CA8F7E088B}"/>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{CA08FEFD-1E53-4104-8593-1E7310B8ECDC}</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A3C-4FF2-9932-D4CA8F7E088B}"/>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{3490C59D-C9F5-4F50-8360-B30BE10A14B2}</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A3C-4FF2-9932-D4CA8F7E088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4A3C-4FF2-9932-D4CA8F7E088B}"/>
            </c:ext>
          </c:extLst>
        </c:ser>
        <c:dLbls>
          <c:showLegendKey val="0"/>
          <c:showVal val="1"/>
          <c:showCatName val="0"/>
          <c:showSerName val="0"/>
          <c:showPercent val="0"/>
          <c:showBubbleSize val="0"/>
        </c:dLbls>
        <c:axId val="84219776"/>
        <c:axId val="84234240"/>
      </c:scatterChart>
      <c:valAx>
        <c:axId val="84219776"/>
        <c:scaling>
          <c:orientation val="maxMin"/>
          <c:max val="6.8"/>
          <c:min val="6.2"/>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mn-lt"/>
              <a:ea typeface="+mn-ea"/>
              <a:cs typeface="+mn-cs"/>
            </a:rPr>
            <a:t>普通会計における</a:t>
          </a:r>
          <a:r>
            <a:rPr kumimoji="1" lang="ja-JP" altLang="ja-JP" sz="1200">
              <a:solidFill>
                <a:schemeClr val="dk1"/>
              </a:solidFill>
              <a:effectLst/>
              <a:latin typeface="+mn-lt"/>
              <a:ea typeface="+mn-ea"/>
              <a:cs typeface="+mn-cs"/>
            </a:rPr>
            <a:t>元利償還金は</a:t>
          </a:r>
          <a:r>
            <a:rPr kumimoji="1" lang="ja-JP" altLang="en-US" sz="1200">
              <a:solidFill>
                <a:schemeClr val="dk1"/>
              </a:solidFill>
              <a:effectLst/>
              <a:latin typeface="+mn-lt"/>
              <a:ea typeface="+mn-ea"/>
              <a:cs typeface="+mn-cs"/>
            </a:rPr>
            <a:t>、新たに償還開始となった地方債よりも、償還を終了した地方債のほうが高額であったため、</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65</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減少</a:t>
          </a:r>
          <a:r>
            <a:rPr kumimoji="1" lang="ja-JP" altLang="ja-JP" sz="1200">
              <a:solidFill>
                <a:schemeClr val="dk1"/>
              </a:solidFill>
              <a:effectLst/>
              <a:latin typeface="+mn-lt"/>
              <a:ea typeface="+mn-ea"/>
              <a:cs typeface="+mn-cs"/>
            </a:rPr>
            <a:t>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組合等が起こした地方債の元利償還金に対する繰入金は、</a:t>
          </a:r>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29</a:t>
          </a:r>
          <a:r>
            <a:rPr kumimoji="1" lang="ja-JP" altLang="ja-JP"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30</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に起債した</a:t>
          </a:r>
          <a:r>
            <a:rPr kumimoji="1" lang="ja-JP" altLang="ja-JP" sz="1200">
              <a:solidFill>
                <a:schemeClr val="dk1"/>
              </a:solidFill>
              <a:effectLst/>
              <a:latin typeface="+mn-lt"/>
              <a:ea typeface="+mn-ea"/>
              <a:cs typeface="+mn-cs"/>
            </a:rPr>
            <a:t>新ごみ処理施設建設事業債</a:t>
          </a:r>
          <a:r>
            <a:rPr kumimoji="1" lang="ja-JP" altLang="en-US" sz="1200">
              <a:solidFill>
                <a:schemeClr val="dk1"/>
              </a:solidFill>
              <a:effectLst/>
              <a:latin typeface="+mn-lt"/>
              <a:ea typeface="+mn-ea"/>
              <a:cs typeface="+mn-cs"/>
            </a:rPr>
            <a:t>について、</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年度から元金部分の償還を開始したため、増額となっている。</a:t>
          </a:r>
          <a:endParaRPr lang="ja-JP" altLang="ja-JP" sz="1200">
            <a:effectLst/>
          </a:endParaRPr>
        </a:p>
        <a:p>
          <a:r>
            <a:rPr kumimoji="1" lang="ja-JP" altLang="ja-JP" sz="1200">
              <a:solidFill>
                <a:schemeClr val="dk1"/>
              </a:solidFill>
              <a:effectLst/>
              <a:latin typeface="+mn-lt"/>
              <a:ea typeface="+mn-ea"/>
              <a:cs typeface="+mn-cs"/>
            </a:rPr>
            <a:t>今後も継続的に償還していくため、高額なまま推移する。</a:t>
          </a:r>
          <a:endParaRPr lang="ja-JP" altLang="ja-JP" sz="12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将来負担額（Ａ）の合計は、令和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21,739</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20,995</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で、前年度比</a:t>
          </a:r>
          <a:r>
            <a:rPr kumimoji="1" lang="en-US" altLang="ja-JP" sz="1200">
              <a:solidFill>
                <a:schemeClr val="dk1"/>
              </a:solidFill>
              <a:effectLst/>
              <a:latin typeface="+mn-lt"/>
              <a:ea typeface="+mn-ea"/>
              <a:cs typeface="+mn-cs"/>
            </a:rPr>
            <a:t>744</a:t>
          </a:r>
          <a:r>
            <a:rPr kumimoji="1" lang="ja-JP" altLang="ja-JP" sz="1200">
              <a:solidFill>
                <a:schemeClr val="dk1"/>
              </a:solidFill>
              <a:effectLst/>
              <a:latin typeface="+mn-lt"/>
              <a:ea typeface="+mn-ea"/>
              <a:cs typeface="+mn-cs"/>
            </a:rPr>
            <a:t>百万円減少した。</a:t>
          </a:r>
          <a:endParaRPr lang="ja-JP" altLang="ja-JP" sz="1200">
            <a:effectLst/>
          </a:endParaRPr>
        </a:p>
        <a:p>
          <a:r>
            <a:rPr kumimoji="1" lang="ja-JP" altLang="ja-JP" sz="1200">
              <a:solidFill>
                <a:schemeClr val="dk1"/>
              </a:solidFill>
              <a:effectLst/>
              <a:latin typeface="+mn-lt"/>
              <a:ea typeface="+mn-ea"/>
              <a:cs typeface="+mn-cs"/>
            </a:rPr>
            <a:t>一般会計に係る地方債の現在高は増加から減少に転じたが、今後も公共施設等更新のための起債を予定しており、増加する見通しである。その一方で、公営企業債等繰入見込額は下水道事業の償還が進むことで残高は減少したことから、将来負担額全体全体で見れば、減額となっていく見通しである。</a:t>
          </a:r>
          <a:endParaRPr lang="ja-JP" altLang="ja-JP" sz="1200">
            <a:effectLst/>
          </a:endParaRPr>
        </a:p>
        <a:p>
          <a:r>
            <a:rPr kumimoji="1" lang="ja-JP" altLang="ja-JP" sz="1200">
              <a:solidFill>
                <a:schemeClr val="dk1"/>
              </a:solidFill>
              <a:effectLst/>
              <a:latin typeface="+mn-lt"/>
              <a:ea typeface="+mn-ea"/>
              <a:cs typeface="+mn-cs"/>
            </a:rPr>
            <a:t>充当可能財源等（Ｂ）の合計は、令和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30,559</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29,276</a:t>
          </a:r>
          <a:r>
            <a:rPr kumimoji="1" lang="ja-JP" altLang="en-US" sz="1200">
              <a:solidFill>
                <a:schemeClr val="dk1"/>
              </a:solidFill>
              <a:effectLst/>
              <a:latin typeface="+mn-lt"/>
              <a:ea typeface="+mn-ea"/>
              <a:cs typeface="+mn-cs"/>
            </a:rPr>
            <a:t>百万円で、</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1,283</a:t>
          </a:r>
          <a:r>
            <a:rPr kumimoji="1" lang="ja-JP" altLang="ja-JP" sz="1200">
              <a:solidFill>
                <a:schemeClr val="dk1"/>
              </a:solidFill>
              <a:effectLst/>
              <a:latin typeface="+mn-lt"/>
              <a:ea typeface="+mn-ea"/>
              <a:cs typeface="+mn-cs"/>
            </a:rPr>
            <a:t>百万円減少した。充当可能基金は</a:t>
          </a:r>
          <a:r>
            <a:rPr kumimoji="1" lang="en-US" altLang="ja-JP" sz="1200">
              <a:solidFill>
                <a:schemeClr val="dk1"/>
              </a:solidFill>
              <a:effectLst/>
              <a:latin typeface="+mn-lt"/>
              <a:ea typeface="+mn-ea"/>
              <a:cs typeface="+mn-cs"/>
            </a:rPr>
            <a:t>55</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減</a:t>
          </a:r>
          <a:r>
            <a:rPr kumimoji="1" lang="ja-JP" altLang="ja-JP" sz="1200">
              <a:solidFill>
                <a:schemeClr val="dk1"/>
              </a:solidFill>
              <a:effectLst/>
              <a:latin typeface="+mn-lt"/>
              <a:ea typeface="+mn-ea"/>
              <a:cs typeface="+mn-cs"/>
            </a:rPr>
            <a:t>額し、充当可能特定歳入（本市は都市計画税のみ）及び基準財政需要額歳入見込み額は計</a:t>
          </a:r>
          <a:r>
            <a:rPr kumimoji="1" lang="en-US" altLang="ja-JP" sz="1200">
              <a:solidFill>
                <a:schemeClr val="dk1"/>
              </a:solidFill>
              <a:effectLst/>
              <a:latin typeface="+mn-lt"/>
              <a:ea typeface="+mn-ea"/>
              <a:cs typeface="+mn-cs"/>
            </a:rPr>
            <a:t>1,228</a:t>
          </a:r>
          <a:r>
            <a:rPr kumimoji="1" lang="ja-JP" altLang="ja-JP" sz="1200">
              <a:solidFill>
                <a:schemeClr val="dk1"/>
              </a:solidFill>
              <a:effectLst/>
              <a:latin typeface="+mn-lt"/>
              <a:ea typeface="+mn-ea"/>
              <a:cs typeface="+mn-cs"/>
            </a:rPr>
            <a:t>百万円減額となった。</a:t>
          </a:r>
          <a:r>
            <a:rPr kumimoji="1" lang="ja-JP" altLang="en-US" sz="1200">
              <a:solidFill>
                <a:schemeClr val="dk1"/>
              </a:solidFill>
              <a:effectLst/>
              <a:latin typeface="+mn-lt"/>
              <a:ea typeface="+mn-ea"/>
              <a:cs typeface="+mn-cs"/>
            </a:rPr>
            <a:t>特に、基準財政需要額歳入見込み額の減少は、臨時財政対策債の償還が進んでいることが要因である。</a:t>
          </a:r>
          <a:endParaRPr kumimoji="1" lang="en-US" altLang="ja-JP" sz="1200">
            <a:solidFill>
              <a:schemeClr val="dk1"/>
            </a:solidFill>
            <a:effectLst/>
            <a:latin typeface="+mn-lt"/>
            <a:ea typeface="+mn-ea"/>
            <a:cs typeface="+mn-cs"/>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愛知県豊明市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200">
              <a:solidFill>
                <a:schemeClr val="dk1"/>
              </a:solidFill>
              <a:effectLst/>
              <a:latin typeface="+mn-lt"/>
              <a:ea typeface="+mn-ea"/>
              <a:cs typeface="+mn-cs"/>
            </a:rPr>
            <a:t>財政調整基金は、令和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年度は私立保育所整備や会計年度任用職員期末手当の開始などにより取り崩し、令和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年度は東部知多衛生組合の新ごみ処理施設建設の元金償還開始等により取り崩しした。</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年度は、取崩額より積立額のほうが上回ったため、</a:t>
          </a:r>
          <a:r>
            <a:rPr kumimoji="1" lang="ja-JP" altLang="ja-JP" sz="1200">
              <a:solidFill>
                <a:schemeClr val="dk1"/>
              </a:solidFill>
              <a:effectLst/>
              <a:latin typeface="+mn-lt"/>
              <a:ea typeface="+mn-ea"/>
              <a:cs typeface="+mn-cs"/>
            </a:rPr>
            <a:t>基金残高は令和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年度と比較して約</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億円</a:t>
          </a:r>
          <a:r>
            <a:rPr kumimoji="1" lang="ja-JP" altLang="en-US" sz="1200">
              <a:solidFill>
                <a:schemeClr val="dk1"/>
              </a:solidFill>
              <a:effectLst/>
              <a:latin typeface="+mn-lt"/>
              <a:ea typeface="+mn-ea"/>
              <a:cs typeface="+mn-cs"/>
            </a:rPr>
            <a:t>増となった。</a:t>
          </a:r>
          <a:endParaRPr lang="ja-JP" altLang="ja-JP" sz="1200">
            <a:effectLst/>
          </a:endParaRPr>
        </a:p>
        <a:p>
          <a:r>
            <a:rPr kumimoji="1" lang="ja-JP" altLang="ja-JP" sz="1200">
              <a:solidFill>
                <a:schemeClr val="dk1"/>
              </a:solidFill>
              <a:effectLst/>
              <a:latin typeface="+mn-lt"/>
              <a:ea typeface="+mn-ea"/>
              <a:cs typeface="+mn-cs"/>
            </a:rPr>
            <a:t>その一方で、公共施設建設及び整備基金、教育施設建設及び整備基金は公共施設</a:t>
          </a:r>
          <a:r>
            <a:rPr kumimoji="1" lang="ja-JP" altLang="en-US" sz="1200">
              <a:solidFill>
                <a:schemeClr val="dk1"/>
              </a:solidFill>
              <a:effectLst/>
              <a:latin typeface="+mn-lt"/>
              <a:ea typeface="+mn-ea"/>
              <a:cs typeface="+mn-cs"/>
            </a:rPr>
            <a:t>の長寿命</a:t>
          </a:r>
          <a:r>
            <a:rPr kumimoji="1" lang="ja-JP" altLang="ja-JP" sz="1200">
              <a:solidFill>
                <a:schemeClr val="dk1"/>
              </a:solidFill>
              <a:effectLst/>
              <a:latin typeface="+mn-lt"/>
              <a:ea typeface="+mn-ea"/>
              <a:cs typeface="+mn-cs"/>
            </a:rPr>
            <a:t>化等に備え積み増しを行った</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福祉基金は</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今後の高齢化などによる福祉対策に備え</a:t>
          </a:r>
          <a:r>
            <a:rPr kumimoji="1" lang="ja-JP" altLang="en-US" sz="1200">
              <a:solidFill>
                <a:schemeClr val="dk1"/>
              </a:solidFill>
              <a:effectLst/>
              <a:latin typeface="+mn-lt"/>
              <a:ea typeface="+mn-ea"/>
              <a:cs typeface="+mn-cs"/>
            </a:rPr>
            <a:t>た積み増しと、</a:t>
          </a:r>
          <a:r>
            <a:rPr kumimoji="1" lang="ja-JP" altLang="ja-JP" sz="1200">
              <a:solidFill>
                <a:schemeClr val="dk1"/>
              </a:solidFill>
              <a:effectLst/>
              <a:latin typeface="+mn-lt"/>
              <a:ea typeface="+mn-ea"/>
              <a:cs typeface="+mn-cs"/>
            </a:rPr>
            <a:t>公共施設建設及び整備基金</a:t>
          </a:r>
          <a:r>
            <a:rPr kumimoji="1" lang="ja-JP" altLang="en-US" sz="1200">
              <a:solidFill>
                <a:schemeClr val="dk1"/>
              </a:solidFill>
              <a:effectLst/>
              <a:latin typeface="+mn-lt"/>
              <a:ea typeface="+mn-ea"/>
              <a:cs typeface="+mn-cs"/>
            </a:rPr>
            <a:t>並びに</a:t>
          </a:r>
          <a:r>
            <a:rPr kumimoji="1" lang="ja-JP" altLang="ja-JP" sz="1200">
              <a:solidFill>
                <a:schemeClr val="dk1"/>
              </a:solidFill>
              <a:effectLst/>
              <a:latin typeface="+mn-lt"/>
              <a:ea typeface="+mn-ea"/>
              <a:cs typeface="+mn-cs"/>
            </a:rPr>
            <a:t>教育施設建設及び整備基金</a:t>
          </a:r>
          <a:r>
            <a:rPr kumimoji="1" lang="ja-JP" altLang="en-US" sz="1200">
              <a:solidFill>
                <a:schemeClr val="dk1"/>
              </a:solidFill>
              <a:effectLst/>
              <a:latin typeface="+mn-lt"/>
              <a:ea typeface="+mn-ea"/>
              <a:cs typeface="+mn-cs"/>
            </a:rPr>
            <a:t>残高の状況を考慮したうえで、適宜積み増し等を実施していく</a:t>
          </a:r>
          <a:r>
            <a:rPr kumimoji="1" lang="ja-JP" altLang="ja-JP" sz="1200">
              <a:solidFill>
                <a:schemeClr val="dk1"/>
              </a:solidFill>
              <a:effectLst/>
              <a:latin typeface="+mn-lt"/>
              <a:ea typeface="+mn-ea"/>
              <a:cs typeface="+mn-cs"/>
            </a:rPr>
            <a:t>。また、令和元年度から創設した森林環境譲与税基金は、</a:t>
          </a:r>
          <a:r>
            <a:rPr kumimoji="1" lang="ja-JP" altLang="en-US" sz="1200">
              <a:solidFill>
                <a:schemeClr val="dk1"/>
              </a:solidFill>
              <a:effectLst/>
              <a:latin typeface="+mn-lt"/>
              <a:ea typeface="+mn-ea"/>
              <a:cs typeface="+mn-cs"/>
            </a:rPr>
            <a:t>新生児への木材製品配布や、小学校生徒の机椅子等の</a:t>
          </a:r>
          <a:r>
            <a:rPr kumimoji="1" lang="ja-JP" altLang="ja-JP" sz="1200">
              <a:solidFill>
                <a:schemeClr val="dk1"/>
              </a:solidFill>
              <a:effectLst/>
              <a:latin typeface="+mn-lt"/>
              <a:ea typeface="+mn-ea"/>
              <a:cs typeface="+mn-cs"/>
            </a:rPr>
            <a:t>木材普及啓発の取り組み</a:t>
          </a:r>
          <a:r>
            <a:rPr kumimoji="1" lang="ja-JP" altLang="en-US" sz="1200">
              <a:solidFill>
                <a:schemeClr val="dk1"/>
              </a:solidFill>
              <a:effectLst/>
              <a:latin typeface="+mn-lt"/>
              <a:ea typeface="+mn-ea"/>
              <a:cs typeface="+mn-cs"/>
            </a:rPr>
            <a:t>により、積立ても取崩しも実施しなかった。</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後述する「財政調整基金　今後の方針」「その他特定目的基金　今度の方針」に記載した通り、今後見込まれる将来負担に予め備えておく必要があり、基金の役割は重要である。将来を見据えた健全な財政運営のため、今後とも中長期的な視点に立って、的確に基金のやり繰りをしていきたい。</a:t>
          </a:r>
          <a:endParaRPr lang="ja-JP" altLang="ja-JP" sz="12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公共施設建設及び整備基金：公共施設建設及び整備、公共施設の改修</a:t>
          </a:r>
          <a:endParaRPr lang="ja-JP" altLang="ja-JP" sz="1400">
            <a:effectLst/>
          </a:endParaRPr>
        </a:p>
        <a:p>
          <a:r>
            <a:rPr kumimoji="1" lang="ja-JP" altLang="ja-JP" sz="1400">
              <a:solidFill>
                <a:schemeClr val="dk1"/>
              </a:solidFill>
              <a:effectLst/>
              <a:latin typeface="+mn-lt"/>
              <a:ea typeface="+mn-ea"/>
              <a:cs typeface="+mn-cs"/>
            </a:rPr>
            <a:t>教育施設建設及び整備基金：教育施設建設及び整備、教育施設等の改修</a:t>
          </a:r>
          <a:endParaRPr lang="ja-JP" altLang="ja-JP" sz="1400">
            <a:effectLst/>
          </a:endParaRPr>
        </a:p>
        <a:p>
          <a:r>
            <a:rPr kumimoji="1" lang="ja-JP" altLang="ja-JP" sz="1400">
              <a:solidFill>
                <a:schemeClr val="dk1"/>
              </a:solidFill>
              <a:effectLst/>
              <a:latin typeface="+mn-lt"/>
              <a:ea typeface="+mn-ea"/>
              <a:cs typeface="+mn-cs"/>
            </a:rPr>
            <a:t>福祉基金：福祉事業の推進、福祉施設建設整備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公共施設建設及び整備基金</a:t>
          </a:r>
          <a:r>
            <a:rPr kumimoji="1" lang="ja-JP" altLang="en-US" sz="1400">
              <a:solidFill>
                <a:schemeClr val="dk1"/>
              </a:solidFill>
              <a:effectLst/>
              <a:latin typeface="+mn-lt"/>
              <a:ea typeface="+mn-ea"/>
              <a:cs typeface="+mn-cs"/>
            </a:rPr>
            <a:t>では、</a:t>
          </a: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ja-JP" sz="1400">
              <a:solidFill>
                <a:schemeClr val="dk1"/>
              </a:solidFill>
              <a:effectLst/>
              <a:latin typeface="+mn-lt"/>
              <a:ea typeface="+mn-ea"/>
              <a:cs typeface="+mn-cs"/>
            </a:rPr>
            <a:t>年度</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取崩額は</a:t>
          </a:r>
          <a:r>
            <a:rPr kumimoji="1" lang="en-US" altLang="ja-JP" sz="1400">
              <a:solidFill>
                <a:schemeClr val="dk1"/>
              </a:solidFill>
              <a:effectLst/>
              <a:latin typeface="+mn-lt"/>
              <a:ea typeface="+mn-ea"/>
              <a:cs typeface="+mn-cs"/>
            </a:rPr>
            <a:t>1.2</a:t>
          </a:r>
          <a:r>
            <a:rPr kumimoji="1" lang="ja-JP" altLang="ja-JP" sz="1400">
              <a:solidFill>
                <a:schemeClr val="dk1"/>
              </a:solidFill>
              <a:effectLst/>
              <a:latin typeface="+mn-lt"/>
              <a:ea typeface="+mn-ea"/>
              <a:cs typeface="+mn-cs"/>
            </a:rPr>
            <a:t>億円だったが、</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年度は河川敷広場整備工事で</a:t>
          </a:r>
          <a:r>
            <a:rPr kumimoji="1" lang="en-US" altLang="ja-JP" sz="1400">
              <a:solidFill>
                <a:schemeClr val="dk1"/>
              </a:solidFill>
              <a:effectLst/>
              <a:latin typeface="+mn-lt"/>
              <a:ea typeface="+mn-ea"/>
              <a:cs typeface="+mn-cs"/>
            </a:rPr>
            <a:t>0.2</a:t>
          </a:r>
          <a:r>
            <a:rPr kumimoji="1" lang="ja-JP" altLang="ja-JP" sz="1400">
              <a:solidFill>
                <a:schemeClr val="dk1"/>
              </a:solidFill>
              <a:effectLst/>
              <a:latin typeface="+mn-lt"/>
              <a:ea typeface="+mn-ea"/>
              <a:cs typeface="+mn-cs"/>
            </a:rPr>
            <a:t>億円、</a:t>
          </a:r>
          <a:r>
            <a:rPr kumimoji="1" lang="ja-JP" altLang="en-US" sz="1400">
              <a:solidFill>
                <a:schemeClr val="dk1"/>
              </a:solidFill>
              <a:effectLst/>
              <a:latin typeface="+mn-lt"/>
              <a:ea typeface="+mn-ea"/>
              <a:cs typeface="+mn-cs"/>
            </a:rPr>
            <a:t>大脇地区の農業土木工事で</a:t>
          </a:r>
          <a:r>
            <a:rPr kumimoji="1" lang="en-US" altLang="ja-JP" sz="1400">
              <a:solidFill>
                <a:schemeClr val="dk1"/>
              </a:solidFill>
              <a:effectLst/>
              <a:latin typeface="+mn-lt"/>
              <a:ea typeface="+mn-ea"/>
              <a:cs typeface="+mn-cs"/>
            </a:rPr>
            <a:t>0.1</a:t>
          </a:r>
          <a:r>
            <a:rPr kumimoji="1" lang="ja-JP" altLang="en-US" sz="1400">
              <a:solidFill>
                <a:schemeClr val="dk1"/>
              </a:solidFill>
              <a:effectLst/>
              <a:latin typeface="+mn-lt"/>
              <a:ea typeface="+mn-ea"/>
              <a:cs typeface="+mn-cs"/>
            </a:rPr>
            <a:t>億円等合計</a:t>
          </a:r>
          <a:r>
            <a:rPr kumimoji="1" lang="en-US" altLang="ja-JP" sz="1400">
              <a:solidFill>
                <a:schemeClr val="dk1"/>
              </a:solidFill>
              <a:effectLst/>
              <a:latin typeface="+mn-lt"/>
              <a:ea typeface="+mn-ea"/>
              <a:cs typeface="+mn-cs"/>
            </a:rPr>
            <a:t>0.8</a:t>
          </a:r>
          <a:r>
            <a:rPr kumimoji="1" lang="ja-JP" altLang="en-US" sz="1400">
              <a:solidFill>
                <a:schemeClr val="dk1"/>
              </a:solidFill>
              <a:effectLst/>
              <a:latin typeface="+mn-lt"/>
              <a:ea typeface="+mn-ea"/>
              <a:cs typeface="+mn-cs"/>
            </a:rPr>
            <a:t>億円を取り崩したものの、積立額が</a:t>
          </a:r>
          <a:r>
            <a:rPr kumimoji="1" lang="en-US" altLang="ja-JP" sz="1400">
              <a:solidFill>
                <a:schemeClr val="dk1"/>
              </a:solidFill>
              <a:effectLst/>
              <a:latin typeface="+mn-lt"/>
              <a:ea typeface="+mn-ea"/>
              <a:cs typeface="+mn-cs"/>
            </a:rPr>
            <a:t>0.01</a:t>
          </a:r>
          <a:r>
            <a:rPr kumimoji="1" lang="ja-JP" altLang="en-US" sz="1400">
              <a:solidFill>
                <a:schemeClr val="dk1"/>
              </a:solidFill>
              <a:effectLst/>
              <a:latin typeface="+mn-lt"/>
              <a:ea typeface="+mn-ea"/>
              <a:cs typeface="+mn-cs"/>
            </a:rPr>
            <a:t>億円と少額であったため基金残高は減少した。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教育施設建設及び整備基金</a:t>
          </a:r>
          <a:r>
            <a:rPr kumimoji="1" lang="ja-JP" altLang="en-US" sz="1400">
              <a:solidFill>
                <a:schemeClr val="dk1"/>
              </a:solidFill>
              <a:effectLst/>
              <a:latin typeface="+mn-lt"/>
              <a:ea typeface="+mn-ea"/>
              <a:cs typeface="+mn-cs"/>
            </a:rPr>
            <a:t>も令和</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年度の取崩額は</a:t>
          </a:r>
          <a:r>
            <a:rPr kumimoji="1" lang="en-US" altLang="ja-JP" sz="1400">
              <a:solidFill>
                <a:schemeClr val="dk1"/>
              </a:solidFill>
              <a:effectLst/>
              <a:latin typeface="+mn-lt"/>
              <a:ea typeface="+mn-ea"/>
              <a:cs typeface="+mn-cs"/>
            </a:rPr>
            <a:t>0</a:t>
          </a:r>
          <a:r>
            <a:rPr kumimoji="1" lang="ja-JP" altLang="en-US" sz="1400">
              <a:solidFill>
                <a:schemeClr val="dk1"/>
              </a:solidFill>
              <a:effectLst/>
              <a:latin typeface="+mn-lt"/>
              <a:ea typeface="+mn-ea"/>
              <a:cs typeface="+mn-cs"/>
            </a:rPr>
            <a:t>円だったのに対し、令和</a:t>
          </a:r>
          <a:r>
            <a:rPr kumimoji="1" lang="en-US" altLang="ja-JP" sz="1400">
              <a:solidFill>
                <a:schemeClr val="dk1"/>
              </a:solidFill>
              <a:effectLst/>
              <a:latin typeface="+mn-lt"/>
              <a:ea typeface="+mn-ea"/>
              <a:cs typeface="+mn-cs"/>
            </a:rPr>
            <a:t>5</a:t>
          </a:r>
          <a:r>
            <a:rPr kumimoji="1" lang="ja-JP" altLang="en-US" sz="1400">
              <a:solidFill>
                <a:schemeClr val="dk1"/>
              </a:solidFill>
              <a:effectLst/>
              <a:latin typeface="+mn-lt"/>
              <a:ea typeface="+mn-ea"/>
              <a:cs typeface="+mn-cs"/>
            </a:rPr>
            <a:t>年度は新給食センター用地購入で</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億円、グラウンド用地購入で</a:t>
          </a:r>
          <a:r>
            <a:rPr kumimoji="1" lang="en-US" altLang="ja-JP" sz="1400">
              <a:solidFill>
                <a:schemeClr val="dk1"/>
              </a:solidFill>
              <a:effectLst/>
              <a:latin typeface="+mn-lt"/>
              <a:ea typeface="+mn-ea"/>
              <a:cs typeface="+mn-cs"/>
            </a:rPr>
            <a:t>1.1</a:t>
          </a:r>
          <a:r>
            <a:rPr kumimoji="1" lang="ja-JP" altLang="en-US" sz="1400">
              <a:solidFill>
                <a:schemeClr val="dk1"/>
              </a:solidFill>
              <a:effectLst/>
              <a:latin typeface="+mn-lt"/>
              <a:ea typeface="+mn-ea"/>
              <a:cs typeface="+mn-cs"/>
            </a:rPr>
            <a:t>億円等、合計</a:t>
          </a:r>
          <a:r>
            <a:rPr kumimoji="1" lang="en-US" altLang="ja-JP" sz="1400">
              <a:solidFill>
                <a:schemeClr val="dk1"/>
              </a:solidFill>
              <a:effectLst/>
              <a:latin typeface="+mn-lt"/>
              <a:ea typeface="+mn-ea"/>
              <a:cs typeface="+mn-cs"/>
            </a:rPr>
            <a:t>2.8</a:t>
          </a:r>
          <a:r>
            <a:rPr kumimoji="1" lang="ja-JP" altLang="en-US" sz="1400">
              <a:solidFill>
                <a:schemeClr val="dk1"/>
              </a:solidFill>
              <a:effectLst/>
              <a:latin typeface="+mn-lt"/>
              <a:ea typeface="+mn-ea"/>
              <a:cs typeface="+mn-cs"/>
            </a:rPr>
            <a:t>億円を取り崩したものの、積立額が</a:t>
          </a:r>
          <a:r>
            <a:rPr kumimoji="1" lang="en-US" altLang="ja-JP" sz="1400">
              <a:solidFill>
                <a:schemeClr val="dk1"/>
              </a:solidFill>
              <a:effectLst/>
              <a:latin typeface="+mn-lt"/>
              <a:ea typeface="+mn-ea"/>
              <a:cs typeface="+mn-cs"/>
            </a:rPr>
            <a:t>0.01</a:t>
          </a:r>
          <a:r>
            <a:rPr kumimoji="1" lang="ja-JP" altLang="en-US" sz="1400">
              <a:solidFill>
                <a:schemeClr val="dk1"/>
              </a:solidFill>
              <a:effectLst/>
              <a:latin typeface="+mn-lt"/>
              <a:ea typeface="+mn-ea"/>
              <a:cs typeface="+mn-cs"/>
            </a:rPr>
            <a:t>億円と少額であったため基金残高は減少した。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lt"/>
              <a:ea typeface="+mn-ea"/>
              <a:cs typeface="+mn-cs"/>
            </a:rPr>
            <a:t>福祉基金では、旧沓掛保育園舎解体や旧どんぐり学園解体等で合計</a:t>
          </a:r>
          <a:r>
            <a:rPr kumimoji="1" lang="en-US" altLang="ja-JP" sz="1400">
              <a:solidFill>
                <a:schemeClr val="dk1"/>
              </a:solidFill>
              <a:effectLst/>
              <a:latin typeface="+mn-lt"/>
              <a:ea typeface="+mn-ea"/>
              <a:cs typeface="+mn-cs"/>
            </a:rPr>
            <a:t>1.5</a:t>
          </a:r>
          <a:r>
            <a:rPr kumimoji="1" lang="ja-JP" altLang="en-US" sz="1400">
              <a:solidFill>
                <a:schemeClr val="dk1"/>
              </a:solidFill>
              <a:effectLst/>
              <a:latin typeface="+mn-lt"/>
              <a:ea typeface="+mn-ea"/>
              <a:cs typeface="+mn-cs"/>
            </a:rPr>
            <a:t>億円取り崩した。</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公共施設建設及び整備基金、教育施設建設及び整備基金は、施設の老朽化対策の経費増大に備えるため、可能な範囲で基金を積み増していきたい。福祉基金</a:t>
          </a:r>
          <a:r>
            <a:rPr kumimoji="1" lang="ja-JP" altLang="en-US" sz="1400">
              <a:solidFill>
                <a:schemeClr val="dk1"/>
              </a:solidFill>
              <a:effectLst/>
              <a:latin typeface="+mn-lt"/>
              <a:ea typeface="+mn-ea"/>
              <a:cs typeface="+mn-cs"/>
            </a:rPr>
            <a:t>も</a:t>
          </a:r>
          <a:r>
            <a:rPr kumimoji="1" lang="ja-JP" altLang="ja-JP" sz="1400">
              <a:solidFill>
                <a:schemeClr val="dk1"/>
              </a:solidFill>
              <a:effectLst/>
              <a:latin typeface="+mn-lt"/>
              <a:ea typeface="+mn-ea"/>
              <a:cs typeface="+mn-cs"/>
            </a:rPr>
            <a:t>、高齢化による経費増大に備えるため、可能な範囲で基金を積み増ししていきたい。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年度は</a:t>
          </a:r>
          <a:r>
            <a:rPr kumimoji="1" lang="ja-JP" altLang="ja-JP" sz="1200">
              <a:solidFill>
                <a:schemeClr val="dk1"/>
              </a:solidFill>
              <a:effectLst/>
              <a:latin typeface="+mn-lt"/>
              <a:ea typeface="+mn-ea"/>
              <a:cs typeface="+mn-cs"/>
            </a:rPr>
            <a:t>前年度末残高を下回ることとなった</a:t>
          </a:r>
          <a:r>
            <a:rPr kumimoji="1" lang="ja-JP" altLang="en-US" sz="1200">
              <a:solidFill>
                <a:schemeClr val="dk1"/>
              </a:solidFill>
              <a:effectLst/>
              <a:latin typeface="+mn-lt"/>
              <a:ea typeface="+mn-ea"/>
              <a:cs typeface="+mn-cs"/>
            </a:rPr>
            <a:t>が、令和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年度は前年度末比約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億円増となった。令和</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年度と</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年度で取崩額に大きな差は無いが、積立額を前年度比約</a:t>
          </a:r>
          <a:r>
            <a:rPr kumimoji="1" lang="en-US" altLang="ja-JP" sz="1200">
              <a:solidFill>
                <a:schemeClr val="dk1"/>
              </a:solidFill>
              <a:effectLst/>
              <a:latin typeface="+mn-lt"/>
              <a:ea typeface="+mn-ea"/>
              <a:cs typeface="+mn-cs"/>
            </a:rPr>
            <a:t>4</a:t>
          </a:r>
          <a:r>
            <a:rPr kumimoji="1" lang="ja-JP" altLang="en-US" sz="1200">
              <a:solidFill>
                <a:schemeClr val="dk1"/>
              </a:solidFill>
              <a:effectLst/>
              <a:latin typeface="+mn-lt"/>
              <a:ea typeface="+mn-ea"/>
              <a:cs typeface="+mn-cs"/>
            </a:rPr>
            <a:t>億円増額した。</a:t>
          </a:r>
          <a:r>
            <a:rPr kumimoji="1" lang="ja-JP" altLang="ja-JP" sz="1200">
              <a:solidFill>
                <a:schemeClr val="dk1"/>
              </a:solidFill>
              <a:effectLst/>
              <a:latin typeface="+mn-lt"/>
              <a:ea typeface="+mn-ea"/>
              <a:cs typeface="+mn-cs"/>
            </a:rPr>
            <a:t>普段から市税の上振れ分等を</a:t>
          </a:r>
          <a:r>
            <a:rPr kumimoji="1" lang="ja-JP" altLang="en-US" sz="1200">
              <a:solidFill>
                <a:schemeClr val="dk1"/>
              </a:solidFill>
              <a:effectLst/>
              <a:latin typeface="+mn-lt"/>
              <a:ea typeface="+mn-ea"/>
              <a:cs typeface="+mn-cs"/>
            </a:rPr>
            <a:t>、他の基金残高等を考慮しながら</a:t>
          </a:r>
          <a:r>
            <a:rPr kumimoji="1" lang="ja-JP" altLang="ja-JP" sz="1200">
              <a:solidFill>
                <a:schemeClr val="dk1"/>
              </a:solidFill>
              <a:effectLst/>
              <a:latin typeface="+mn-lt"/>
              <a:ea typeface="+mn-ea"/>
              <a:cs typeface="+mn-cs"/>
            </a:rPr>
            <a:t>可能な範囲で積み立てている</a:t>
          </a:r>
          <a:r>
            <a:rPr kumimoji="1" lang="ja-JP" altLang="en-US" sz="1200">
              <a:solidFill>
                <a:schemeClr val="dk1"/>
              </a:solidFill>
              <a:effectLst/>
              <a:latin typeface="+mn-lt"/>
              <a:ea typeface="+mn-ea"/>
              <a:cs typeface="+mn-cs"/>
            </a:rPr>
            <a:t>が、</a:t>
          </a:r>
          <a:r>
            <a:rPr kumimoji="1" lang="ja-JP" altLang="ja-JP" sz="1200">
              <a:solidFill>
                <a:schemeClr val="dk1"/>
              </a:solidFill>
              <a:effectLst/>
              <a:latin typeface="+mn-lt"/>
              <a:ea typeface="+mn-ea"/>
              <a:cs typeface="+mn-cs"/>
            </a:rPr>
            <a:t>下記「今後の方針」に記載のとおり将来負担が大きく見込まれていることから、</a:t>
          </a:r>
          <a:r>
            <a:rPr kumimoji="1" lang="ja-JP" altLang="en-US" sz="1200">
              <a:solidFill>
                <a:schemeClr val="dk1"/>
              </a:solidFill>
              <a:effectLst/>
              <a:latin typeface="+mn-lt"/>
              <a:ea typeface="+mn-ea"/>
              <a:cs typeface="+mn-cs"/>
            </a:rPr>
            <a:t>健全な財政運営に支障をきたさない範囲で</a:t>
          </a:r>
          <a:r>
            <a:rPr kumimoji="1" lang="ja-JP" altLang="ja-JP" sz="1200">
              <a:solidFill>
                <a:schemeClr val="dk1"/>
              </a:solidFill>
              <a:effectLst/>
              <a:latin typeface="+mn-lt"/>
              <a:ea typeface="+mn-ea"/>
              <a:cs typeface="+mn-cs"/>
            </a:rPr>
            <a:t>基金の積み立てに努める。</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今後も、令和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年度のような必要に応じた取り崩しと令和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年度のような着実な積み立てを</a:t>
          </a:r>
          <a:r>
            <a:rPr kumimoji="1" lang="ja-JP" altLang="en-US" sz="1200">
              <a:solidFill>
                <a:schemeClr val="dk1"/>
              </a:solidFill>
              <a:effectLst/>
              <a:latin typeface="+mn-lt"/>
              <a:ea typeface="+mn-ea"/>
              <a:cs typeface="+mn-cs"/>
            </a:rPr>
            <a:t>、状況に応じて</a:t>
          </a:r>
          <a:r>
            <a:rPr kumimoji="1" lang="ja-JP" altLang="ja-JP" sz="1200">
              <a:solidFill>
                <a:schemeClr val="dk1"/>
              </a:solidFill>
              <a:effectLst/>
              <a:latin typeface="+mn-lt"/>
              <a:ea typeface="+mn-ea"/>
              <a:cs typeface="+mn-cs"/>
            </a:rPr>
            <a:t>実施していく。財政調整基金は、年度間調整財源や大規模災害時の備え、東部知多衛生組合負担金、区画整理事業に対する支援事業費</a:t>
          </a:r>
          <a:r>
            <a:rPr kumimoji="1" lang="ja-JP" altLang="en-US" sz="1200">
              <a:solidFill>
                <a:schemeClr val="dk1"/>
              </a:solidFill>
              <a:effectLst/>
              <a:latin typeface="+mn-lt"/>
              <a:ea typeface="+mn-ea"/>
              <a:cs typeface="+mn-cs"/>
            </a:rPr>
            <a:t>、給食センターの統合</a:t>
          </a:r>
          <a:r>
            <a:rPr kumimoji="1" lang="ja-JP" altLang="ja-JP" sz="1200">
              <a:solidFill>
                <a:schemeClr val="dk1"/>
              </a:solidFill>
              <a:effectLst/>
              <a:latin typeface="+mn-lt"/>
              <a:ea typeface="+mn-ea"/>
              <a:cs typeface="+mn-cs"/>
            </a:rPr>
            <a:t>など将来負担を見込んでいる。今後も、予算編成や予算執行における効率化の徹底に努め、また、将来負担を都度的確に見込んだ上で、可能な</a:t>
          </a:r>
          <a:r>
            <a:rPr kumimoji="1" lang="ja-JP" altLang="en-US" sz="1200">
              <a:solidFill>
                <a:schemeClr val="dk1"/>
              </a:solidFill>
              <a:effectLst/>
              <a:latin typeface="+mn-lt"/>
              <a:ea typeface="+mn-ea"/>
              <a:cs typeface="+mn-cs"/>
            </a:rPr>
            <a:t>範囲で</a:t>
          </a:r>
          <a:r>
            <a:rPr kumimoji="1" lang="ja-JP" altLang="ja-JP" sz="1200">
              <a:solidFill>
                <a:schemeClr val="dk1"/>
              </a:solidFill>
              <a:effectLst/>
              <a:latin typeface="+mn-lt"/>
              <a:ea typeface="+mn-ea"/>
              <a:cs typeface="+mn-cs"/>
            </a:rPr>
            <a:t>前年度残高を下回らないよう財政運営を行っていきたい。</a:t>
          </a:r>
          <a:endParaRPr lang="ja-JP" altLang="ja-JP" sz="12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利息の積立によるものである。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今までどおり利息の積立を行う予定である。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3B9492A8-3878-4256-BF1C-F6658CF6729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E4E2CC4-E5BB-426F-8552-95E9B74C1C1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340FA24-A67F-4CBF-8524-A61C7836D19D}"/>
            </a:ext>
          </a:extLst>
        </xdr:cNvPr>
        <xdr:cNvSpPr/>
      </xdr:nvSpPr>
      <xdr:spPr>
        <a:xfrm>
          <a:off x="117633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D18506B9-5DAF-4E05-A6C0-1555522C1425}"/>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3FDC9CB7-F360-4427-9DEC-40ECFBC057C0}"/>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76F52A6-9C59-4B08-9F2C-CBA376F3EA29}"/>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ED18546F-6FA3-41B2-A77D-AAFE0F831791}"/>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F8C5906F-591C-494A-A80A-516F9CAF563C}"/>
            </a:ext>
          </a:extLst>
        </xdr:cNvPr>
        <xdr:cNvSpPr/>
      </xdr:nvSpPr>
      <xdr:spPr>
        <a:xfrm>
          <a:off x="117633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0C7BAE07-B99F-4DD7-8468-5E604E24A777}"/>
            </a:ext>
          </a:extLst>
        </xdr:cNvPr>
        <xdr:cNvSpPr/>
      </xdr:nvSpPr>
      <xdr:spPr>
        <a:xfrm>
          <a:off x="131349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FC5CF549-E2CD-4306-AA09-803A5ED372D0}"/>
            </a:ext>
          </a:extLst>
        </xdr:cNvPr>
        <xdr:cNvSpPr/>
      </xdr:nvSpPr>
      <xdr:spPr>
        <a:xfrm>
          <a:off x="145065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0B06AD65-149D-4917-9B29-25D7E140EB12}"/>
            </a:ext>
          </a:extLst>
        </xdr:cNvPr>
        <xdr:cNvSpPr/>
      </xdr:nvSpPr>
      <xdr:spPr>
        <a:xfrm>
          <a:off x="158781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A3C91917-347C-4113-B3CD-CE8317C797CF}"/>
            </a:ext>
          </a:extLst>
        </xdr:cNvPr>
        <xdr:cNvSpPr/>
      </xdr:nvSpPr>
      <xdr:spPr>
        <a:xfrm>
          <a:off x="17249775" y="125920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F42B07FE-8C07-435E-B7A7-0FF2D05DC498}"/>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626D3F3C-5BE2-44E3-8D59-931FAC5BD438}"/>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BA833BAF-928B-4C69-8655-AD1D23AFE214}"/>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F351A619-F6F6-4022-B4D2-34F78E0B9D59}"/>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EE4A33B2-296F-41EA-BAD1-C8ACE1E37CF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FA36D772-9B64-4F56-BE80-9649C97310D6}"/>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A2B8E949-EC9A-4154-98F4-82F1929304AD}"/>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47DF3A18-2E19-4328-8AED-84EF1847E62C}"/>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2C04B30-D898-4772-92BC-34C5A29A79AC}"/>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3BCAC79F-90AE-473B-9979-56D0EFECBC34}"/>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F2044FF9-1AA3-40CC-AB48-CD35AA88EB34}"/>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D7F0984-128B-44D1-8409-C8CE16EC77F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CB7E6506-7DA7-4208-8929-8A6C53C0AD14}"/>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D1C0F968-FA98-452F-BA11-57E0B13F98A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A369308-6AA9-4EB3-846E-EA4F35682FA1}"/>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B879D9E3-1B9E-4672-9365-86EB1CC2CF97}"/>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56D7A2BB-8663-4230-AE37-52916E5083F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F449C151-D016-4BB0-8781-B0D135B6129C}"/>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AEA76743-407B-48CE-8FC6-E3A3522430B5}"/>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58FA658D-3E51-4A9B-9B52-607475C8E627}"/>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5028323-D231-4259-B765-C98971461764}"/>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74C38FB6-3E06-4A7C-A537-FA3D4887304E}"/>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B496D3C2-2319-4424-A173-E10B25F55B1B}"/>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3246A2B-2372-4A33-856F-DACAAE14FC27}"/>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3CBA001-AF9B-4766-A281-2C9770579020}"/>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2C06C5-2504-447D-8F95-BE878CE1D94A}"/>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36324C42-F7C6-4F3D-B950-33198FE63F88}"/>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D2ECE69-4266-46D0-9153-694DDDB4CA4A}"/>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8D96268-F6CD-4F10-8DA1-62C11AF2EB30}"/>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315C8A8C-73E7-48C4-BB87-70AAEE28E92B}"/>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8B1571FF-8996-42E3-8066-DA2F3CDA5026}"/>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040D399A-86E0-49B3-8C26-9B92AB71FE44}"/>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1E2BBE35-822B-4AC7-A048-E51199BFE8B8}"/>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CD046D06-571E-48B5-8E6F-D2C419BB2613}"/>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DCA813F5-0C36-4F50-827A-EA25682C6CAC}"/>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[ 63.6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35653008-A98C-43AF-BC4C-DE9EC728B997}"/>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D20C6571-5451-4E52-9C33-6798D8246769}"/>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F5136BA7-6CF6-4E13-BAC1-A9B399ABA694}"/>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D4AA2CB6-5635-467D-BD44-0EB19B5452A5}"/>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1D0DEC06-8027-484E-91B4-1C43A002A344}"/>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3CC76A4-CF28-4A40-83AB-CA9CE58CE9E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9E5D2660-6B55-4A93-A952-A80E529E1CB6}"/>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A4E49839-22A9-455A-89B8-486B46A6D370}"/>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0697C59-4386-4A3D-AB9F-5A4924EC2C56}"/>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CCB26F4-F05A-460F-8C9B-6277EF746011}"/>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a:latin typeface="ＭＳ ゴシック" panose="020B0609070205080204" pitchFamily="49" charset="-128"/>
              <a:ea typeface="ＭＳ ゴシック" panose="020B0609070205080204" pitchFamily="49" charset="-128"/>
            </a:rPr>
            <a:t>本市の有形固定資産減価償却率は６３．６％であり、類似団体平均とほぼ同水準を推移している。</a:t>
          </a:r>
          <a:r>
            <a:rPr kumimoji="1" lang="ja-JP" altLang="en-US" sz="1100">
              <a:latin typeface="ＭＳ ゴシック" panose="020B0609070205080204" pitchFamily="49" charset="-128"/>
              <a:ea typeface="ＭＳ ゴシック" panose="020B0609070205080204" pitchFamily="49" charset="-128"/>
            </a:rPr>
            <a:t>本市では平成２７年３月に「豊明市公共施設等総合管理計画」を策定し、公共建築物の総量縮減目標を４０年で３０％縮減すると設定した。有形固定資産減価償却率は徐々に上昇している。昭和４５年から昭和５５年の間に人口は倍増に近い伸びを示し、これに合せて公共建築物やインフラ資産の整備が行われてきたことにより、この時整備された公共施設等の老朽化が進んでいるためであ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6B59ED8F-6E7F-4C90-8978-608D30A0FF06}"/>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50CB255-E49D-4559-BA64-269E2A88A15F}"/>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6A0E28F9-5776-4BE7-974F-A0BD707C943B}"/>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2" name="直線コネクタ 61">
          <a:extLst>
            <a:ext uri="{FF2B5EF4-FFF2-40B4-BE49-F238E27FC236}">
              <a16:creationId xmlns:a16="http://schemas.microsoft.com/office/drawing/2014/main" id="{6DFB97C2-E5F5-41CF-9063-46A4CB573B8E}"/>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3" name="テキスト ボックス 62">
          <a:extLst>
            <a:ext uri="{FF2B5EF4-FFF2-40B4-BE49-F238E27FC236}">
              <a16:creationId xmlns:a16="http://schemas.microsoft.com/office/drawing/2014/main" id="{12F270A2-9754-44E3-8D80-909E99C9948A}"/>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4" name="直線コネクタ 63">
          <a:extLst>
            <a:ext uri="{FF2B5EF4-FFF2-40B4-BE49-F238E27FC236}">
              <a16:creationId xmlns:a16="http://schemas.microsoft.com/office/drawing/2014/main" id="{21C9BF86-C6C5-4AAC-9713-A7A14A9C7268}"/>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5" name="テキスト ボックス 64">
          <a:extLst>
            <a:ext uri="{FF2B5EF4-FFF2-40B4-BE49-F238E27FC236}">
              <a16:creationId xmlns:a16="http://schemas.microsoft.com/office/drawing/2014/main" id="{3A38B217-021D-4D66-8BC1-9F9FEB5FB01B}"/>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6" name="直線コネクタ 65">
          <a:extLst>
            <a:ext uri="{FF2B5EF4-FFF2-40B4-BE49-F238E27FC236}">
              <a16:creationId xmlns:a16="http://schemas.microsoft.com/office/drawing/2014/main" id="{4AC9347F-F1B1-44D0-94E7-A23BC5FF65A3}"/>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7" name="テキスト ボックス 66">
          <a:extLst>
            <a:ext uri="{FF2B5EF4-FFF2-40B4-BE49-F238E27FC236}">
              <a16:creationId xmlns:a16="http://schemas.microsoft.com/office/drawing/2014/main" id="{89E9A335-1386-4416-848F-E551F6434108}"/>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8" name="直線コネクタ 67">
          <a:extLst>
            <a:ext uri="{FF2B5EF4-FFF2-40B4-BE49-F238E27FC236}">
              <a16:creationId xmlns:a16="http://schemas.microsoft.com/office/drawing/2014/main" id="{8E05133B-634E-421F-9448-1D2512AF4DE1}"/>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9" name="テキスト ボックス 68">
          <a:extLst>
            <a:ext uri="{FF2B5EF4-FFF2-40B4-BE49-F238E27FC236}">
              <a16:creationId xmlns:a16="http://schemas.microsoft.com/office/drawing/2014/main" id="{85A5A2E1-3DD1-4921-B1CF-B075FCED2B24}"/>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C4F1AA42-8570-4699-9656-873FFB5B6D0C}"/>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0CA851DE-8963-45A2-A51D-FF73F8D7C075}"/>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5470C63A-1267-45B4-BA4E-3176379BEE1A}"/>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151257</xdr:rowOff>
    </xdr:from>
    <xdr:to>
      <xdr:col>23</xdr:col>
      <xdr:colOff>85090</xdr:colOff>
      <xdr:row>34</xdr:row>
      <xdr:rowOff>10287</xdr:rowOff>
    </xdr:to>
    <xdr:cxnSp macro="">
      <xdr:nvCxnSpPr>
        <xdr:cNvPr id="73" name="直線コネクタ 72">
          <a:extLst>
            <a:ext uri="{FF2B5EF4-FFF2-40B4-BE49-F238E27FC236}">
              <a16:creationId xmlns:a16="http://schemas.microsoft.com/office/drawing/2014/main" id="{207F6F60-4995-43FB-800D-7902EEFEF930}"/>
            </a:ext>
          </a:extLst>
        </xdr:cNvPr>
        <xdr:cNvCxnSpPr/>
      </xdr:nvCxnSpPr>
      <xdr:spPr>
        <a:xfrm flipV="1">
          <a:off x="4306570" y="5180457"/>
          <a:ext cx="1270" cy="115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14114</xdr:rowOff>
    </xdr:from>
    <xdr:ext cx="405111" cy="259045"/>
    <xdr:sp macro="" textlink="">
      <xdr:nvSpPr>
        <xdr:cNvPr id="74" name="有形固定資産減価償却率最小値テキスト">
          <a:extLst>
            <a:ext uri="{FF2B5EF4-FFF2-40B4-BE49-F238E27FC236}">
              <a16:creationId xmlns:a16="http://schemas.microsoft.com/office/drawing/2014/main" id="{D1491366-990E-4571-B490-719DA65D2253}"/>
            </a:ext>
          </a:extLst>
        </xdr:cNvPr>
        <xdr:cNvSpPr txBox="1"/>
      </xdr:nvSpPr>
      <xdr:spPr>
        <a:xfrm>
          <a:off x="4359275" y="6335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10287</xdr:rowOff>
    </xdr:from>
    <xdr:to>
      <xdr:col>23</xdr:col>
      <xdr:colOff>174625</xdr:colOff>
      <xdr:row>34</xdr:row>
      <xdr:rowOff>10287</xdr:rowOff>
    </xdr:to>
    <xdr:cxnSp macro="">
      <xdr:nvCxnSpPr>
        <xdr:cNvPr id="75" name="直線コネクタ 74">
          <a:extLst>
            <a:ext uri="{FF2B5EF4-FFF2-40B4-BE49-F238E27FC236}">
              <a16:creationId xmlns:a16="http://schemas.microsoft.com/office/drawing/2014/main" id="{AA0FA50B-74A1-4487-8934-BD3D8F5513E0}"/>
            </a:ext>
          </a:extLst>
        </xdr:cNvPr>
        <xdr:cNvCxnSpPr/>
      </xdr:nvCxnSpPr>
      <xdr:spPr>
        <a:xfrm>
          <a:off x="4216400" y="6331712"/>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97934</xdr:rowOff>
    </xdr:from>
    <xdr:ext cx="405111" cy="259045"/>
    <xdr:sp macro="" textlink="">
      <xdr:nvSpPr>
        <xdr:cNvPr id="76" name="有形固定資産減価償却率最大値テキスト">
          <a:extLst>
            <a:ext uri="{FF2B5EF4-FFF2-40B4-BE49-F238E27FC236}">
              <a16:creationId xmlns:a16="http://schemas.microsoft.com/office/drawing/2014/main" id="{1A1911C2-644D-4F9F-A049-7AA03559C9D8}"/>
            </a:ext>
          </a:extLst>
        </xdr:cNvPr>
        <xdr:cNvSpPr txBox="1"/>
      </xdr:nvSpPr>
      <xdr:spPr>
        <a:xfrm>
          <a:off x="4359275" y="496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151257</xdr:rowOff>
    </xdr:from>
    <xdr:to>
      <xdr:col>23</xdr:col>
      <xdr:colOff>174625</xdr:colOff>
      <xdr:row>26</xdr:row>
      <xdr:rowOff>151257</xdr:rowOff>
    </xdr:to>
    <xdr:cxnSp macro="">
      <xdr:nvCxnSpPr>
        <xdr:cNvPr id="77" name="直線コネクタ 76">
          <a:extLst>
            <a:ext uri="{FF2B5EF4-FFF2-40B4-BE49-F238E27FC236}">
              <a16:creationId xmlns:a16="http://schemas.microsoft.com/office/drawing/2014/main" id="{C00B97EC-B26C-49D1-BBA6-0BF41F1FCA91}"/>
            </a:ext>
          </a:extLst>
        </xdr:cNvPr>
        <xdr:cNvCxnSpPr/>
      </xdr:nvCxnSpPr>
      <xdr:spPr>
        <a:xfrm>
          <a:off x="4216400" y="5180457"/>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27830</xdr:rowOff>
    </xdr:from>
    <xdr:ext cx="405111" cy="259045"/>
    <xdr:sp macro="" textlink="">
      <xdr:nvSpPr>
        <xdr:cNvPr id="78" name="有形固定資産減価償却率平均値テキスト">
          <a:extLst>
            <a:ext uri="{FF2B5EF4-FFF2-40B4-BE49-F238E27FC236}">
              <a16:creationId xmlns:a16="http://schemas.microsoft.com/office/drawing/2014/main" id="{701CAB17-4DD7-4D26-9E38-019A2B0A206B}"/>
            </a:ext>
          </a:extLst>
        </xdr:cNvPr>
        <xdr:cNvSpPr txBox="1"/>
      </xdr:nvSpPr>
      <xdr:spPr>
        <a:xfrm>
          <a:off x="4359275" y="57079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49403</xdr:rowOff>
    </xdr:from>
    <xdr:to>
      <xdr:col>23</xdr:col>
      <xdr:colOff>136525</xdr:colOff>
      <xdr:row>30</xdr:row>
      <xdr:rowOff>151003</xdr:rowOff>
    </xdr:to>
    <xdr:sp macro="" textlink="">
      <xdr:nvSpPr>
        <xdr:cNvPr id="79" name="フローチャート: 判断 78">
          <a:extLst>
            <a:ext uri="{FF2B5EF4-FFF2-40B4-BE49-F238E27FC236}">
              <a16:creationId xmlns:a16="http://schemas.microsoft.com/office/drawing/2014/main" id="{4B6728D7-8DEB-48E3-A9F1-A9632A108E9F}"/>
            </a:ext>
          </a:extLst>
        </xdr:cNvPr>
        <xdr:cNvSpPr/>
      </xdr:nvSpPr>
      <xdr:spPr>
        <a:xfrm>
          <a:off x="4254500" y="572312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160401</xdr:rowOff>
    </xdr:from>
    <xdr:to>
      <xdr:col>19</xdr:col>
      <xdr:colOff>187325</xdr:colOff>
      <xdr:row>30</xdr:row>
      <xdr:rowOff>90551</xdr:rowOff>
    </xdr:to>
    <xdr:sp macro="" textlink="">
      <xdr:nvSpPr>
        <xdr:cNvPr id="80" name="フローチャート: 判断 79">
          <a:extLst>
            <a:ext uri="{FF2B5EF4-FFF2-40B4-BE49-F238E27FC236}">
              <a16:creationId xmlns:a16="http://schemas.microsoft.com/office/drawing/2014/main" id="{0495ABE2-B139-414E-8D14-1AEC1B705479}"/>
            </a:ext>
          </a:extLst>
        </xdr:cNvPr>
        <xdr:cNvSpPr/>
      </xdr:nvSpPr>
      <xdr:spPr>
        <a:xfrm>
          <a:off x="3616325" y="5678551"/>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117221</xdr:rowOff>
    </xdr:from>
    <xdr:to>
      <xdr:col>15</xdr:col>
      <xdr:colOff>187325</xdr:colOff>
      <xdr:row>30</xdr:row>
      <xdr:rowOff>47371</xdr:rowOff>
    </xdr:to>
    <xdr:sp macro="" textlink="">
      <xdr:nvSpPr>
        <xdr:cNvPr id="81" name="フローチャート: 判断 80">
          <a:extLst>
            <a:ext uri="{FF2B5EF4-FFF2-40B4-BE49-F238E27FC236}">
              <a16:creationId xmlns:a16="http://schemas.microsoft.com/office/drawing/2014/main" id="{FC771457-05BC-44BE-9BBC-1D015B9E7C85}"/>
            </a:ext>
          </a:extLst>
        </xdr:cNvPr>
        <xdr:cNvSpPr/>
      </xdr:nvSpPr>
      <xdr:spPr>
        <a:xfrm>
          <a:off x="2930525" y="56321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82" name="フローチャート: 判断 81">
          <a:extLst>
            <a:ext uri="{FF2B5EF4-FFF2-40B4-BE49-F238E27FC236}">
              <a16:creationId xmlns:a16="http://schemas.microsoft.com/office/drawing/2014/main" id="{DE1B2725-22AE-416A-866E-A0C18F3E6014}"/>
            </a:ext>
          </a:extLst>
        </xdr:cNvPr>
        <xdr:cNvSpPr/>
      </xdr:nvSpPr>
      <xdr:spPr>
        <a:xfrm>
          <a:off x="2244725" y="5583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61087</xdr:rowOff>
    </xdr:from>
    <xdr:to>
      <xdr:col>7</xdr:col>
      <xdr:colOff>187325</xdr:colOff>
      <xdr:row>29</xdr:row>
      <xdr:rowOff>162687</xdr:rowOff>
    </xdr:to>
    <xdr:sp macro="" textlink="">
      <xdr:nvSpPr>
        <xdr:cNvPr id="83" name="フローチャート: 判断 82">
          <a:extLst>
            <a:ext uri="{FF2B5EF4-FFF2-40B4-BE49-F238E27FC236}">
              <a16:creationId xmlns:a16="http://schemas.microsoft.com/office/drawing/2014/main" id="{FC0AEDB2-41D7-4A24-998B-52624E02816C}"/>
            </a:ext>
          </a:extLst>
        </xdr:cNvPr>
        <xdr:cNvSpPr/>
      </xdr:nvSpPr>
      <xdr:spPr>
        <a:xfrm>
          <a:off x="1558925" y="557923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ED11E3B1-1F2A-4555-941D-6AB42AAF1FC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9C84733F-1020-4295-8AC6-F8F08855DAFD}"/>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97621805-F2AD-4DFF-8684-85733507EF16}"/>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B980A46A-8D84-4A17-8FE7-29528BB7B9E7}"/>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A8B3497F-7668-4D56-8F82-1559457ACCF9}"/>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6223</xdr:rowOff>
    </xdr:from>
    <xdr:to>
      <xdr:col>23</xdr:col>
      <xdr:colOff>136525</xdr:colOff>
      <xdr:row>30</xdr:row>
      <xdr:rowOff>107823</xdr:rowOff>
    </xdr:to>
    <xdr:sp macro="" textlink="">
      <xdr:nvSpPr>
        <xdr:cNvPr id="89" name="楕円 88">
          <a:extLst>
            <a:ext uri="{FF2B5EF4-FFF2-40B4-BE49-F238E27FC236}">
              <a16:creationId xmlns:a16="http://schemas.microsoft.com/office/drawing/2014/main" id="{762299BF-4327-4CEA-A466-6423DA1A71C2}"/>
            </a:ext>
          </a:extLst>
        </xdr:cNvPr>
        <xdr:cNvSpPr/>
      </xdr:nvSpPr>
      <xdr:spPr>
        <a:xfrm>
          <a:off x="4254500" y="568629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29100</xdr:rowOff>
    </xdr:from>
    <xdr:ext cx="405111" cy="259045"/>
    <xdr:sp macro="" textlink="">
      <xdr:nvSpPr>
        <xdr:cNvPr id="90" name="有形固定資産減価償却率該当値テキスト">
          <a:extLst>
            <a:ext uri="{FF2B5EF4-FFF2-40B4-BE49-F238E27FC236}">
              <a16:creationId xmlns:a16="http://schemas.microsoft.com/office/drawing/2014/main" id="{DEEB9B4B-37BD-4798-AC0C-B958AFB9CE4E}"/>
            </a:ext>
          </a:extLst>
        </xdr:cNvPr>
        <xdr:cNvSpPr txBox="1"/>
      </xdr:nvSpPr>
      <xdr:spPr>
        <a:xfrm>
          <a:off x="4359275" y="5540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134493</xdr:rowOff>
    </xdr:from>
    <xdr:to>
      <xdr:col>19</xdr:col>
      <xdr:colOff>187325</xdr:colOff>
      <xdr:row>30</xdr:row>
      <xdr:rowOff>64643</xdr:rowOff>
    </xdr:to>
    <xdr:sp macro="" textlink="">
      <xdr:nvSpPr>
        <xdr:cNvPr id="91" name="楕円 90">
          <a:extLst>
            <a:ext uri="{FF2B5EF4-FFF2-40B4-BE49-F238E27FC236}">
              <a16:creationId xmlns:a16="http://schemas.microsoft.com/office/drawing/2014/main" id="{06631597-D7D7-458E-84A2-AECA5BF6D2D4}"/>
            </a:ext>
          </a:extLst>
        </xdr:cNvPr>
        <xdr:cNvSpPr/>
      </xdr:nvSpPr>
      <xdr:spPr>
        <a:xfrm>
          <a:off x="3616325" y="56494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13843</xdr:rowOff>
    </xdr:from>
    <xdr:to>
      <xdr:col>23</xdr:col>
      <xdr:colOff>85725</xdr:colOff>
      <xdr:row>30</xdr:row>
      <xdr:rowOff>57023</xdr:rowOff>
    </xdr:to>
    <xdr:cxnSp macro="">
      <xdr:nvCxnSpPr>
        <xdr:cNvPr id="92" name="直線コネクタ 91">
          <a:extLst>
            <a:ext uri="{FF2B5EF4-FFF2-40B4-BE49-F238E27FC236}">
              <a16:creationId xmlns:a16="http://schemas.microsoft.com/office/drawing/2014/main" id="{02E74310-40A8-4E3B-9EC8-81BAB6514034}"/>
            </a:ext>
          </a:extLst>
        </xdr:cNvPr>
        <xdr:cNvCxnSpPr/>
      </xdr:nvCxnSpPr>
      <xdr:spPr>
        <a:xfrm>
          <a:off x="3673475" y="5687568"/>
          <a:ext cx="62865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104267</xdr:rowOff>
    </xdr:from>
    <xdr:to>
      <xdr:col>15</xdr:col>
      <xdr:colOff>187325</xdr:colOff>
      <xdr:row>30</xdr:row>
      <xdr:rowOff>34417</xdr:rowOff>
    </xdr:to>
    <xdr:sp macro="" textlink="">
      <xdr:nvSpPr>
        <xdr:cNvPr id="93" name="楕円 92">
          <a:extLst>
            <a:ext uri="{FF2B5EF4-FFF2-40B4-BE49-F238E27FC236}">
              <a16:creationId xmlns:a16="http://schemas.microsoft.com/office/drawing/2014/main" id="{787D62CE-5AD6-4569-AF11-E15BC0EF80EA}"/>
            </a:ext>
          </a:extLst>
        </xdr:cNvPr>
        <xdr:cNvSpPr/>
      </xdr:nvSpPr>
      <xdr:spPr>
        <a:xfrm>
          <a:off x="2930525" y="562241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155067</xdr:rowOff>
    </xdr:from>
    <xdr:to>
      <xdr:col>19</xdr:col>
      <xdr:colOff>136525</xdr:colOff>
      <xdr:row>30</xdr:row>
      <xdr:rowOff>13843</xdr:rowOff>
    </xdr:to>
    <xdr:cxnSp macro="">
      <xdr:nvCxnSpPr>
        <xdr:cNvPr id="94" name="直線コネクタ 93">
          <a:extLst>
            <a:ext uri="{FF2B5EF4-FFF2-40B4-BE49-F238E27FC236}">
              <a16:creationId xmlns:a16="http://schemas.microsoft.com/office/drawing/2014/main" id="{D93BAA90-9B1C-47AC-BBB5-86D4BBC00254}"/>
            </a:ext>
          </a:extLst>
        </xdr:cNvPr>
        <xdr:cNvCxnSpPr/>
      </xdr:nvCxnSpPr>
      <xdr:spPr>
        <a:xfrm>
          <a:off x="2987675" y="5670042"/>
          <a:ext cx="685800" cy="17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151765</xdr:rowOff>
    </xdr:from>
    <xdr:to>
      <xdr:col>11</xdr:col>
      <xdr:colOff>187325</xdr:colOff>
      <xdr:row>30</xdr:row>
      <xdr:rowOff>81915</xdr:rowOff>
    </xdr:to>
    <xdr:sp macro="" textlink="">
      <xdr:nvSpPr>
        <xdr:cNvPr id="95" name="楕円 94">
          <a:extLst>
            <a:ext uri="{FF2B5EF4-FFF2-40B4-BE49-F238E27FC236}">
              <a16:creationId xmlns:a16="http://schemas.microsoft.com/office/drawing/2014/main" id="{C7FFD0BC-DDB4-4980-AF85-19E03C752F0F}"/>
            </a:ext>
          </a:extLst>
        </xdr:cNvPr>
        <xdr:cNvSpPr/>
      </xdr:nvSpPr>
      <xdr:spPr>
        <a:xfrm>
          <a:off x="2244725" y="5666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155067</xdr:rowOff>
    </xdr:from>
    <xdr:to>
      <xdr:col>15</xdr:col>
      <xdr:colOff>136525</xdr:colOff>
      <xdr:row>30</xdr:row>
      <xdr:rowOff>31115</xdr:rowOff>
    </xdr:to>
    <xdr:cxnSp macro="">
      <xdr:nvCxnSpPr>
        <xdr:cNvPr id="96" name="直線コネクタ 95">
          <a:extLst>
            <a:ext uri="{FF2B5EF4-FFF2-40B4-BE49-F238E27FC236}">
              <a16:creationId xmlns:a16="http://schemas.microsoft.com/office/drawing/2014/main" id="{76FA95C4-B94D-48EC-B86F-1E4A34A186DA}"/>
            </a:ext>
          </a:extLst>
        </xdr:cNvPr>
        <xdr:cNvCxnSpPr/>
      </xdr:nvCxnSpPr>
      <xdr:spPr>
        <a:xfrm flipV="1">
          <a:off x="2301875" y="5670042"/>
          <a:ext cx="685800" cy="34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112903</xdr:rowOff>
    </xdr:from>
    <xdr:to>
      <xdr:col>7</xdr:col>
      <xdr:colOff>187325</xdr:colOff>
      <xdr:row>30</xdr:row>
      <xdr:rowOff>43053</xdr:rowOff>
    </xdr:to>
    <xdr:sp macro="" textlink="">
      <xdr:nvSpPr>
        <xdr:cNvPr id="97" name="楕円 96">
          <a:extLst>
            <a:ext uri="{FF2B5EF4-FFF2-40B4-BE49-F238E27FC236}">
              <a16:creationId xmlns:a16="http://schemas.microsoft.com/office/drawing/2014/main" id="{3B09FC23-95A7-4CFF-83FB-75849FF6B7F3}"/>
            </a:ext>
          </a:extLst>
        </xdr:cNvPr>
        <xdr:cNvSpPr/>
      </xdr:nvSpPr>
      <xdr:spPr>
        <a:xfrm>
          <a:off x="1558925" y="56278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163703</xdr:rowOff>
    </xdr:from>
    <xdr:to>
      <xdr:col>11</xdr:col>
      <xdr:colOff>136525</xdr:colOff>
      <xdr:row>30</xdr:row>
      <xdr:rowOff>31115</xdr:rowOff>
    </xdr:to>
    <xdr:cxnSp macro="">
      <xdr:nvCxnSpPr>
        <xdr:cNvPr id="98" name="直線コネクタ 97">
          <a:extLst>
            <a:ext uri="{FF2B5EF4-FFF2-40B4-BE49-F238E27FC236}">
              <a16:creationId xmlns:a16="http://schemas.microsoft.com/office/drawing/2014/main" id="{8226326B-D066-44BC-A3E3-8E6992E98EAB}"/>
            </a:ext>
          </a:extLst>
        </xdr:cNvPr>
        <xdr:cNvCxnSpPr/>
      </xdr:nvCxnSpPr>
      <xdr:spPr>
        <a:xfrm>
          <a:off x="1616075" y="5675503"/>
          <a:ext cx="6858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81678</xdr:rowOff>
    </xdr:from>
    <xdr:ext cx="405111" cy="259045"/>
    <xdr:sp macro="" textlink="">
      <xdr:nvSpPr>
        <xdr:cNvPr id="99" name="n_1aveValue有形固定資産減価償却率">
          <a:extLst>
            <a:ext uri="{FF2B5EF4-FFF2-40B4-BE49-F238E27FC236}">
              <a16:creationId xmlns:a16="http://schemas.microsoft.com/office/drawing/2014/main" id="{A7691248-CFC9-4487-90B0-895B8EEF4535}"/>
            </a:ext>
          </a:extLst>
        </xdr:cNvPr>
        <xdr:cNvSpPr txBox="1"/>
      </xdr:nvSpPr>
      <xdr:spPr>
        <a:xfrm>
          <a:off x="3474094" y="5761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38498</xdr:rowOff>
    </xdr:from>
    <xdr:ext cx="405111" cy="259045"/>
    <xdr:sp macro="" textlink="">
      <xdr:nvSpPr>
        <xdr:cNvPr id="100" name="n_2aveValue有形固定資産減価償却率">
          <a:extLst>
            <a:ext uri="{FF2B5EF4-FFF2-40B4-BE49-F238E27FC236}">
              <a16:creationId xmlns:a16="http://schemas.microsoft.com/office/drawing/2014/main" id="{439A8000-4995-4A06-A177-1131BE6D1E34}"/>
            </a:ext>
          </a:extLst>
        </xdr:cNvPr>
        <xdr:cNvSpPr txBox="1"/>
      </xdr:nvSpPr>
      <xdr:spPr>
        <a:xfrm>
          <a:off x="2797819" y="57153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12082</xdr:rowOff>
    </xdr:from>
    <xdr:ext cx="405111" cy="259045"/>
    <xdr:sp macro="" textlink="">
      <xdr:nvSpPr>
        <xdr:cNvPr id="101" name="n_3aveValue有形固定資産減価償却率">
          <a:extLst>
            <a:ext uri="{FF2B5EF4-FFF2-40B4-BE49-F238E27FC236}">
              <a16:creationId xmlns:a16="http://schemas.microsoft.com/office/drawing/2014/main" id="{160F5E11-E58B-4567-863B-217ECF036DEF}"/>
            </a:ext>
          </a:extLst>
        </xdr:cNvPr>
        <xdr:cNvSpPr txBox="1"/>
      </xdr:nvSpPr>
      <xdr:spPr>
        <a:xfrm>
          <a:off x="2112019" y="5361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7764</xdr:rowOff>
    </xdr:from>
    <xdr:ext cx="405111" cy="259045"/>
    <xdr:sp macro="" textlink="">
      <xdr:nvSpPr>
        <xdr:cNvPr id="102" name="n_4aveValue有形固定資産減価償却率">
          <a:extLst>
            <a:ext uri="{FF2B5EF4-FFF2-40B4-BE49-F238E27FC236}">
              <a16:creationId xmlns:a16="http://schemas.microsoft.com/office/drawing/2014/main" id="{2630A9B0-A547-4270-87E8-1259785119D5}"/>
            </a:ext>
          </a:extLst>
        </xdr:cNvPr>
        <xdr:cNvSpPr txBox="1"/>
      </xdr:nvSpPr>
      <xdr:spPr>
        <a:xfrm>
          <a:off x="1426219" y="53639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81170</xdr:rowOff>
    </xdr:from>
    <xdr:ext cx="405111" cy="259045"/>
    <xdr:sp macro="" textlink="">
      <xdr:nvSpPr>
        <xdr:cNvPr id="103" name="n_1mainValue有形固定資産減価償却率">
          <a:extLst>
            <a:ext uri="{FF2B5EF4-FFF2-40B4-BE49-F238E27FC236}">
              <a16:creationId xmlns:a16="http://schemas.microsoft.com/office/drawing/2014/main" id="{AE25D891-E4FF-4242-8E12-FB0140C74B7A}"/>
            </a:ext>
          </a:extLst>
        </xdr:cNvPr>
        <xdr:cNvSpPr txBox="1"/>
      </xdr:nvSpPr>
      <xdr:spPr>
        <a:xfrm>
          <a:off x="3474094" y="5437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50944</xdr:rowOff>
    </xdr:from>
    <xdr:ext cx="405111" cy="259045"/>
    <xdr:sp macro="" textlink="">
      <xdr:nvSpPr>
        <xdr:cNvPr id="104" name="n_2mainValue有形固定資産減価償却率">
          <a:extLst>
            <a:ext uri="{FF2B5EF4-FFF2-40B4-BE49-F238E27FC236}">
              <a16:creationId xmlns:a16="http://schemas.microsoft.com/office/drawing/2014/main" id="{61C32157-1DC7-46B2-8FEE-5DD4D454102C}"/>
            </a:ext>
          </a:extLst>
        </xdr:cNvPr>
        <xdr:cNvSpPr txBox="1"/>
      </xdr:nvSpPr>
      <xdr:spPr>
        <a:xfrm>
          <a:off x="2797819" y="540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73042</xdr:rowOff>
    </xdr:from>
    <xdr:ext cx="405111" cy="259045"/>
    <xdr:sp macro="" textlink="">
      <xdr:nvSpPr>
        <xdr:cNvPr id="105" name="n_3mainValue有形固定資産減価償却率">
          <a:extLst>
            <a:ext uri="{FF2B5EF4-FFF2-40B4-BE49-F238E27FC236}">
              <a16:creationId xmlns:a16="http://schemas.microsoft.com/office/drawing/2014/main" id="{3CC7C11F-CC32-4E65-8A68-37412ECCE979}"/>
            </a:ext>
          </a:extLst>
        </xdr:cNvPr>
        <xdr:cNvSpPr txBox="1"/>
      </xdr:nvSpPr>
      <xdr:spPr>
        <a:xfrm>
          <a:off x="2112019" y="574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34180</xdr:rowOff>
    </xdr:from>
    <xdr:ext cx="405111" cy="259045"/>
    <xdr:sp macro="" textlink="">
      <xdr:nvSpPr>
        <xdr:cNvPr id="106" name="n_4mainValue有形固定資産減価償却率">
          <a:extLst>
            <a:ext uri="{FF2B5EF4-FFF2-40B4-BE49-F238E27FC236}">
              <a16:creationId xmlns:a16="http://schemas.microsoft.com/office/drawing/2014/main" id="{74BF80B1-FF0C-4493-8F05-364B365626CC}"/>
            </a:ext>
          </a:extLst>
        </xdr:cNvPr>
        <xdr:cNvSpPr txBox="1"/>
      </xdr:nvSpPr>
      <xdr:spPr>
        <a:xfrm>
          <a:off x="1426219" y="5707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E2BAFF4-E5A7-4E39-8A09-B7A162D6A2E8}"/>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A78FBCA2-B00F-4572-8F3A-E433E9E80399}"/>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52BE1A1C-AA3D-4844-A7FA-AF8AFDB6C707}"/>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[ 182.6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50B0454-E105-48F5-B6B4-68DD2A2A2B9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F79B8726-2C2D-4B0D-837F-A7F48C4A484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B9CE52EE-AF9F-4B48-85B4-8DAC816A52A3}"/>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734F23DF-C36D-443E-9793-9DFAB9C3C8CE}"/>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52663FB1-5985-46EB-A6C1-FE3008192F00}"/>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6090D60D-C8B3-41C2-98B9-60056BDACB5A}"/>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BF8B4834-0E5D-4D88-B441-3E8852495C7E}"/>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0F61EC96-4D1A-4285-983F-E54AE57CFA84}"/>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BB62ECF1-AD96-4023-BFA5-44610E4D7332}"/>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AB0CF3B8-4B6B-4BB9-8D56-F6BE84AC06F1}"/>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本市の債務償還比率は類似団体平均より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354.6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ポイント低く、比較的健全であると言える。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今後は、公共施設等の更新・改修があるため、地方債の発行が増加することが見込まれるが、適正な範囲内において発行するよう努めたい。</a:t>
          </a:r>
          <a:endParaRPr lang="ja-JP" altLang="ja-JP">
            <a:effectLst/>
            <a:latin typeface="ＭＳ ゴシック" panose="020B0609070205080204" pitchFamily="49" charset="-128"/>
            <a:ea typeface="ＭＳ ゴシック" panose="020B0609070205080204" pitchFamily="49"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1A4DA07D-9532-42A8-A02C-3BB5CBABAF42}"/>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8FE6EC47-5423-48F1-8A21-3325D95706EA}"/>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228DAF0C-3568-416D-BFC8-670CD5F1C79B}"/>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DB8B4BEA-6B2E-41D3-9313-8555951F1B16}"/>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FC1E5A27-C178-4590-AF95-420FB54E0F6D}"/>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F66EB6B2-4BCD-4DF0-92FD-078D14DA4849}"/>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9FD61730-8049-49C0-8814-EECA85A48710}"/>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625C64A6-2625-4DB3-9CB6-0D10CBFE059E}"/>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DE708C4B-66CD-4C0A-A6CD-9210F56475A5}"/>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3F9C0FBF-84FC-4E50-B30C-0060BFF3F621}"/>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121A763A-F8A6-4D87-8282-D9FB1EC58637}"/>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CA549198-1DB3-4F2E-8307-38521D2DC81E}"/>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708E6433-405B-45A0-8DA8-E2B71B12678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57AB7759-D882-41AC-8E95-A67B7E4CCB1D}"/>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392C73D1-3FB5-4E71-8977-BE30FB71A2BA}"/>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113729</xdr:rowOff>
    </xdr:to>
    <xdr:cxnSp macro="">
      <xdr:nvCxnSpPr>
        <xdr:cNvPr id="135" name="直線コネクタ 134">
          <a:extLst>
            <a:ext uri="{FF2B5EF4-FFF2-40B4-BE49-F238E27FC236}">
              <a16:creationId xmlns:a16="http://schemas.microsoft.com/office/drawing/2014/main" id="{8335F3C6-E172-4A92-BC0A-A8D5EC93AC5D}"/>
            </a:ext>
          </a:extLst>
        </xdr:cNvPr>
        <xdr:cNvCxnSpPr/>
      </xdr:nvCxnSpPr>
      <xdr:spPr>
        <a:xfrm flipV="1">
          <a:off x="13326745" y="5115983"/>
          <a:ext cx="1269" cy="1160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117556</xdr:rowOff>
    </xdr:from>
    <xdr:ext cx="560923" cy="259045"/>
    <xdr:sp macro="" textlink="">
      <xdr:nvSpPr>
        <xdr:cNvPr id="136" name="債務償還比率最小値テキスト">
          <a:extLst>
            <a:ext uri="{FF2B5EF4-FFF2-40B4-BE49-F238E27FC236}">
              <a16:creationId xmlns:a16="http://schemas.microsoft.com/office/drawing/2014/main" id="{998B2F05-7764-4704-B1CE-3E345E975486}"/>
            </a:ext>
          </a:extLst>
        </xdr:cNvPr>
        <xdr:cNvSpPr txBox="1"/>
      </xdr:nvSpPr>
      <xdr:spPr>
        <a:xfrm>
          <a:off x="13379450" y="62834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113729</xdr:rowOff>
    </xdr:from>
    <xdr:to>
      <xdr:col>76</xdr:col>
      <xdr:colOff>111125</xdr:colOff>
      <xdr:row>33</xdr:row>
      <xdr:rowOff>113729</xdr:rowOff>
    </xdr:to>
    <xdr:cxnSp macro="">
      <xdr:nvCxnSpPr>
        <xdr:cNvPr id="137" name="直線コネクタ 136">
          <a:extLst>
            <a:ext uri="{FF2B5EF4-FFF2-40B4-BE49-F238E27FC236}">
              <a16:creationId xmlns:a16="http://schemas.microsoft.com/office/drawing/2014/main" id="{4C4196D7-D6C3-4FDE-AC18-D80A8F7B7438}"/>
            </a:ext>
          </a:extLst>
        </xdr:cNvPr>
        <xdr:cNvCxnSpPr/>
      </xdr:nvCxnSpPr>
      <xdr:spPr>
        <a:xfrm>
          <a:off x="13255625" y="627640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3D93826B-58C9-4CA4-8BE4-F675CB42E01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B9A92864-7ABC-4D2F-BE35-F74A79C967EB}"/>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141227</xdr:rowOff>
    </xdr:from>
    <xdr:ext cx="469744" cy="259045"/>
    <xdr:sp macro="" textlink="">
      <xdr:nvSpPr>
        <xdr:cNvPr id="140" name="債務償還比率平均値テキスト">
          <a:extLst>
            <a:ext uri="{FF2B5EF4-FFF2-40B4-BE49-F238E27FC236}">
              <a16:creationId xmlns:a16="http://schemas.microsoft.com/office/drawing/2014/main" id="{B4B9CF67-0C48-4076-A4A9-EE76DB5CB995}"/>
            </a:ext>
          </a:extLst>
        </xdr:cNvPr>
        <xdr:cNvSpPr txBox="1"/>
      </xdr:nvSpPr>
      <xdr:spPr>
        <a:xfrm>
          <a:off x="13379450" y="5659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162800</xdr:rowOff>
    </xdr:from>
    <xdr:to>
      <xdr:col>76</xdr:col>
      <xdr:colOff>73025</xdr:colOff>
      <xdr:row>30</xdr:row>
      <xdr:rowOff>92950</xdr:rowOff>
    </xdr:to>
    <xdr:sp macro="" textlink="">
      <xdr:nvSpPr>
        <xdr:cNvPr id="141" name="フローチャート: 判断 140">
          <a:extLst>
            <a:ext uri="{FF2B5EF4-FFF2-40B4-BE49-F238E27FC236}">
              <a16:creationId xmlns:a16="http://schemas.microsoft.com/office/drawing/2014/main" id="{B90D94E4-00EA-412E-99BA-A0E01D4F25A0}"/>
            </a:ext>
          </a:extLst>
        </xdr:cNvPr>
        <xdr:cNvSpPr/>
      </xdr:nvSpPr>
      <xdr:spPr>
        <a:xfrm>
          <a:off x="13293725" y="56746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155603</xdr:rowOff>
    </xdr:from>
    <xdr:to>
      <xdr:col>72</xdr:col>
      <xdr:colOff>123825</xdr:colOff>
      <xdr:row>30</xdr:row>
      <xdr:rowOff>85753</xdr:rowOff>
    </xdr:to>
    <xdr:sp macro="" textlink="">
      <xdr:nvSpPr>
        <xdr:cNvPr id="142" name="フローチャート: 判断 141">
          <a:extLst>
            <a:ext uri="{FF2B5EF4-FFF2-40B4-BE49-F238E27FC236}">
              <a16:creationId xmlns:a16="http://schemas.microsoft.com/office/drawing/2014/main" id="{7E34D3F5-90CF-4544-B262-A0725D05ABD3}"/>
            </a:ext>
          </a:extLst>
        </xdr:cNvPr>
        <xdr:cNvSpPr/>
      </xdr:nvSpPr>
      <xdr:spPr>
        <a:xfrm>
          <a:off x="12646025" y="567375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109665</xdr:rowOff>
    </xdr:from>
    <xdr:to>
      <xdr:col>68</xdr:col>
      <xdr:colOff>123825</xdr:colOff>
      <xdr:row>30</xdr:row>
      <xdr:rowOff>39815</xdr:rowOff>
    </xdr:to>
    <xdr:sp macro="" textlink="">
      <xdr:nvSpPr>
        <xdr:cNvPr id="143" name="フローチャート: 判断 142">
          <a:extLst>
            <a:ext uri="{FF2B5EF4-FFF2-40B4-BE49-F238E27FC236}">
              <a16:creationId xmlns:a16="http://schemas.microsoft.com/office/drawing/2014/main" id="{07A6ED93-25CF-4206-A09C-3798FB71B82D}"/>
            </a:ext>
          </a:extLst>
        </xdr:cNvPr>
        <xdr:cNvSpPr/>
      </xdr:nvSpPr>
      <xdr:spPr>
        <a:xfrm>
          <a:off x="11960225" y="56214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106257</xdr:rowOff>
    </xdr:from>
    <xdr:to>
      <xdr:col>64</xdr:col>
      <xdr:colOff>123825</xdr:colOff>
      <xdr:row>31</xdr:row>
      <xdr:rowOff>36407</xdr:rowOff>
    </xdr:to>
    <xdr:sp macro="" textlink="">
      <xdr:nvSpPr>
        <xdr:cNvPr id="144" name="フローチャート: 判断 143">
          <a:extLst>
            <a:ext uri="{FF2B5EF4-FFF2-40B4-BE49-F238E27FC236}">
              <a16:creationId xmlns:a16="http://schemas.microsoft.com/office/drawing/2014/main" id="{A9CD4931-8849-44CD-87F4-47221825161A}"/>
            </a:ext>
          </a:extLst>
        </xdr:cNvPr>
        <xdr:cNvSpPr/>
      </xdr:nvSpPr>
      <xdr:spPr>
        <a:xfrm>
          <a:off x="11274425" y="577998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110695</xdr:rowOff>
    </xdr:from>
    <xdr:to>
      <xdr:col>60</xdr:col>
      <xdr:colOff>123825</xdr:colOff>
      <xdr:row>31</xdr:row>
      <xdr:rowOff>40845</xdr:rowOff>
    </xdr:to>
    <xdr:sp macro="" textlink="">
      <xdr:nvSpPr>
        <xdr:cNvPr id="145" name="フローチャート: 判断 144">
          <a:extLst>
            <a:ext uri="{FF2B5EF4-FFF2-40B4-BE49-F238E27FC236}">
              <a16:creationId xmlns:a16="http://schemas.microsoft.com/office/drawing/2014/main" id="{11BE19BB-C4EA-4F44-9BFA-A8A34C43D775}"/>
            </a:ext>
          </a:extLst>
        </xdr:cNvPr>
        <xdr:cNvSpPr/>
      </xdr:nvSpPr>
      <xdr:spPr>
        <a:xfrm>
          <a:off x="10588625" y="57844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51709509-170F-4026-9DF5-75BE7063CE26}"/>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DC77BFA-A49A-414D-AA65-4E1348C97B56}"/>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22EC14F8-20C8-4D75-A72A-A9206F7D3AB5}"/>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C1EA0BC-02D6-4F0F-98F6-68CED897509E}"/>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ECAE6CC3-D1AE-4342-ADA4-E7CE338783E8}"/>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80377</xdr:rowOff>
    </xdr:from>
    <xdr:to>
      <xdr:col>76</xdr:col>
      <xdr:colOff>73025</xdr:colOff>
      <xdr:row>28</xdr:row>
      <xdr:rowOff>10527</xdr:rowOff>
    </xdr:to>
    <xdr:sp macro="" textlink="">
      <xdr:nvSpPr>
        <xdr:cNvPr id="151" name="楕円 150">
          <a:extLst>
            <a:ext uri="{FF2B5EF4-FFF2-40B4-BE49-F238E27FC236}">
              <a16:creationId xmlns:a16="http://schemas.microsoft.com/office/drawing/2014/main" id="{22CB7A41-11EA-437D-AB5E-BE1EA588F98F}"/>
            </a:ext>
          </a:extLst>
        </xdr:cNvPr>
        <xdr:cNvSpPr/>
      </xdr:nvSpPr>
      <xdr:spPr>
        <a:xfrm>
          <a:off x="13293725" y="527467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103254</xdr:rowOff>
    </xdr:from>
    <xdr:ext cx="469744" cy="259045"/>
    <xdr:sp macro="" textlink="">
      <xdr:nvSpPr>
        <xdr:cNvPr id="152" name="債務償還比率該当値テキスト">
          <a:extLst>
            <a:ext uri="{FF2B5EF4-FFF2-40B4-BE49-F238E27FC236}">
              <a16:creationId xmlns:a16="http://schemas.microsoft.com/office/drawing/2014/main" id="{01574CA0-6C87-44E5-88C9-D9637C3DEB14}"/>
            </a:ext>
          </a:extLst>
        </xdr:cNvPr>
        <xdr:cNvSpPr txBox="1"/>
      </xdr:nvSpPr>
      <xdr:spPr>
        <a:xfrm>
          <a:off x="13379450" y="513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83975</xdr:rowOff>
    </xdr:from>
    <xdr:to>
      <xdr:col>72</xdr:col>
      <xdr:colOff>123825</xdr:colOff>
      <xdr:row>28</xdr:row>
      <xdr:rowOff>14125</xdr:rowOff>
    </xdr:to>
    <xdr:sp macro="" textlink="">
      <xdr:nvSpPr>
        <xdr:cNvPr id="153" name="楕円 152">
          <a:extLst>
            <a:ext uri="{FF2B5EF4-FFF2-40B4-BE49-F238E27FC236}">
              <a16:creationId xmlns:a16="http://schemas.microsoft.com/office/drawing/2014/main" id="{4E61ECB3-1FAE-447B-8D9D-36742BAA2917}"/>
            </a:ext>
          </a:extLst>
        </xdr:cNvPr>
        <xdr:cNvSpPr/>
      </xdr:nvSpPr>
      <xdr:spPr>
        <a:xfrm>
          <a:off x="12646025" y="52782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131177</xdr:rowOff>
    </xdr:from>
    <xdr:to>
      <xdr:col>76</xdr:col>
      <xdr:colOff>22225</xdr:colOff>
      <xdr:row>27</xdr:row>
      <xdr:rowOff>134775</xdr:rowOff>
    </xdr:to>
    <xdr:cxnSp macro="">
      <xdr:nvCxnSpPr>
        <xdr:cNvPr id="154" name="直線コネクタ 153">
          <a:extLst>
            <a:ext uri="{FF2B5EF4-FFF2-40B4-BE49-F238E27FC236}">
              <a16:creationId xmlns:a16="http://schemas.microsoft.com/office/drawing/2014/main" id="{F2A17F63-20C9-41CA-8737-F3E6F146BBA4}"/>
            </a:ext>
          </a:extLst>
        </xdr:cNvPr>
        <xdr:cNvCxnSpPr/>
      </xdr:nvCxnSpPr>
      <xdr:spPr>
        <a:xfrm flipV="1">
          <a:off x="12693650" y="5322302"/>
          <a:ext cx="638175"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73780</xdr:rowOff>
    </xdr:from>
    <xdr:to>
      <xdr:col>68</xdr:col>
      <xdr:colOff>123825</xdr:colOff>
      <xdr:row>28</xdr:row>
      <xdr:rowOff>3930</xdr:rowOff>
    </xdr:to>
    <xdr:sp macro="" textlink="">
      <xdr:nvSpPr>
        <xdr:cNvPr id="155" name="楕円 154">
          <a:extLst>
            <a:ext uri="{FF2B5EF4-FFF2-40B4-BE49-F238E27FC236}">
              <a16:creationId xmlns:a16="http://schemas.microsoft.com/office/drawing/2014/main" id="{1F707096-C2DB-4252-83B9-54AE32FB8B20}"/>
            </a:ext>
          </a:extLst>
        </xdr:cNvPr>
        <xdr:cNvSpPr/>
      </xdr:nvSpPr>
      <xdr:spPr>
        <a:xfrm>
          <a:off x="11960225" y="52649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124580</xdr:rowOff>
    </xdr:from>
    <xdr:to>
      <xdr:col>72</xdr:col>
      <xdr:colOff>73025</xdr:colOff>
      <xdr:row>27</xdr:row>
      <xdr:rowOff>134775</xdr:rowOff>
    </xdr:to>
    <xdr:cxnSp macro="">
      <xdr:nvCxnSpPr>
        <xdr:cNvPr id="156" name="直線コネクタ 155">
          <a:extLst>
            <a:ext uri="{FF2B5EF4-FFF2-40B4-BE49-F238E27FC236}">
              <a16:creationId xmlns:a16="http://schemas.microsoft.com/office/drawing/2014/main" id="{0AACA15C-2C68-43E3-A48A-9300729D9CFB}"/>
            </a:ext>
          </a:extLst>
        </xdr:cNvPr>
        <xdr:cNvCxnSpPr/>
      </xdr:nvCxnSpPr>
      <xdr:spPr>
        <a:xfrm>
          <a:off x="12007850" y="5312530"/>
          <a:ext cx="685800" cy="13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39067</xdr:rowOff>
    </xdr:from>
    <xdr:to>
      <xdr:col>64</xdr:col>
      <xdr:colOff>123825</xdr:colOff>
      <xdr:row>28</xdr:row>
      <xdr:rowOff>140667</xdr:rowOff>
    </xdr:to>
    <xdr:sp macro="" textlink="">
      <xdr:nvSpPr>
        <xdr:cNvPr id="157" name="楕円 156">
          <a:extLst>
            <a:ext uri="{FF2B5EF4-FFF2-40B4-BE49-F238E27FC236}">
              <a16:creationId xmlns:a16="http://schemas.microsoft.com/office/drawing/2014/main" id="{B2068339-6302-45EB-B3A2-1EB26A14DFAE}"/>
            </a:ext>
          </a:extLst>
        </xdr:cNvPr>
        <xdr:cNvSpPr/>
      </xdr:nvSpPr>
      <xdr:spPr>
        <a:xfrm>
          <a:off x="11274425" y="539211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124580</xdr:rowOff>
    </xdr:from>
    <xdr:to>
      <xdr:col>68</xdr:col>
      <xdr:colOff>73025</xdr:colOff>
      <xdr:row>28</xdr:row>
      <xdr:rowOff>89867</xdr:rowOff>
    </xdr:to>
    <xdr:cxnSp macro="">
      <xdr:nvCxnSpPr>
        <xdr:cNvPr id="158" name="直線コネクタ 157">
          <a:extLst>
            <a:ext uri="{FF2B5EF4-FFF2-40B4-BE49-F238E27FC236}">
              <a16:creationId xmlns:a16="http://schemas.microsoft.com/office/drawing/2014/main" id="{1920B83B-9C0E-4BCA-AEC4-7DC6AA75CFC5}"/>
            </a:ext>
          </a:extLst>
        </xdr:cNvPr>
        <xdr:cNvCxnSpPr/>
      </xdr:nvCxnSpPr>
      <xdr:spPr>
        <a:xfrm flipV="1">
          <a:off x="11322050" y="5312530"/>
          <a:ext cx="685800" cy="127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66054</xdr:rowOff>
    </xdr:from>
    <xdr:to>
      <xdr:col>60</xdr:col>
      <xdr:colOff>123825</xdr:colOff>
      <xdr:row>28</xdr:row>
      <xdr:rowOff>167654</xdr:rowOff>
    </xdr:to>
    <xdr:sp macro="" textlink="">
      <xdr:nvSpPr>
        <xdr:cNvPr id="159" name="楕円 158">
          <a:extLst>
            <a:ext uri="{FF2B5EF4-FFF2-40B4-BE49-F238E27FC236}">
              <a16:creationId xmlns:a16="http://schemas.microsoft.com/office/drawing/2014/main" id="{29835AC8-195E-40E4-9286-0552E48FBC5F}"/>
            </a:ext>
          </a:extLst>
        </xdr:cNvPr>
        <xdr:cNvSpPr/>
      </xdr:nvSpPr>
      <xdr:spPr>
        <a:xfrm>
          <a:off x="10588625" y="542227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89867</xdr:rowOff>
    </xdr:from>
    <xdr:to>
      <xdr:col>64</xdr:col>
      <xdr:colOff>73025</xdr:colOff>
      <xdr:row>28</xdr:row>
      <xdr:rowOff>116854</xdr:rowOff>
    </xdr:to>
    <xdr:cxnSp macro="">
      <xdr:nvCxnSpPr>
        <xdr:cNvPr id="160" name="直線コネクタ 159">
          <a:extLst>
            <a:ext uri="{FF2B5EF4-FFF2-40B4-BE49-F238E27FC236}">
              <a16:creationId xmlns:a16="http://schemas.microsoft.com/office/drawing/2014/main" id="{F199566C-56BD-4146-9633-BC1E471EC2A8}"/>
            </a:ext>
          </a:extLst>
        </xdr:cNvPr>
        <xdr:cNvCxnSpPr/>
      </xdr:nvCxnSpPr>
      <xdr:spPr>
        <a:xfrm flipV="1">
          <a:off x="10636250" y="5439742"/>
          <a:ext cx="6858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76880</xdr:rowOff>
    </xdr:from>
    <xdr:ext cx="469744" cy="259045"/>
    <xdr:sp macro="" textlink="">
      <xdr:nvSpPr>
        <xdr:cNvPr id="161" name="n_1aveValue債務償還比率">
          <a:extLst>
            <a:ext uri="{FF2B5EF4-FFF2-40B4-BE49-F238E27FC236}">
              <a16:creationId xmlns:a16="http://schemas.microsoft.com/office/drawing/2014/main" id="{F8E474F2-E748-46C4-A630-C34F3BD36994}"/>
            </a:ext>
          </a:extLst>
        </xdr:cNvPr>
        <xdr:cNvSpPr txBox="1"/>
      </xdr:nvSpPr>
      <xdr:spPr>
        <a:xfrm>
          <a:off x="12465127" y="575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30942</xdr:rowOff>
    </xdr:from>
    <xdr:ext cx="469744" cy="259045"/>
    <xdr:sp macro="" textlink="">
      <xdr:nvSpPr>
        <xdr:cNvPr id="162" name="n_2aveValue債務償還比率">
          <a:extLst>
            <a:ext uri="{FF2B5EF4-FFF2-40B4-BE49-F238E27FC236}">
              <a16:creationId xmlns:a16="http://schemas.microsoft.com/office/drawing/2014/main" id="{7341B4EA-59B2-4DFC-9652-0A266BC18C26}"/>
            </a:ext>
          </a:extLst>
        </xdr:cNvPr>
        <xdr:cNvSpPr txBox="1"/>
      </xdr:nvSpPr>
      <xdr:spPr>
        <a:xfrm>
          <a:off x="11788852" y="5704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27534</xdr:rowOff>
    </xdr:from>
    <xdr:ext cx="469744" cy="259045"/>
    <xdr:sp macro="" textlink="">
      <xdr:nvSpPr>
        <xdr:cNvPr id="163" name="n_3aveValue債務償還比率">
          <a:extLst>
            <a:ext uri="{FF2B5EF4-FFF2-40B4-BE49-F238E27FC236}">
              <a16:creationId xmlns:a16="http://schemas.microsoft.com/office/drawing/2014/main" id="{6C8F9556-C15C-4B16-BB69-5D071C4953A1}"/>
            </a:ext>
          </a:extLst>
        </xdr:cNvPr>
        <xdr:cNvSpPr txBox="1"/>
      </xdr:nvSpPr>
      <xdr:spPr>
        <a:xfrm>
          <a:off x="11103052" y="5869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31972</xdr:rowOff>
    </xdr:from>
    <xdr:ext cx="469744" cy="259045"/>
    <xdr:sp macro="" textlink="">
      <xdr:nvSpPr>
        <xdr:cNvPr id="164" name="n_4aveValue債務償還比率">
          <a:extLst>
            <a:ext uri="{FF2B5EF4-FFF2-40B4-BE49-F238E27FC236}">
              <a16:creationId xmlns:a16="http://schemas.microsoft.com/office/drawing/2014/main" id="{3658F756-282D-45D2-B9DD-B4D20E74729C}"/>
            </a:ext>
          </a:extLst>
        </xdr:cNvPr>
        <xdr:cNvSpPr txBox="1"/>
      </xdr:nvSpPr>
      <xdr:spPr>
        <a:xfrm>
          <a:off x="10417252" y="5867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30652</xdr:rowOff>
    </xdr:from>
    <xdr:ext cx="469744" cy="259045"/>
    <xdr:sp macro="" textlink="">
      <xdr:nvSpPr>
        <xdr:cNvPr id="165" name="n_1mainValue債務償還比率">
          <a:extLst>
            <a:ext uri="{FF2B5EF4-FFF2-40B4-BE49-F238E27FC236}">
              <a16:creationId xmlns:a16="http://schemas.microsoft.com/office/drawing/2014/main" id="{3EB18A01-FE48-4E40-9EAD-9CC0DDF2464E}"/>
            </a:ext>
          </a:extLst>
        </xdr:cNvPr>
        <xdr:cNvSpPr txBox="1"/>
      </xdr:nvSpPr>
      <xdr:spPr>
        <a:xfrm>
          <a:off x="12465127" y="505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20457</xdr:rowOff>
    </xdr:from>
    <xdr:ext cx="469744" cy="259045"/>
    <xdr:sp macro="" textlink="">
      <xdr:nvSpPr>
        <xdr:cNvPr id="166" name="n_2mainValue債務償還比率">
          <a:extLst>
            <a:ext uri="{FF2B5EF4-FFF2-40B4-BE49-F238E27FC236}">
              <a16:creationId xmlns:a16="http://schemas.microsoft.com/office/drawing/2014/main" id="{EE1F146F-EEB6-4396-BB2C-CAECCA3ED89D}"/>
            </a:ext>
          </a:extLst>
        </xdr:cNvPr>
        <xdr:cNvSpPr txBox="1"/>
      </xdr:nvSpPr>
      <xdr:spPr>
        <a:xfrm>
          <a:off x="11788852" y="5049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157194</xdr:rowOff>
    </xdr:from>
    <xdr:ext cx="469744" cy="259045"/>
    <xdr:sp macro="" textlink="">
      <xdr:nvSpPr>
        <xdr:cNvPr id="167" name="n_3mainValue債務償還比率">
          <a:extLst>
            <a:ext uri="{FF2B5EF4-FFF2-40B4-BE49-F238E27FC236}">
              <a16:creationId xmlns:a16="http://schemas.microsoft.com/office/drawing/2014/main" id="{1F5EE37E-47F1-436D-B0B3-062AC40FF53A}"/>
            </a:ext>
          </a:extLst>
        </xdr:cNvPr>
        <xdr:cNvSpPr txBox="1"/>
      </xdr:nvSpPr>
      <xdr:spPr>
        <a:xfrm>
          <a:off x="11103052" y="5189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12731</xdr:rowOff>
    </xdr:from>
    <xdr:ext cx="469744" cy="259045"/>
    <xdr:sp macro="" textlink="">
      <xdr:nvSpPr>
        <xdr:cNvPr id="168" name="n_4mainValue債務償還比率">
          <a:extLst>
            <a:ext uri="{FF2B5EF4-FFF2-40B4-BE49-F238E27FC236}">
              <a16:creationId xmlns:a16="http://schemas.microsoft.com/office/drawing/2014/main" id="{C21A8F7A-4F53-4029-896B-D598D405EC7F}"/>
            </a:ext>
          </a:extLst>
        </xdr:cNvPr>
        <xdr:cNvSpPr txBox="1"/>
      </xdr:nvSpPr>
      <xdr:spPr>
        <a:xfrm>
          <a:off x="10417252" y="5200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6E2DCA42-8E3F-4C27-96BC-B84CB4A79192}"/>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CADF0496-2657-46D5-B6CA-6B0AFDCCF8EA}"/>
            </a:ext>
          </a:extLst>
        </xdr:cNvPr>
        <xdr:cNvSpPr/>
      </xdr:nvSpPr>
      <xdr:spPr>
        <a:xfrm>
          <a:off x="1158875" y="112744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A7852EB4-CEC5-4BA8-AC9F-AE07BD81CEED}"/>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F18F2BCB-E710-4CC2-9FB0-55F7D768B6AB}"/>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D2DDFC1C-3E2C-4CF8-9F4F-42FDE9CFA6E7}"/>
            </a:ext>
          </a:extLst>
        </xdr:cNvPr>
        <xdr:cNvSpPr txBox="1"/>
      </xdr:nvSpPr>
      <xdr:spPr>
        <a:xfrm>
          <a:off x="835025" y="114839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7049EDC5-AFE6-48A7-80E5-9C0696EA0812}"/>
            </a:ext>
          </a:extLst>
        </xdr:cNvPr>
        <xdr:cNvSpPr txBox="1"/>
      </xdr:nvSpPr>
      <xdr:spPr>
        <a:xfrm>
          <a:off x="6302375" y="14093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7260BDB-E4D1-43F2-827B-0717E37DB106}"/>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DABDD65D-1A3D-4DB9-9DA6-98EC4E7B1D2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39A4887-FE77-4562-839B-9DEF94E1D9D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5EE817-E639-4B5E-9FC1-27841A82138E}"/>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8F69D40-EDB4-40F6-917E-D3583FA1B10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1872A94-4736-450B-8EF6-9322E2785538}"/>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9846AA9-E4C1-4A66-87EA-BCACFDA3C53B}"/>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E0A100F3-840C-4DC0-A737-3364A0D30010}"/>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B50CE54-E5FE-4366-BA93-37B467B8A8F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7A5564E-F8ED-48C5-9503-226EAE6993B1}"/>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F92BB3-0B7C-4D6D-9CF3-7CCFFDE94E7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361DD85-47A0-4E10-B673-F393F14DAEA0}"/>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5BBC2CC-1493-40A1-985A-696D296124E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6952D28-05A8-40F2-8A49-EE928B3EBB50}"/>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4D3945E-496F-4CAE-AED3-24BEDCC5E8BB}"/>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45C9FF81-C670-49E8-A0DA-5A4FAA5A7667}"/>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8FF3967-846A-4F90-A755-5B6C4DBA16E3}"/>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F20BF24-6B37-4E47-9ADA-24F47DB2A4D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1973BC0-38CE-4705-8BEC-32865A65486F}"/>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DACDE87-D28F-466C-9350-D29696BCBE1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3048F2C-2F87-4938-BF55-11C59EA2C795}"/>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F339BE8-D04C-4A79-9392-8BC2DDB0730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8C06195-93C8-4B52-8B2A-617B13AD93C1}"/>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0F84DDA-F3B1-4C63-8CB8-EE20BC19BD0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30408B-6D6C-41FB-B728-850A10197097}"/>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D33A12-A2A6-46CC-8B6B-562052619949}"/>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AA58275-9E09-436E-9DF4-4F22F178E781}"/>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6B960EA-AF32-4840-AAC2-5320E62C5EB7}"/>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1B36EA8-4DDC-4D9D-9397-E332DB7C215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53CFB72-3388-48CF-A1F7-E7BE7E2E7AA8}"/>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94B738E-D33C-4CD9-97D8-5C57FF1430F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FDF172A2-6EEF-4C69-B6A2-6A3063DE9C6D}"/>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B36F3FD-EB7D-480D-8214-21FECF54AD00}"/>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B76DA29-CA3B-4B8C-9F89-B7E3E22CB51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013942D-C107-4543-B347-4A527C5BA947}"/>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ECEAABA-DFA4-46EB-B523-1FB18D0283F8}"/>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BDC4631-72A2-4BEA-BAF8-87FB9FCEAF06}"/>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33BC57A-9209-442B-8A9C-3E0072BC9239}"/>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8178909-3CAD-42DD-9CED-45C923032E4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E7EC23-F512-4DB5-9BD7-2DEB644B48E1}"/>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D730FEF-E31E-41F4-BE2F-EAB775FF5A72}"/>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16EF088-7E61-4567-BFB2-15341B76D03E}"/>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62880ABA-F72C-407D-8E77-7FA7DD217C09}"/>
            </a:ext>
          </a:extLst>
        </xdr:cNvPr>
        <xdr:cNvCxnSpPr/>
      </xdr:nvCxnSpPr>
      <xdr:spPr>
        <a:xfrm>
          <a:off x="6858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21315736-C0E7-454D-9E05-8949C15C5772}"/>
            </a:ext>
          </a:extLst>
        </xdr:cNvPr>
        <xdr:cNvSpPr txBox="1"/>
      </xdr:nvSpPr>
      <xdr:spPr>
        <a:xfrm>
          <a:off x="2789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EE8444B0-15ED-4020-9391-370E77D3BB8A}"/>
            </a:ext>
          </a:extLst>
        </xdr:cNvPr>
        <xdr:cNvCxnSpPr/>
      </xdr:nvCxnSpPr>
      <xdr:spPr>
        <a:xfrm>
          <a:off x="6858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9650C2D-7913-4402-8FF3-A86D5D16B205}"/>
            </a:ext>
          </a:extLst>
        </xdr:cNvPr>
        <xdr:cNvSpPr txBox="1"/>
      </xdr:nvSpPr>
      <xdr:spPr>
        <a:xfrm>
          <a:off x="339891" y="62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048FF370-653F-40D3-A082-B268DD7A22C1}"/>
            </a:ext>
          </a:extLst>
        </xdr:cNvPr>
        <xdr:cNvCxnSpPr/>
      </xdr:nvCxnSpPr>
      <xdr:spPr>
        <a:xfrm>
          <a:off x="6858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EF9AEDB-C163-4BBC-B8BA-C71C07B09EE8}"/>
            </a:ext>
          </a:extLst>
        </xdr:cNvPr>
        <xdr:cNvSpPr txBox="1"/>
      </xdr:nvSpPr>
      <xdr:spPr>
        <a:xfrm>
          <a:off x="339891" y="577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840E6EDB-B8EB-4DE2-A29C-CD541409BFC9}"/>
            </a:ext>
          </a:extLst>
        </xdr:cNvPr>
        <xdr:cNvCxnSpPr/>
      </xdr:nvCxnSpPr>
      <xdr:spPr>
        <a:xfrm>
          <a:off x="6858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F7825D5A-6A24-4764-85B2-6CCA24BA2ABA}"/>
            </a:ext>
          </a:extLst>
        </xdr:cNvPr>
        <xdr:cNvSpPr txBox="1"/>
      </xdr:nvSpPr>
      <xdr:spPr>
        <a:xfrm>
          <a:off x="339891" y="535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E8B7430-EA2D-4345-8628-31017914463B}"/>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E52E1C01-77A5-45E7-8595-0E15A569AE06}"/>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5C8CA9F6-D440-46F2-9E5C-922BEC3837C9}"/>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55626</xdr:rowOff>
    </xdr:from>
    <xdr:to>
      <xdr:col>24</xdr:col>
      <xdr:colOff>62865</xdr:colOff>
      <xdr:row>40</xdr:row>
      <xdr:rowOff>23622</xdr:rowOff>
    </xdr:to>
    <xdr:cxnSp macro="">
      <xdr:nvCxnSpPr>
        <xdr:cNvPr id="55" name="直線コネクタ 54">
          <a:extLst>
            <a:ext uri="{FF2B5EF4-FFF2-40B4-BE49-F238E27FC236}">
              <a16:creationId xmlns:a16="http://schemas.microsoft.com/office/drawing/2014/main" id="{168618FE-3208-4A73-B2CB-DE5AF2DB445B}"/>
            </a:ext>
          </a:extLst>
        </xdr:cNvPr>
        <xdr:cNvCxnSpPr/>
      </xdr:nvCxnSpPr>
      <xdr:spPr>
        <a:xfrm flipV="1">
          <a:off x="4180840" y="5408676"/>
          <a:ext cx="0" cy="1104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27449</xdr:rowOff>
    </xdr:from>
    <xdr:ext cx="405111" cy="259045"/>
    <xdr:sp macro="" textlink="">
      <xdr:nvSpPr>
        <xdr:cNvPr id="56" name="【道路】&#10;有形固定資産減価償却率最小値テキスト">
          <a:extLst>
            <a:ext uri="{FF2B5EF4-FFF2-40B4-BE49-F238E27FC236}">
              <a16:creationId xmlns:a16="http://schemas.microsoft.com/office/drawing/2014/main" id="{D1C81204-C3F9-47E0-8644-6BEC85684483}"/>
            </a:ext>
          </a:extLst>
        </xdr:cNvPr>
        <xdr:cNvSpPr txBox="1"/>
      </xdr:nvSpPr>
      <xdr:spPr>
        <a:xfrm>
          <a:off x="4219575" y="6517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23622</xdr:rowOff>
    </xdr:from>
    <xdr:to>
      <xdr:col>24</xdr:col>
      <xdr:colOff>152400</xdr:colOff>
      <xdr:row>40</xdr:row>
      <xdr:rowOff>23622</xdr:rowOff>
    </xdr:to>
    <xdr:cxnSp macro="">
      <xdr:nvCxnSpPr>
        <xdr:cNvPr id="57" name="直線コネクタ 56">
          <a:extLst>
            <a:ext uri="{FF2B5EF4-FFF2-40B4-BE49-F238E27FC236}">
              <a16:creationId xmlns:a16="http://schemas.microsoft.com/office/drawing/2014/main" id="{D94C2661-BDD5-4315-B9E4-B8710ED27DD6}"/>
            </a:ext>
          </a:extLst>
        </xdr:cNvPr>
        <xdr:cNvCxnSpPr/>
      </xdr:nvCxnSpPr>
      <xdr:spPr>
        <a:xfrm>
          <a:off x="4105275" y="651332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2303</xdr:rowOff>
    </xdr:from>
    <xdr:ext cx="405111" cy="259045"/>
    <xdr:sp macro="" textlink="">
      <xdr:nvSpPr>
        <xdr:cNvPr id="58" name="【道路】&#10;有形固定資産減価償却率最大値テキスト">
          <a:extLst>
            <a:ext uri="{FF2B5EF4-FFF2-40B4-BE49-F238E27FC236}">
              <a16:creationId xmlns:a16="http://schemas.microsoft.com/office/drawing/2014/main" id="{EB065F10-9246-4613-AABF-9A41FB959D77}"/>
            </a:ext>
          </a:extLst>
        </xdr:cNvPr>
        <xdr:cNvSpPr txBox="1"/>
      </xdr:nvSpPr>
      <xdr:spPr>
        <a:xfrm>
          <a:off x="4219575" y="51934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55626</xdr:rowOff>
    </xdr:from>
    <xdr:to>
      <xdr:col>24</xdr:col>
      <xdr:colOff>152400</xdr:colOff>
      <xdr:row>33</xdr:row>
      <xdr:rowOff>55626</xdr:rowOff>
    </xdr:to>
    <xdr:cxnSp macro="">
      <xdr:nvCxnSpPr>
        <xdr:cNvPr id="59" name="直線コネクタ 58">
          <a:extLst>
            <a:ext uri="{FF2B5EF4-FFF2-40B4-BE49-F238E27FC236}">
              <a16:creationId xmlns:a16="http://schemas.microsoft.com/office/drawing/2014/main" id="{4E387779-C43A-45E4-8472-1CDC03900597}"/>
            </a:ext>
          </a:extLst>
        </xdr:cNvPr>
        <xdr:cNvCxnSpPr/>
      </xdr:nvCxnSpPr>
      <xdr:spPr>
        <a:xfrm>
          <a:off x="4105275" y="540867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145559</xdr:rowOff>
    </xdr:from>
    <xdr:ext cx="405111" cy="259045"/>
    <xdr:sp macro="" textlink="">
      <xdr:nvSpPr>
        <xdr:cNvPr id="60" name="【道路】&#10;有形固定資産減価償却率平均値テキスト">
          <a:extLst>
            <a:ext uri="{FF2B5EF4-FFF2-40B4-BE49-F238E27FC236}">
              <a16:creationId xmlns:a16="http://schemas.microsoft.com/office/drawing/2014/main" id="{5E8FFB1E-3865-45AD-B5C2-0E97FC945B18}"/>
            </a:ext>
          </a:extLst>
        </xdr:cNvPr>
        <xdr:cNvSpPr txBox="1"/>
      </xdr:nvSpPr>
      <xdr:spPr>
        <a:xfrm>
          <a:off x="4219575" y="59812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167132</xdr:rowOff>
    </xdr:from>
    <xdr:to>
      <xdr:col>24</xdr:col>
      <xdr:colOff>114300</xdr:colOff>
      <xdr:row>37</xdr:row>
      <xdr:rowOff>97282</xdr:rowOff>
    </xdr:to>
    <xdr:sp macro="" textlink="">
      <xdr:nvSpPr>
        <xdr:cNvPr id="61" name="フローチャート: 判断 60">
          <a:extLst>
            <a:ext uri="{FF2B5EF4-FFF2-40B4-BE49-F238E27FC236}">
              <a16:creationId xmlns:a16="http://schemas.microsoft.com/office/drawing/2014/main" id="{1AD5D22B-2305-4D25-A76D-E74AA2F41856}"/>
            </a:ext>
          </a:extLst>
        </xdr:cNvPr>
        <xdr:cNvSpPr/>
      </xdr:nvSpPr>
      <xdr:spPr>
        <a:xfrm>
          <a:off x="4124325" y="600278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123698</xdr:rowOff>
    </xdr:from>
    <xdr:to>
      <xdr:col>20</xdr:col>
      <xdr:colOff>38100</xdr:colOff>
      <xdr:row>37</xdr:row>
      <xdr:rowOff>53848</xdr:rowOff>
    </xdr:to>
    <xdr:sp macro="" textlink="">
      <xdr:nvSpPr>
        <xdr:cNvPr id="62" name="フローチャート: 判断 61">
          <a:extLst>
            <a:ext uri="{FF2B5EF4-FFF2-40B4-BE49-F238E27FC236}">
              <a16:creationId xmlns:a16="http://schemas.microsoft.com/office/drawing/2014/main" id="{7550D7D0-39DC-4DF3-9B51-F29E7FA85A49}"/>
            </a:ext>
          </a:extLst>
        </xdr:cNvPr>
        <xdr:cNvSpPr/>
      </xdr:nvSpPr>
      <xdr:spPr>
        <a:xfrm>
          <a:off x="3381375" y="596569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89408</xdr:rowOff>
    </xdr:from>
    <xdr:to>
      <xdr:col>15</xdr:col>
      <xdr:colOff>101600</xdr:colOff>
      <xdr:row>37</xdr:row>
      <xdr:rowOff>19558</xdr:rowOff>
    </xdr:to>
    <xdr:sp macro="" textlink="">
      <xdr:nvSpPr>
        <xdr:cNvPr id="63" name="フローチャート: 判断 62">
          <a:extLst>
            <a:ext uri="{FF2B5EF4-FFF2-40B4-BE49-F238E27FC236}">
              <a16:creationId xmlns:a16="http://schemas.microsoft.com/office/drawing/2014/main" id="{A03B7F45-CA0C-463E-B901-30E2934CBFE3}"/>
            </a:ext>
          </a:extLst>
        </xdr:cNvPr>
        <xdr:cNvSpPr/>
      </xdr:nvSpPr>
      <xdr:spPr>
        <a:xfrm>
          <a:off x="2571750" y="592505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FD1B9DE6-0BBD-4051-9352-387BA3481FDD}"/>
            </a:ext>
          </a:extLst>
        </xdr:cNvPr>
        <xdr:cNvSpPr/>
      </xdr:nvSpPr>
      <xdr:spPr>
        <a:xfrm>
          <a:off x="1781175" y="58839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32258</xdr:rowOff>
    </xdr:from>
    <xdr:to>
      <xdr:col>6</xdr:col>
      <xdr:colOff>38100</xdr:colOff>
      <xdr:row>36</xdr:row>
      <xdr:rowOff>133858</xdr:rowOff>
    </xdr:to>
    <xdr:sp macro="" textlink="">
      <xdr:nvSpPr>
        <xdr:cNvPr id="65" name="フローチャート: 判断 64">
          <a:extLst>
            <a:ext uri="{FF2B5EF4-FFF2-40B4-BE49-F238E27FC236}">
              <a16:creationId xmlns:a16="http://schemas.microsoft.com/office/drawing/2014/main" id="{8099955B-E6F2-42EC-8135-39A10A4FF45E}"/>
            </a:ext>
          </a:extLst>
        </xdr:cNvPr>
        <xdr:cNvSpPr/>
      </xdr:nvSpPr>
      <xdr:spPr>
        <a:xfrm>
          <a:off x="981075" y="586790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3AD85854-BFA7-4232-8DD9-4794C90A7AF5}"/>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93551A19-9D97-4CD3-913F-8C625CD8F29D}"/>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71FFE13-54FF-4BAF-A586-71CA8EF3DEB7}"/>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ADC3957-687E-4635-89AD-6356BD6D7FF4}"/>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AE2768B-75CB-4150-9093-9FFEECB2D806}"/>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135128</xdr:rowOff>
    </xdr:from>
    <xdr:to>
      <xdr:col>24</xdr:col>
      <xdr:colOff>114300</xdr:colOff>
      <xdr:row>35</xdr:row>
      <xdr:rowOff>65278</xdr:rowOff>
    </xdr:to>
    <xdr:sp macro="" textlink="">
      <xdr:nvSpPr>
        <xdr:cNvPr id="71" name="楕円 70">
          <a:extLst>
            <a:ext uri="{FF2B5EF4-FFF2-40B4-BE49-F238E27FC236}">
              <a16:creationId xmlns:a16="http://schemas.microsoft.com/office/drawing/2014/main" id="{37C2AF92-18F9-4101-B70F-5D9416C90556}"/>
            </a:ext>
          </a:extLst>
        </xdr:cNvPr>
        <xdr:cNvSpPr/>
      </xdr:nvSpPr>
      <xdr:spPr>
        <a:xfrm>
          <a:off x="4124325" y="565010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33</xdr:row>
      <xdr:rowOff>158005</xdr:rowOff>
    </xdr:from>
    <xdr:ext cx="405111" cy="259045"/>
    <xdr:sp macro="" textlink="">
      <xdr:nvSpPr>
        <xdr:cNvPr id="72" name="【道路】&#10;有形固定資産減価償却率該当値テキスト">
          <a:extLst>
            <a:ext uri="{FF2B5EF4-FFF2-40B4-BE49-F238E27FC236}">
              <a16:creationId xmlns:a16="http://schemas.microsoft.com/office/drawing/2014/main" id="{BBFA4394-B64D-495E-846F-CC52ED0DDFD6}"/>
            </a:ext>
          </a:extLst>
        </xdr:cNvPr>
        <xdr:cNvSpPr txBox="1"/>
      </xdr:nvSpPr>
      <xdr:spPr>
        <a:xfrm>
          <a:off x="4219575" y="5514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105410</xdr:rowOff>
    </xdr:from>
    <xdr:to>
      <xdr:col>20</xdr:col>
      <xdr:colOff>38100</xdr:colOff>
      <xdr:row>36</xdr:row>
      <xdr:rowOff>35560</xdr:rowOff>
    </xdr:to>
    <xdr:sp macro="" textlink="">
      <xdr:nvSpPr>
        <xdr:cNvPr id="73" name="楕円 72">
          <a:extLst>
            <a:ext uri="{FF2B5EF4-FFF2-40B4-BE49-F238E27FC236}">
              <a16:creationId xmlns:a16="http://schemas.microsoft.com/office/drawing/2014/main" id="{4370ECF1-62A4-4208-937C-D7D00A58CD08}"/>
            </a:ext>
          </a:extLst>
        </xdr:cNvPr>
        <xdr:cNvSpPr/>
      </xdr:nvSpPr>
      <xdr:spPr>
        <a:xfrm>
          <a:off x="3381375" y="577913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14478</xdr:rowOff>
    </xdr:from>
    <xdr:to>
      <xdr:col>24</xdr:col>
      <xdr:colOff>63500</xdr:colOff>
      <xdr:row>35</xdr:row>
      <xdr:rowOff>156210</xdr:rowOff>
    </xdr:to>
    <xdr:cxnSp macro="">
      <xdr:nvCxnSpPr>
        <xdr:cNvPr id="74" name="直線コネクタ 73">
          <a:extLst>
            <a:ext uri="{FF2B5EF4-FFF2-40B4-BE49-F238E27FC236}">
              <a16:creationId xmlns:a16="http://schemas.microsoft.com/office/drawing/2014/main" id="{A00F8BAA-4854-496D-950C-6A84D34FDDBF}"/>
            </a:ext>
          </a:extLst>
        </xdr:cNvPr>
        <xdr:cNvCxnSpPr/>
      </xdr:nvCxnSpPr>
      <xdr:spPr>
        <a:xfrm flipV="1">
          <a:off x="3429000" y="5688203"/>
          <a:ext cx="752475" cy="148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91694</xdr:rowOff>
    </xdr:from>
    <xdr:to>
      <xdr:col>15</xdr:col>
      <xdr:colOff>101600</xdr:colOff>
      <xdr:row>36</xdr:row>
      <xdr:rowOff>21844</xdr:rowOff>
    </xdr:to>
    <xdr:sp macro="" textlink="">
      <xdr:nvSpPr>
        <xdr:cNvPr id="75" name="楕円 74">
          <a:extLst>
            <a:ext uri="{FF2B5EF4-FFF2-40B4-BE49-F238E27FC236}">
              <a16:creationId xmlns:a16="http://schemas.microsoft.com/office/drawing/2014/main" id="{1F6AB39C-2B09-47FC-A935-39EFA7432D1C}"/>
            </a:ext>
          </a:extLst>
        </xdr:cNvPr>
        <xdr:cNvSpPr/>
      </xdr:nvSpPr>
      <xdr:spPr>
        <a:xfrm>
          <a:off x="2571750" y="576541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142494</xdr:rowOff>
    </xdr:from>
    <xdr:to>
      <xdr:col>19</xdr:col>
      <xdr:colOff>177800</xdr:colOff>
      <xdr:row>35</xdr:row>
      <xdr:rowOff>156210</xdr:rowOff>
    </xdr:to>
    <xdr:cxnSp macro="">
      <xdr:nvCxnSpPr>
        <xdr:cNvPr id="76" name="直線コネクタ 75">
          <a:extLst>
            <a:ext uri="{FF2B5EF4-FFF2-40B4-BE49-F238E27FC236}">
              <a16:creationId xmlns:a16="http://schemas.microsoft.com/office/drawing/2014/main" id="{A33AEE8F-5DC4-446C-B108-027C9E06E619}"/>
            </a:ext>
          </a:extLst>
        </xdr:cNvPr>
        <xdr:cNvCxnSpPr/>
      </xdr:nvCxnSpPr>
      <xdr:spPr>
        <a:xfrm>
          <a:off x="2619375" y="5822569"/>
          <a:ext cx="809625"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91694</xdr:rowOff>
    </xdr:from>
    <xdr:to>
      <xdr:col>10</xdr:col>
      <xdr:colOff>165100</xdr:colOff>
      <xdr:row>35</xdr:row>
      <xdr:rowOff>21844</xdr:rowOff>
    </xdr:to>
    <xdr:sp macro="" textlink="">
      <xdr:nvSpPr>
        <xdr:cNvPr id="77" name="楕円 76">
          <a:extLst>
            <a:ext uri="{FF2B5EF4-FFF2-40B4-BE49-F238E27FC236}">
              <a16:creationId xmlns:a16="http://schemas.microsoft.com/office/drawing/2014/main" id="{2335DD67-8E29-47AE-98E7-7B70F900604B}"/>
            </a:ext>
          </a:extLst>
        </xdr:cNvPr>
        <xdr:cNvSpPr/>
      </xdr:nvSpPr>
      <xdr:spPr>
        <a:xfrm>
          <a:off x="1781175" y="560349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142494</xdr:rowOff>
    </xdr:from>
    <xdr:to>
      <xdr:col>15</xdr:col>
      <xdr:colOff>50800</xdr:colOff>
      <xdr:row>35</xdr:row>
      <xdr:rowOff>142494</xdr:rowOff>
    </xdr:to>
    <xdr:cxnSp macro="">
      <xdr:nvCxnSpPr>
        <xdr:cNvPr id="78" name="直線コネクタ 77">
          <a:extLst>
            <a:ext uri="{FF2B5EF4-FFF2-40B4-BE49-F238E27FC236}">
              <a16:creationId xmlns:a16="http://schemas.microsoft.com/office/drawing/2014/main" id="{4809B6B7-BDAA-433C-847B-D0C18839FFAF}"/>
            </a:ext>
          </a:extLst>
        </xdr:cNvPr>
        <xdr:cNvCxnSpPr/>
      </xdr:nvCxnSpPr>
      <xdr:spPr>
        <a:xfrm>
          <a:off x="1828800" y="5660644"/>
          <a:ext cx="790575"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82550</xdr:rowOff>
    </xdr:from>
    <xdr:to>
      <xdr:col>6</xdr:col>
      <xdr:colOff>38100</xdr:colOff>
      <xdr:row>35</xdr:row>
      <xdr:rowOff>12700</xdr:rowOff>
    </xdr:to>
    <xdr:sp macro="" textlink="">
      <xdr:nvSpPr>
        <xdr:cNvPr id="79" name="楕円 78">
          <a:extLst>
            <a:ext uri="{FF2B5EF4-FFF2-40B4-BE49-F238E27FC236}">
              <a16:creationId xmlns:a16="http://schemas.microsoft.com/office/drawing/2014/main" id="{B9C0F2CE-8CE7-4341-B2DB-AD7E629A22C2}"/>
            </a:ext>
          </a:extLst>
        </xdr:cNvPr>
        <xdr:cNvSpPr/>
      </xdr:nvSpPr>
      <xdr:spPr>
        <a:xfrm>
          <a:off x="981075" y="56007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133350</xdr:rowOff>
    </xdr:from>
    <xdr:to>
      <xdr:col>10</xdr:col>
      <xdr:colOff>114300</xdr:colOff>
      <xdr:row>34</xdr:row>
      <xdr:rowOff>142494</xdr:rowOff>
    </xdr:to>
    <xdr:cxnSp macro="">
      <xdr:nvCxnSpPr>
        <xdr:cNvPr id="80" name="直線コネクタ 79">
          <a:extLst>
            <a:ext uri="{FF2B5EF4-FFF2-40B4-BE49-F238E27FC236}">
              <a16:creationId xmlns:a16="http://schemas.microsoft.com/office/drawing/2014/main" id="{E80F4C30-C146-473B-A14B-74E3E9C9005C}"/>
            </a:ext>
          </a:extLst>
        </xdr:cNvPr>
        <xdr:cNvCxnSpPr/>
      </xdr:nvCxnSpPr>
      <xdr:spPr>
        <a:xfrm>
          <a:off x="1028700" y="5648325"/>
          <a:ext cx="800100" cy="12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44975</xdr:rowOff>
    </xdr:from>
    <xdr:ext cx="405111" cy="259045"/>
    <xdr:sp macro="" textlink="">
      <xdr:nvSpPr>
        <xdr:cNvPr id="81" name="n_1aveValue【道路】&#10;有形固定資産減価償却率">
          <a:extLst>
            <a:ext uri="{FF2B5EF4-FFF2-40B4-BE49-F238E27FC236}">
              <a16:creationId xmlns:a16="http://schemas.microsoft.com/office/drawing/2014/main" id="{FFF9F945-96E6-41CD-AE36-DD9E793CC9BE}"/>
            </a:ext>
          </a:extLst>
        </xdr:cNvPr>
        <xdr:cNvSpPr txBox="1"/>
      </xdr:nvSpPr>
      <xdr:spPr>
        <a:xfrm>
          <a:off x="3239144" y="6048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10685</xdr:rowOff>
    </xdr:from>
    <xdr:ext cx="405111" cy="259045"/>
    <xdr:sp macro="" textlink="">
      <xdr:nvSpPr>
        <xdr:cNvPr id="82" name="n_2aveValue【道路】&#10;有形固定資産減価償却率">
          <a:extLst>
            <a:ext uri="{FF2B5EF4-FFF2-40B4-BE49-F238E27FC236}">
              <a16:creationId xmlns:a16="http://schemas.microsoft.com/office/drawing/2014/main" id="{0B8BFC93-F0CA-4655-9EB4-363119D11D8F}"/>
            </a:ext>
          </a:extLst>
        </xdr:cNvPr>
        <xdr:cNvSpPr txBox="1"/>
      </xdr:nvSpPr>
      <xdr:spPr>
        <a:xfrm>
          <a:off x="2439044" y="6008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140987</xdr:rowOff>
    </xdr:from>
    <xdr:ext cx="405111" cy="259045"/>
    <xdr:sp macro="" textlink="">
      <xdr:nvSpPr>
        <xdr:cNvPr id="83" name="n_3aveValue【道路】&#10;有形固定資産減価償却率">
          <a:extLst>
            <a:ext uri="{FF2B5EF4-FFF2-40B4-BE49-F238E27FC236}">
              <a16:creationId xmlns:a16="http://schemas.microsoft.com/office/drawing/2014/main" id="{21D52D3B-4A91-4453-9FC6-D235942D27FC}"/>
            </a:ext>
          </a:extLst>
        </xdr:cNvPr>
        <xdr:cNvSpPr txBox="1"/>
      </xdr:nvSpPr>
      <xdr:spPr>
        <a:xfrm>
          <a:off x="1648469" y="5982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124985</xdr:rowOff>
    </xdr:from>
    <xdr:ext cx="405111" cy="259045"/>
    <xdr:sp macro="" textlink="">
      <xdr:nvSpPr>
        <xdr:cNvPr id="84" name="n_4aveValue【道路】&#10;有形固定資産減価償却率">
          <a:extLst>
            <a:ext uri="{FF2B5EF4-FFF2-40B4-BE49-F238E27FC236}">
              <a16:creationId xmlns:a16="http://schemas.microsoft.com/office/drawing/2014/main" id="{B5357019-4646-43AF-B554-B04D5E267208}"/>
            </a:ext>
          </a:extLst>
        </xdr:cNvPr>
        <xdr:cNvSpPr txBox="1"/>
      </xdr:nvSpPr>
      <xdr:spPr>
        <a:xfrm>
          <a:off x="848369" y="596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52087</xdr:rowOff>
    </xdr:from>
    <xdr:ext cx="405111" cy="259045"/>
    <xdr:sp macro="" textlink="">
      <xdr:nvSpPr>
        <xdr:cNvPr id="85" name="n_1mainValue【道路】&#10;有形固定資産減価償却率">
          <a:extLst>
            <a:ext uri="{FF2B5EF4-FFF2-40B4-BE49-F238E27FC236}">
              <a16:creationId xmlns:a16="http://schemas.microsoft.com/office/drawing/2014/main" id="{993D453D-C9B6-4927-BA03-AEF98E60644B}"/>
            </a:ext>
          </a:extLst>
        </xdr:cNvPr>
        <xdr:cNvSpPr txBox="1"/>
      </xdr:nvSpPr>
      <xdr:spPr>
        <a:xfrm>
          <a:off x="3239144" y="5563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38371</xdr:rowOff>
    </xdr:from>
    <xdr:ext cx="405111" cy="259045"/>
    <xdr:sp macro="" textlink="">
      <xdr:nvSpPr>
        <xdr:cNvPr id="86" name="n_2mainValue【道路】&#10;有形固定資産減価償却率">
          <a:extLst>
            <a:ext uri="{FF2B5EF4-FFF2-40B4-BE49-F238E27FC236}">
              <a16:creationId xmlns:a16="http://schemas.microsoft.com/office/drawing/2014/main" id="{7E11B9AA-A241-4FBB-AFD2-EF5AAFE288E6}"/>
            </a:ext>
          </a:extLst>
        </xdr:cNvPr>
        <xdr:cNvSpPr txBox="1"/>
      </xdr:nvSpPr>
      <xdr:spPr>
        <a:xfrm>
          <a:off x="2439044" y="5553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38371</xdr:rowOff>
    </xdr:from>
    <xdr:ext cx="405111" cy="259045"/>
    <xdr:sp macro="" textlink="">
      <xdr:nvSpPr>
        <xdr:cNvPr id="87" name="n_3mainValue【道路】&#10;有形固定資産減価償却率">
          <a:extLst>
            <a:ext uri="{FF2B5EF4-FFF2-40B4-BE49-F238E27FC236}">
              <a16:creationId xmlns:a16="http://schemas.microsoft.com/office/drawing/2014/main" id="{972356AF-5CE3-46C1-827E-353D2B23E39A}"/>
            </a:ext>
          </a:extLst>
        </xdr:cNvPr>
        <xdr:cNvSpPr txBox="1"/>
      </xdr:nvSpPr>
      <xdr:spPr>
        <a:xfrm>
          <a:off x="1648469" y="539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29227</xdr:rowOff>
    </xdr:from>
    <xdr:ext cx="405111" cy="259045"/>
    <xdr:sp macro="" textlink="">
      <xdr:nvSpPr>
        <xdr:cNvPr id="88" name="n_4mainValue【道路】&#10;有形固定資産減価償却率">
          <a:extLst>
            <a:ext uri="{FF2B5EF4-FFF2-40B4-BE49-F238E27FC236}">
              <a16:creationId xmlns:a16="http://schemas.microsoft.com/office/drawing/2014/main" id="{DDD6D289-3892-4721-8665-E29421CBBE34}"/>
            </a:ext>
          </a:extLst>
        </xdr:cNvPr>
        <xdr:cNvSpPr txBox="1"/>
      </xdr:nvSpPr>
      <xdr:spPr>
        <a:xfrm>
          <a:off x="848369" y="537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3B2EE7B-778C-477B-A94B-B55747693549}"/>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F87ABCA5-0FD7-4BC7-A2DB-EC00E35E2447}"/>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0248C599-705A-43D4-A925-955AFFA1F7D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ED04BFFF-14B3-414C-AC01-3AE0C44243CE}"/>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CA01DB32-E7FC-4E47-9888-50FE33C8D54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107B87C-83BD-451D-8EF4-F9C001F77550}"/>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1E220C7-75EE-4B7A-BCB3-E1D4E0DD9E12}"/>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F887CFB3-A997-4417-9EA4-7B2731D5DD32}"/>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6D5E1C7-0258-410A-B42C-446D509706E9}"/>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D57E2FBA-942A-4A14-9403-741F892AB864}"/>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F709A9CF-DCA7-4E45-A78F-98337E356998}"/>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9E5EF49-BD1C-4ACC-96B2-E84049F787A7}"/>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75EC9188-ACC3-4D60-A752-7A16A8AE713C}"/>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3B04B47C-71E8-4B3E-8627-2F43D5CB7686}"/>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87956AE5-B5CA-4BBC-9F80-6EDAC64FE403}"/>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DE9B38E9-DC98-489F-AA19-B3455FA8DE0C}"/>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69134E8-239C-45DF-997F-4988300D43F8}"/>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4F43D96F-DBDC-4971-8259-C8EC517FD380}"/>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DB1491B-BF45-4D80-867D-36BDF3623539}"/>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DE1A295B-FC31-4842-8B01-58C8E631F537}"/>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F1682F48-E221-4215-9B94-FCF0D4DEDDD5}"/>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a:extLst>
            <a:ext uri="{FF2B5EF4-FFF2-40B4-BE49-F238E27FC236}">
              <a16:creationId xmlns:a16="http://schemas.microsoft.com/office/drawing/2014/main" id="{BA5B08B0-03B7-4F6B-9D9B-0D5EE55AEE68}"/>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BC0FCF2D-F74C-403B-A8BB-E4042EBF194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85649</xdr:rowOff>
    </xdr:from>
    <xdr:to>
      <xdr:col>54</xdr:col>
      <xdr:colOff>189865</xdr:colOff>
      <xdr:row>41</xdr:row>
      <xdr:rowOff>74676</xdr:rowOff>
    </xdr:to>
    <xdr:cxnSp macro="">
      <xdr:nvCxnSpPr>
        <xdr:cNvPr id="112" name="直線コネクタ 111">
          <a:extLst>
            <a:ext uri="{FF2B5EF4-FFF2-40B4-BE49-F238E27FC236}">
              <a16:creationId xmlns:a16="http://schemas.microsoft.com/office/drawing/2014/main" id="{15A70BDC-691E-437E-8D77-D0D15C08303E}"/>
            </a:ext>
          </a:extLst>
        </xdr:cNvPr>
        <xdr:cNvCxnSpPr/>
      </xdr:nvCxnSpPr>
      <xdr:spPr>
        <a:xfrm flipV="1">
          <a:off x="9429115" y="5603799"/>
          <a:ext cx="0" cy="11193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78503</xdr:rowOff>
    </xdr:from>
    <xdr:ext cx="469744" cy="259045"/>
    <xdr:sp macro="" textlink="">
      <xdr:nvSpPr>
        <xdr:cNvPr id="113" name="【道路】&#10;一人当たり延長最小値テキスト">
          <a:extLst>
            <a:ext uri="{FF2B5EF4-FFF2-40B4-BE49-F238E27FC236}">
              <a16:creationId xmlns:a16="http://schemas.microsoft.com/office/drawing/2014/main" id="{E3F26ED7-369A-4A64-92E7-7676CC618B90}"/>
            </a:ext>
          </a:extLst>
        </xdr:cNvPr>
        <xdr:cNvSpPr txBox="1"/>
      </xdr:nvSpPr>
      <xdr:spPr>
        <a:xfrm>
          <a:off x="9467850" y="6726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74676</xdr:rowOff>
    </xdr:from>
    <xdr:to>
      <xdr:col>55</xdr:col>
      <xdr:colOff>88900</xdr:colOff>
      <xdr:row>41</xdr:row>
      <xdr:rowOff>74676</xdr:rowOff>
    </xdr:to>
    <xdr:cxnSp macro="">
      <xdr:nvCxnSpPr>
        <xdr:cNvPr id="114" name="直線コネクタ 113">
          <a:extLst>
            <a:ext uri="{FF2B5EF4-FFF2-40B4-BE49-F238E27FC236}">
              <a16:creationId xmlns:a16="http://schemas.microsoft.com/office/drawing/2014/main" id="{6C3F1F1D-36EC-4840-A0EB-76B0E31D201E}"/>
            </a:ext>
          </a:extLst>
        </xdr:cNvPr>
        <xdr:cNvCxnSpPr/>
      </xdr:nvCxnSpPr>
      <xdr:spPr>
        <a:xfrm>
          <a:off x="9363075" y="672312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32326</xdr:rowOff>
    </xdr:from>
    <xdr:ext cx="534377" cy="259045"/>
    <xdr:sp macro="" textlink="">
      <xdr:nvSpPr>
        <xdr:cNvPr id="115" name="【道路】&#10;一人当たり延長最大値テキスト">
          <a:extLst>
            <a:ext uri="{FF2B5EF4-FFF2-40B4-BE49-F238E27FC236}">
              <a16:creationId xmlns:a16="http://schemas.microsoft.com/office/drawing/2014/main" id="{478A945D-7B85-42F5-8DD2-0A4DD9B7B5AC}"/>
            </a:ext>
          </a:extLst>
        </xdr:cNvPr>
        <xdr:cNvSpPr txBox="1"/>
      </xdr:nvSpPr>
      <xdr:spPr>
        <a:xfrm>
          <a:off x="9467850" y="538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85649</xdr:rowOff>
    </xdr:from>
    <xdr:to>
      <xdr:col>55</xdr:col>
      <xdr:colOff>88900</xdr:colOff>
      <xdr:row>34</xdr:row>
      <xdr:rowOff>85649</xdr:rowOff>
    </xdr:to>
    <xdr:cxnSp macro="">
      <xdr:nvCxnSpPr>
        <xdr:cNvPr id="116" name="直線コネクタ 115">
          <a:extLst>
            <a:ext uri="{FF2B5EF4-FFF2-40B4-BE49-F238E27FC236}">
              <a16:creationId xmlns:a16="http://schemas.microsoft.com/office/drawing/2014/main" id="{DD2B7AE6-4064-4A1D-9255-ED6193D31A51}"/>
            </a:ext>
          </a:extLst>
        </xdr:cNvPr>
        <xdr:cNvCxnSpPr/>
      </xdr:nvCxnSpPr>
      <xdr:spPr>
        <a:xfrm>
          <a:off x="9363075" y="560379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11930</xdr:rowOff>
    </xdr:from>
    <xdr:ext cx="534377" cy="259045"/>
    <xdr:sp macro="" textlink="">
      <xdr:nvSpPr>
        <xdr:cNvPr id="117" name="【道路】&#10;一人当たり延長平均値テキスト">
          <a:extLst>
            <a:ext uri="{FF2B5EF4-FFF2-40B4-BE49-F238E27FC236}">
              <a16:creationId xmlns:a16="http://schemas.microsoft.com/office/drawing/2014/main" id="{B6A80B6A-0F70-4A42-8444-85698964651F}"/>
            </a:ext>
          </a:extLst>
        </xdr:cNvPr>
        <xdr:cNvSpPr txBox="1"/>
      </xdr:nvSpPr>
      <xdr:spPr>
        <a:xfrm>
          <a:off x="9467850" y="6171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160503</xdr:rowOff>
    </xdr:from>
    <xdr:to>
      <xdr:col>55</xdr:col>
      <xdr:colOff>50800</xdr:colOff>
      <xdr:row>39</xdr:row>
      <xdr:rowOff>90653</xdr:rowOff>
    </xdr:to>
    <xdr:sp macro="" textlink="">
      <xdr:nvSpPr>
        <xdr:cNvPr id="118" name="フローチャート: 判断 117">
          <a:extLst>
            <a:ext uri="{FF2B5EF4-FFF2-40B4-BE49-F238E27FC236}">
              <a16:creationId xmlns:a16="http://schemas.microsoft.com/office/drawing/2014/main" id="{9CCAC700-A24D-41C0-A3BF-D6E24B65E888}"/>
            </a:ext>
          </a:extLst>
        </xdr:cNvPr>
        <xdr:cNvSpPr/>
      </xdr:nvSpPr>
      <xdr:spPr>
        <a:xfrm>
          <a:off x="9401175" y="6326353"/>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120764</xdr:rowOff>
    </xdr:from>
    <xdr:to>
      <xdr:col>50</xdr:col>
      <xdr:colOff>165100</xdr:colOff>
      <xdr:row>39</xdr:row>
      <xdr:rowOff>50914</xdr:rowOff>
    </xdr:to>
    <xdr:sp macro="" textlink="">
      <xdr:nvSpPr>
        <xdr:cNvPr id="119" name="フローチャート: 判断 118">
          <a:extLst>
            <a:ext uri="{FF2B5EF4-FFF2-40B4-BE49-F238E27FC236}">
              <a16:creationId xmlns:a16="http://schemas.microsoft.com/office/drawing/2014/main" id="{86F454A4-9518-4361-B4C0-9E4BF915C25C}"/>
            </a:ext>
          </a:extLst>
        </xdr:cNvPr>
        <xdr:cNvSpPr/>
      </xdr:nvSpPr>
      <xdr:spPr>
        <a:xfrm>
          <a:off x="8639175" y="62866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117754</xdr:rowOff>
    </xdr:from>
    <xdr:to>
      <xdr:col>46</xdr:col>
      <xdr:colOff>38100</xdr:colOff>
      <xdr:row>39</xdr:row>
      <xdr:rowOff>47904</xdr:rowOff>
    </xdr:to>
    <xdr:sp macro="" textlink="">
      <xdr:nvSpPr>
        <xdr:cNvPr id="120" name="フローチャート: 判断 119">
          <a:extLst>
            <a:ext uri="{FF2B5EF4-FFF2-40B4-BE49-F238E27FC236}">
              <a16:creationId xmlns:a16="http://schemas.microsoft.com/office/drawing/2014/main" id="{34D4A285-4698-456D-A66C-423BB6BFEAC3}"/>
            </a:ext>
          </a:extLst>
        </xdr:cNvPr>
        <xdr:cNvSpPr/>
      </xdr:nvSpPr>
      <xdr:spPr>
        <a:xfrm>
          <a:off x="7839075" y="62836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169228</xdr:rowOff>
    </xdr:from>
    <xdr:to>
      <xdr:col>41</xdr:col>
      <xdr:colOff>101600</xdr:colOff>
      <xdr:row>39</xdr:row>
      <xdr:rowOff>99378</xdr:rowOff>
    </xdr:to>
    <xdr:sp macro="" textlink="">
      <xdr:nvSpPr>
        <xdr:cNvPr id="121" name="フローチャート: 判断 120">
          <a:extLst>
            <a:ext uri="{FF2B5EF4-FFF2-40B4-BE49-F238E27FC236}">
              <a16:creationId xmlns:a16="http://schemas.microsoft.com/office/drawing/2014/main" id="{7F2BA7B2-1F05-4D69-93AB-F81FD6907C28}"/>
            </a:ext>
          </a:extLst>
        </xdr:cNvPr>
        <xdr:cNvSpPr/>
      </xdr:nvSpPr>
      <xdr:spPr>
        <a:xfrm>
          <a:off x="7029450" y="63223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155016</xdr:rowOff>
    </xdr:from>
    <xdr:to>
      <xdr:col>36</xdr:col>
      <xdr:colOff>165100</xdr:colOff>
      <xdr:row>39</xdr:row>
      <xdr:rowOff>85166</xdr:rowOff>
    </xdr:to>
    <xdr:sp macro="" textlink="">
      <xdr:nvSpPr>
        <xdr:cNvPr id="122" name="フローチャート: 判断 121">
          <a:extLst>
            <a:ext uri="{FF2B5EF4-FFF2-40B4-BE49-F238E27FC236}">
              <a16:creationId xmlns:a16="http://schemas.microsoft.com/office/drawing/2014/main" id="{428BAA4D-ABF8-4322-98F4-3261536C2B5D}"/>
            </a:ext>
          </a:extLst>
        </xdr:cNvPr>
        <xdr:cNvSpPr/>
      </xdr:nvSpPr>
      <xdr:spPr>
        <a:xfrm>
          <a:off x="6238875" y="63176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B0B01C2-A769-4B93-A1B0-378E179283BD}"/>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1C736604-38C7-49D7-B40B-D597AEE3C30E}"/>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6EFD0AA8-C291-4D52-B39C-D3F70CBC72B5}"/>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B78440E-43BB-42B5-9E26-17C2D8BFFA39}"/>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2BD5DFF-19ED-48B1-9CEE-36CA9E2AF72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128080</xdr:rowOff>
    </xdr:from>
    <xdr:to>
      <xdr:col>55</xdr:col>
      <xdr:colOff>50800</xdr:colOff>
      <xdr:row>41</xdr:row>
      <xdr:rowOff>58230</xdr:rowOff>
    </xdr:to>
    <xdr:sp macro="" textlink="">
      <xdr:nvSpPr>
        <xdr:cNvPr id="128" name="楕円 127">
          <a:extLst>
            <a:ext uri="{FF2B5EF4-FFF2-40B4-BE49-F238E27FC236}">
              <a16:creationId xmlns:a16="http://schemas.microsoft.com/office/drawing/2014/main" id="{7AC06C6F-3B43-49AD-916C-91F92CE2E571}"/>
            </a:ext>
          </a:extLst>
        </xdr:cNvPr>
        <xdr:cNvSpPr/>
      </xdr:nvSpPr>
      <xdr:spPr>
        <a:xfrm>
          <a:off x="9401175" y="661143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43007</xdr:rowOff>
    </xdr:from>
    <xdr:ext cx="469744" cy="259045"/>
    <xdr:sp macro="" textlink="">
      <xdr:nvSpPr>
        <xdr:cNvPr id="129" name="【道路】&#10;一人当たり延長該当値テキスト">
          <a:extLst>
            <a:ext uri="{FF2B5EF4-FFF2-40B4-BE49-F238E27FC236}">
              <a16:creationId xmlns:a16="http://schemas.microsoft.com/office/drawing/2014/main" id="{94040981-C593-4894-B40C-3AE57595D8CB}"/>
            </a:ext>
          </a:extLst>
        </xdr:cNvPr>
        <xdr:cNvSpPr txBox="1"/>
      </xdr:nvSpPr>
      <xdr:spPr>
        <a:xfrm>
          <a:off x="9467850" y="653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129032</xdr:rowOff>
    </xdr:from>
    <xdr:to>
      <xdr:col>50</xdr:col>
      <xdr:colOff>165100</xdr:colOff>
      <xdr:row>41</xdr:row>
      <xdr:rowOff>59182</xdr:rowOff>
    </xdr:to>
    <xdr:sp macro="" textlink="">
      <xdr:nvSpPr>
        <xdr:cNvPr id="130" name="楕円 129">
          <a:extLst>
            <a:ext uri="{FF2B5EF4-FFF2-40B4-BE49-F238E27FC236}">
              <a16:creationId xmlns:a16="http://schemas.microsoft.com/office/drawing/2014/main" id="{5A415060-9ED9-4569-89F1-3067FFFA0A79}"/>
            </a:ext>
          </a:extLst>
        </xdr:cNvPr>
        <xdr:cNvSpPr/>
      </xdr:nvSpPr>
      <xdr:spPr>
        <a:xfrm>
          <a:off x="8639175" y="661238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7430</xdr:rowOff>
    </xdr:from>
    <xdr:to>
      <xdr:col>55</xdr:col>
      <xdr:colOff>0</xdr:colOff>
      <xdr:row>41</xdr:row>
      <xdr:rowOff>8382</xdr:rowOff>
    </xdr:to>
    <xdr:cxnSp macro="">
      <xdr:nvCxnSpPr>
        <xdr:cNvPr id="131" name="直線コネクタ 130">
          <a:extLst>
            <a:ext uri="{FF2B5EF4-FFF2-40B4-BE49-F238E27FC236}">
              <a16:creationId xmlns:a16="http://schemas.microsoft.com/office/drawing/2014/main" id="{28DB209F-98BD-49A4-8D07-65899AB3B36D}"/>
            </a:ext>
          </a:extLst>
        </xdr:cNvPr>
        <xdr:cNvCxnSpPr/>
      </xdr:nvCxnSpPr>
      <xdr:spPr>
        <a:xfrm flipV="1">
          <a:off x="8686800" y="6659055"/>
          <a:ext cx="74295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128842</xdr:rowOff>
    </xdr:from>
    <xdr:to>
      <xdr:col>46</xdr:col>
      <xdr:colOff>38100</xdr:colOff>
      <xdr:row>41</xdr:row>
      <xdr:rowOff>58992</xdr:rowOff>
    </xdr:to>
    <xdr:sp macro="" textlink="">
      <xdr:nvSpPr>
        <xdr:cNvPr id="132" name="楕円 131">
          <a:extLst>
            <a:ext uri="{FF2B5EF4-FFF2-40B4-BE49-F238E27FC236}">
              <a16:creationId xmlns:a16="http://schemas.microsoft.com/office/drawing/2014/main" id="{812FA1EF-1292-4248-9CBA-8EBDFA6A627C}"/>
            </a:ext>
          </a:extLst>
        </xdr:cNvPr>
        <xdr:cNvSpPr/>
      </xdr:nvSpPr>
      <xdr:spPr>
        <a:xfrm>
          <a:off x="7839075" y="66121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8192</xdr:rowOff>
    </xdr:from>
    <xdr:to>
      <xdr:col>50</xdr:col>
      <xdr:colOff>114300</xdr:colOff>
      <xdr:row>41</xdr:row>
      <xdr:rowOff>8382</xdr:rowOff>
    </xdr:to>
    <xdr:cxnSp macro="">
      <xdr:nvCxnSpPr>
        <xdr:cNvPr id="133" name="直線コネクタ 132">
          <a:extLst>
            <a:ext uri="{FF2B5EF4-FFF2-40B4-BE49-F238E27FC236}">
              <a16:creationId xmlns:a16="http://schemas.microsoft.com/office/drawing/2014/main" id="{00E30040-5393-4C33-8D58-7F12838D0A03}"/>
            </a:ext>
          </a:extLst>
        </xdr:cNvPr>
        <xdr:cNvCxnSpPr/>
      </xdr:nvCxnSpPr>
      <xdr:spPr>
        <a:xfrm>
          <a:off x="7886700" y="6659817"/>
          <a:ext cx="800100" cy="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129718</xdr:rowOff>
    </xdr:from>
    <xdr:to>
      <xdr:col>41</xdr:col>
      <xdr:colOff>101600</xdr:colOff>
      <xdr:row>41</xdr:row>
      <xdr:rowOff>59868</xdr:rowOff>
    </xdr:to>
    <xdr:sp macro="" textlink="">
      <xdr:nvSpPr>
        <xdr:cNvPr id="134" name="楕円 133">
          <a:extLst>
            <a:ext uri="{FF2B5EF4-FFF2-40B4-BE49-F238E27FC236}">
              <a16:creationId xmlns:a16="http://schemas.microsoft.com/office/drawing/2014/main" id="{9BA4190B-5B97-4A59-96A6-8775B39067C8}"/>
            </a:ext>
          </a:extLst>
        </xdr:cNvPr>
        <xdr:cNvSpPr/>
      </xdr:nvSpPr>
      <xdr:spPr>
        <a:xfrm>
          <a:off x="7029450" y="661306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8192</xdr:rowOff>
    </xdr:from>
    <xdr:to>
      <xdr:col>45</xdr:col>
      <xdr:colOff>177800</xdr:colOff>
      <xdr:row>41</xdr:row>
      <xdr:rowOff>9068</xdr:rowOff>
    </xdr:to>
    <xdr:cxnSp macro="">
      <xdr:nvCxnSpPr>
        <xdr:cNvPr id="135" name="直線コネクタ 134">
          <a:extLst>
            <a:ext uri="{FF2B5EF4-FFF2-40B4-BE49-F238E27FC236}">
              <a16:creationId xmlns:a16="http://schemas.microsoft.com/office/drawing/2014/main" id="{A4429F87-C8CA-4D82-ACCA-8604A1CA03F0}"/>
            </a:ext>
          </a:extLst>
        </xdr:cNvPr>
        <xdr:cNvCxnSpPr/>
      </xdr:nvCxnSpPr>
      <xdr:spPr>
        <a:xfrm flipV="1">
          <a:off x="7077075" y="6659817"/>
          <a:ext cx="809625" cy="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129375</xdr:rowOff>
    </xdr:from>
    <xdr:to>
      <xdr:col>36</xdr:col>
      <xdr:colOff>165100</xdr:colOff>
      <xdr:row>41</xdr:row>
      <xdr:rowOff>59525</xdr:rowOff>
    </xdr:to>
    <xdr:sp macro="" textlink="">
      <xdr:nvSpPr>
        <xdr:cNvPr id="136" name="楕円 135">
          <a:extLst>
            <a:ext uri="{FF2B5EF4-FFF2-40B4-BE49-F238E27FC236}">
              <a16:creationId xmlns:a16="http://schemas.microsoft.com/office/drawing/2014/main" id="{42B5CA79-4444-4816-A893-3E29B9B5754F}"/>
            </a:ext>
          </a:extLst>
        </xdr:cNvPr>
        <xdr:cNvSpPr/>
      </xdr:nvSpPr>
      <xdr:spPr>
        <a:xfrm>
          <a:off x="6238875" y="66127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8725</xdr:rowOff>
    </xdr:from>
    <xdr:to>
      <xdr:col>41</xdr:col>
      <xdr:colOff>50800</xdr:colOff>
      <xdr:row>41</xdr:row>
      <xdr:rowOff>9068</xdr:rowOff>
    </xdr:to>
    <xdr:cxnSp macro="">
      <xdr:nvCxnSpPr>
        <xdr:cNvPr id="137" name="直線コネクタ 136">
          <a:extLst>
            <a:ext uri="{FF2B5EF4-FFF2-40B4-BE49-F238E27FC236}">
              <a16:creationId xmlns:a16="http://schemas.microsoft.com/office/drawing/2014/main" id="{8CA4791B-DB21-4448-A81C-C251AE083338}"/>
            </a:ext>
          </a:extLst>
        </xdr:cNvPr>
        <xdr:cNvCxnSpPr/>
      </xdr:nvCxnSpPr>
      <xdr:spPr>
        <a:xfrm>
          <a:off x="6286500" y="6660350"/>
          <a:ext cx="790575" cy="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67441</xdr:rowOff>
    </xdr:from>
    <xdr:ext cx="534377" cy="259045"/>
    <xdr:sp macro="" textlink="">
      <xdr:nvSpPr>
        <xdr:cNvPr id="138" name="n_1aveValue【道路】&#10;一人当たり延長">
          <a:extLst>
            <a:ext uri="{FF2B5EF4-FFF2-40B4-BE49-F238E27FC236}">
              <a16:creationId xmlns:a16="http://schemas.microsoft.com/office/drawing/2014/main" id="{A55FE76E-884F-4BFF-B253-D7031434117E}"/>
            </a:ext>
          </a:extLst>
        </xdr:cNvPr>
        <xdr:cNvSpPr txBox="1"/>
      </xdr:nvSpPr>
      <xdr:spPr>
        <a:xfrm>
          <a:off x="8429136" y="606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64431</xdr:rowOff>
    </xdr:from>
    <xdr:ext cx="534377" cy="259045"/>
    <xdr:sp macro="" textlink="">
      <xdr:nvSpPr>
        <xdr:cNvPr id="139" name="n_2aveValue【道路】&#10;一人当たり延長">
          <a:extLst>
            <a:ext uri="{FF2B5EF4-FFF2-40B4-BE49-F238E27FC236}">
              <a16:creationId xmlns:a16="http://schemas.microsoft.com/office/drawing/2014/main" id="{1CA05772-D627-4B62-BD3F-6EA0FABCE150}"/>
            </a:ext>
          </a:extLst>
        </xdr:cNvPr>
        <xdr:cNvSpPr txBox="1"/>
      </xdr:nvSpPr>
      <xdr:spPr>
        <a:xfrm>
          <a:off x="7648086" y="6068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115905</xdr:rowOff>
    </xdr:from>
    <xdr:ext cx="534377" cy="259045"/>
    <xdr:sp macro="" textlink="">
      <xdr:nvSpPr>
        <xdr:cNvPr id="140" name="n_3aveValue【道路】&#10;一人当たり延長">
          <a:extLst>
            <a:ext uri="{FF2B5EF4-FFF2-40B4-BE49-F238E27FC236}">
              <a16:creationId xmlns:a16="http://schemas.microsoft.com/office/drawing/2014/main" id="{647E1CA7-2621-4CA9-A0EA-3C092B99D8BE}"/>
            </a:ext>
          </a:extLst>
        </xdr:cNvPr>
        <xdr:cNvSpPr txBox="1"/>
      </xdr:nvSpPr>
      <xdr:spPr>
        <a:xfrm>
          <a:off x="6847986" y="6116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101693</xdr:rowOff>
    </xdr:from>
    <xdr:ext cx="534377" cy="259045"/>
    <xdr:sp macro="" textlink="">
      <xdr:nvSpPr>
        <xdr:cNvPr id="141" name="n_4aveValue【道路】&#10;一人当たり延長">
          <a:extLst>
            <a:ext uri="{FF2B5EF4-FFF2-40B4-BE49-F238E27FC236}">
              <a16:creationId xmlns:a16="http://schemas.microsoft.com/office/drawing/2014/main" id="{F249B917-7DD2-458D-AC02-796E996049FB}"/>
            </a:ext>
          </a:extLst>
        </xdr:cNvPr>
        <xdr:cNvSpPr txBox="1"/>
      </xdr:nvSpPr>
      <xdr:spPr>
        <a:xfrm>
          <a:off x="6038361" y="610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50309</xdr:rowOff>
    </xdr:from>
    <xdr:ext cx="469744" cy="259045"/>
    <xdr:sp macro="" textlink="">
      <xdr:nvSpPr>
        <xdr:cNvPr id="142" name="n_1mainValue【道路】&#10;一人当たり延長">
          <a:extLst>
            <a:ext uri="{FF2B5EF4-FFF2-40B4-BE49-F238E27FC236}">
              <a16:creationId xmlns:a16="http://schemas.microsoft.com/office/drawing/2014/main" id="{00439EDB-98C6-480B-A434-30DF3B751270}"/>
            </a:ext>
          </a:extLst>
        </xdr:cNvPr>
        <xdr:cNvSpPr txBox="1"/>
      </xdr:nvSpPr>
      <xdr:spPr>
        <a:xfrm>
          <a:off x="8458277" y="669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50119</xdr:rowOff>
    </xdr:from>
    <xdr:ext cx="469744" cy="259045"/>
    <xdr:sp macro="" textlink="">
      <xdr:nvSpPr>
        <xdr:cNvPr id="143" name="n_2mainValue【道路】&#10;一人当たり延長">
          <a:extLst>
            <a:ext uri="{FF2B5EF4-FFF2-40B4-BE49-F238E27FC236}">
              <a16:creationId xmlns:a16="http://schemas.microsoft.com/office/drawing/2014/main" id="{24BD17FC-C89B-43C3-8CBE-6F0907ED91C9}"/>
            </a:ext>
          </a:extLst>
        </xdr:cNvPr>
        <xdr:cNvSpPr txBox="1"/>
      </xdr:nvSpPr>
      <xdr:spPr>
        <a:xfrm>
          <a:off x="7677227" y="6695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50995</xdr:rowOff>
    </xdr:from>
    <xdr:ext cx="469744" cy="259045"/>
    <xdr:sp macro="" textlink="">
      <xdr:nvSpPr>
        <xdr:cNvPr id="144" name="n_3mainValue【道路】&#10;一人当たり延長">
          <a:extLst>
            <a:ext uri="{FF2B5EF4-FFF2-40B4-BE49-F238E27FC236}">
              <a16:creationId xmlns:a16="http://schemas.microsoft.com/office/drawing/2014/main" id="{B7DC4616-3AB8-4A6D-AC34-52C26BBAE4FE}"/>
            </a:ext>
          </a:extLst>
        </xdr:cNvPr>
        <xdr:cNvSpPr txBox="1"/>
      </xdr:nvSpPr>
      <xdr:spPr>
        <a:xfrm>
          <a:off x="6867602" y="6696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50652</xdr:rowOff>
    </xdr:from>
    <xdr:ext cx="469744" cy="259045"/>
    <xdr:sp macro="" textlink="">
      <xdr:nvSpPr>
        <xdr:cNvPr id="145" name="n_4mainValue【道路】&#10;一人当たり延長">
          <a:extLst>
            <a:ext uri="{FF2B5EF4-FFF2-40B4-BE49-F238E27FC236}">
              <a16:creationId xmlns:a16="http://schemas.microsoft.com/office/drawing/2014/main" id="{A0D578DC-EC27-4065-814E-F8FD0885F28D}"/>
            </a:ext>
          </a:extLst>
        </xdr:cNvPr>
        <xdr:cNvSpPr txBox="1"/>
      </xdr:nvSpPr>
      <xdr:spPr>
        <a:xfrm>
          <a:off x="6067502" y="669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7C010E2-270E-45F2-805D-25AFE5695415}"/>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39498843-F210-44A1-A077-62299DE70D66}"/>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6643959-11B2-4CC1-91F4-11748C48E813}"/>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3E8D6055-04FC-4BD5-AFDF-75B244C634E9}"/>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C28C8450-865B-4720-9D91-03394E422EC9}"/>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2ABF8AB6-FBC7-48B6-B646-E3AC37D8C4BE}"/>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A18BDE11-18DD-48D5-838D-418490D92E5D}"/>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E9659448-DACD-486A-80D2-A89B5ED1E700}"/>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89AAD23F-4B97-43D4-8711-168FF7F5A128}"/>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87ABC1ED-CB46-4D1C-82AD-2C06B00E4179}"/>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EE5F8058-8764-4C37-A993-BF4743B35D89}"/>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A8912F8F-6775-40B1-B9E4-7937857312F4}"/>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F401B1E-5402-4A19-9038-13DF0267D991}"/>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82BBE7C8-5FE8-43C0-97BD-EB9F98B5D3A4}"/>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E8954B32-2EC3-4B45-8189-06E89818C274}"/>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D4EF61F3-77F5-4854-94C0-BA7B1E97D9CE}"/>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C0C66A1B-2312-495E-A2F2-AB38210BE54B}"/>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7448DF8F-D366-488E-84DF-0A5FAED75696}"/>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06863DE7-4BF0-40B7-A790-979DD20FD9E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4408F3C1-2C0A-46A8-BA3D-928160A73C0D}"/>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13677C3C-598D-44DD-971B-710E2B8880CE}"/>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315B81B5-EF85-46C7-921A-55E05D1CE00F}"/>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3286E10B-FB79-4C45-9D0E-FF21D4A10094}"/>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25A1ACF3-54DA-4973-B27E-772673744386}"/>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B32B63F2-EA82-43A3-B156-DD912294EF11}"/>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81643</xdr:rowOff>
    </xdr:from>
    <xdr:to>
      <xdr:col>24</xdr:col>
      <xdr:colOff>62865</xdr:colOff>
      <xdr:row>63</xdr:row>
      <xdr:rowOff>128996</xdr:rowOff>
    </xdr:to>
    <xdr:cxnSp macro="">
      <xdr:nvCxnSpPr>
        <xdr:cNvPr id="171" name="直線コネクタ 170">
          <a:extLst>
            <a:ext uri="{FF2B5EF4-FFF2-40B4-BE49-F238E27FC236}">
              <a16:creationId xmlns:a16="http://schemas.microsoft.com/office/drawing/2014/main" id="{3531702E-3386-4AA2-80CE-74F51309FB7C}"/>
            </a:ext>
          </a:extLst>
        </xdr:cNvPr>
        <xdr:cNvCxnSpPr/>
      </xdr:nvCxnSpPr>
      <xdr:spPr>
        <a:xfrm flipV="1">
          <a:off x="4180840" y="9000218"/>
          <a:ext cx="0" cy="1336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132823</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942778C4-12B4-4B27-9E7C-AE917E0459B4}"/>
            </a:ext>
          </a:extLst>
        </xdr:cNvPr>
        <xdr:cNvSpPr txBox="1"/>
      </xdr:nvSpPr>
      <xdr:spPr>
        <a:xfrm>
          <a:off x="4219575" y="10343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128996</xdr:rowOff>
    </xdr:from>
    <xdr:to>
      <xdr:col>24</xdr:col>
      <xdr:colOff>152400</xdr:colOff>
      <xdr:row>63</xdr:row>
      <xdr:rowOff>128996</xdr:rowOff>
    </xdr:to>
    <xdr:cxnSp macro="">
      <xdr:nvCxnSpPr>
        <xdr:cNvPr id="173" name="直線コネクタ 172">
          <a:extLst>
            <a:ext uri="{FF2B5EF4-FFF2-40B4-BE49-F238E27FC236}">
              <a16:creationId xmlns:a16="http://schemas.microsoft.com/office/drawing/2014/main" id="{A28F7ADA-F54E-4CD4-B6FA-619B3E0B0BAF}"/>
            </a:ext>
          </a:extLst>
        </xdr:cNvPr>
        <xdr:cNvCxnSpPr/>
      </xdr:nvCxnSpPr>
      <xdr:spPr>
        <a:xfrm>
          <a:off x="4105275" y="103366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28320</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5DA4271F-CE36-49ED-AA11-E9B5983443BB}"/>
            </a:ext>
          </a:extLst>
        </xdr:cNvPr>
        <xdr:cNvSpPr txBox="1"/>
      </xdr:nvSpPr>
      <xdr:spPr>
        <a:xfrm>
          <a:off x="4219575" y="87849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81643</xdr:rowOff>
    </xdr:from>
    <xdr:to>
      <xdr:col>24</xdr:col>
      <xdr:colOff>152400</xdr:colOff>
      <xdr:row>55</xdr:row>
      <xdr:rowOff>81643</xdr:rowOff>
    </xdr:to>
    <xdr:cxnSp macro="">
      <xdr:nvCxnSpPr>
        <xdr:cNvPr id="175" name="直線コネクタ 174">
          <a:extLst>
            <a:ext uri="{FF2B5EF4-FFF2-40B4-BE49-F238E27FC236}">
              <a16:creationId xmlns:a16="http://schemas.microsoft.com/office/drawing/2014/main" id="{DD4EA239-39E5-4E17-A8AB-E3D6D1F298F1}"/>
            </a:ext>
          </a:extLst>
        </xdr:cNvPr>
        <xdr:cNvCxnSpPr/>
      </xdr:nvCxnSpPr>
      <xdr:spPr>
        <a:xfrm>
          <a:off x="4105275" y="90002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133367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48CCE056-0E2A-4333-B17C-FF1BA2DC27B2}"/>
            </a:ext>
          </a:extLst>
        </xdr:cNvPr>
        <xdr:cNvSpPr txBox="1"/>
      </xdr:nvSpPr>
      <xdr:spPr>
        <a:xfrm>
          <a:off x="4219575" y="985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26B730F9-C2B3-4DA0-9DFA-ACBB3D0449EB}"/>
            </a:ext>
          </a:extLst>
        </xdr:cNvPr>
        <xdr:cNvSpPr/>
      </xdr:nvSpPr>
      <xdr:spPr>
        <a:xfrm>
          <a:off x="4124325" y="98799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130447</xdr:rowOff>
    </xdr:from>
    <xdr:to>
      <xdr:col>20</xdr:col>
      <xdr:colOff>38100</xdr:colOff>
      <xdr:row>61</xdr:row>
      <xdr:rowOff>60597</xdr:rowOff>
    </xdr:to>
    <xdr:sp macro="" textlink="">
      <xdr:nvSpPr>
        <xdr:cNvPr id="178" name="フローチャート: 判断 177">
          <a:extLst>
            <a:ext uri="{FF2B5EF4-FFF2-40B4-BE49-F238E27FC236}">
              <a16:creationId xmlns:a16="http://schemas.microsoft.com/office/drawing/2014/main" id="{8E2F9ED4-6D02-4FFF-B104-47907BE683BB}"/>
            </a:ext>
          </a:extLst>
        </xdr:cNvPr>
        <xdr:cNvSpPr/>
      </xdr:nvSpPr>
      <xdr:spPr>
        <a:xfrm>
          <a:off x="3381375" y="98554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14B86EE6-A75A-43EC-90B4-EE0602B0F40B}"/>
            </a:ext>
          </a:extLst>
        </xdr:cNvPr>
        <xdr:cNvSpPr/>
      </xdr:nvSpPr>
      <xdr:spPr>
        <a:xfrm>
          <a:off x="2571750" y="98310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F757908C-9D89-4A7D-BD19-7A31B55199B8}"/>
            </a:ext>
          </a:extLst>
        </xdr:cNvPr>
        <xdr:cNvSpPr/>
      </xdr:nvSpPr>
      <xdr:spPr>
        <a:xfrm>
          <a:off x="1781175" y="983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4621FF46-2ADC-4FDB-8276-C0E384DEF906}"/>
            </a:ext>
          </a:extLst>
        </xdr:cNvPr>
        <xdr:cNvSpPr/>
      </xdr:nvSpPr>
      <xdr:spPr>
        <a:xfrm>
          <a:off x="981075" y="98488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A639F4A8-FA3A-4914-8117-6BA6C897940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4BD057-DB21-4AD0-99AB-25C03224890D}"/>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90AB4A0B-7E0C-4397-B532-EEE4CC498954}"/>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F8CE0B5-8192-4180-B75C-667EF6468DD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1342BA3-B90D-4327-9C11-D7620ED88A9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43906</xdr:rowOff>
    </xdr:from>
    <xdr:to>
      <xdr:col>24</xdr:col>
      <xdr:colOff>114300</xdr:colOff>
      <xdr:row>59</xdr:row>
      <xdr:rowOff>145506</xdr:rowOff>
    </xdr:to>
    <xdr:sp macro="" textlink="">
      <xdr:nvSpPr>
        <xdr:cNvPr id="187" name="楕円 186">
          <a:extLst>
            <a:ext uri="{FF2B5EF4-FFF2-40B4-BE49-F238E27FC236}">
              <a16:creationId xmlns:a16="http://schemas.microsoft.com/office/drawing/2014/main" id="{0FA9EB37-CB37-48D4-8146-816C2B18E463}"/>
            </a:ext>
          </a:extLst>
        </xdr:cNvPr>
        <xdr:cNvSpPr/>
      </xdr:nvSpPr>
      <xdr:spPr>
        <a:xfrm>
          <a:off x="4124325" y="961018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66783</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E014FF01-644C-4825-95E5-262803E087CA}"/>
            </a:ext>
          </a:extLst>
        </xdr:cNvPr>
        <xdr:cNvSpPr txBox="1"/>
      </xdr:nvSpPr>
      <xdr:spPr>
        <a:xfrm>
          <a:off x="4219575" y="9464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16147</xdr:rowOff>
    </xdr:from>
    <xdr:to>
      <xdr:col>20</xdr:col>
      <xdr:colOff>38100</xdr:colOff>
      <xdr:row>59</xdr:row>
      <xdr:rowOff>117747</xdr:rowOff>
    </xdr:to>
    <xdr:sp macro="" textlink="">
      <xdr:nvSpPr>
        <xdr:cNvPr id="189" name="楕円 188">
          <a:extLst>
            <a:ext uri="{FF2B5EF4-FFF2-40B4-BE49-F238E27FC236}">
              <a16:creationId xmlns:a16="http://schemas.microsoft.com/office/drawing/2014/main" id="{22967309-B273-45F2-883B-8A6E5A5D6AD2}"/>
            </a:ext>
          </a:extLst>
        </xdr:cNvPr>
        <xdr:cNvSpPr/>
      </xdr:nvSpPr>
      <xdr:spPr>
        <a:xfrm>
          <a:off x="3381375" y="95792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66947</xdr:rowOff>
    </xdr:from>
    <xdr:to>
      <xdr:col>24</xdr:col>
      <xdr:colOff>63500</xdr:colOff>
      <xdr:row>59</xdr:row>
      <xdr:rowOff>94706</xdr:rowOff>
    </xdr:to>
    <xdr:cxnSp macro="">
      <xdr:nvCxnSpPr>
        <xdr:cNvPr id="190" name="直線コネクタ 189">
          <a:extLst>
            <a:ext uri="{FF2B5EF4-FFF2-40B4-BE49-F238E27FC236}">
              <a16:creationId xmlns:a16="http://schemas.microsoft.com/office/drawing/2014/main" id="{4926E554-F876-43F0-893D-89C6DAE16016}"/>
            </a:ext>
          </a:extLst>
        </xdr:cNvPr>
        <xdr:cNvCxnSpPr/>
      </xdr:nvCxnSpPr>
      <xdr:spPr>
        <a:xfrm>
          <a:off x="3429000" y="9626872"/>
          <a:ext cx="752475" cy="30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159838</xdr:rowOff>
    </xdr:from>
    <xdr:to>
      <xdr:col>15</xdr:col>
      <xdr:colOff>101600</xdr:colOff>
      <xdr:row>59</xdr:row>
      <xdr:rowOff>89988</xdr:rowOff>
    </xdr:to>
    <xdr:sp macro="" textlink="">
      <xdr:nvSpPr>
        <xdr:cNvPr id="191" name="楕円 190">
          <a:extLst>
            <a:ext uri="{FF2B5EF4-FFF2-40B4-BE49-F238E27FC236}">
              <a16:creationId xmlns:a16="http://schemas.microsoft.com/office/drawing/2014/main" id="{1207B899-F626-4B06-8335-274EB95A525B}"/>
            </a:ext>
          </a:extLst>
        </xdr:cNvPr>
        <xdr:cNvSpPr/>
      </xdr:nvSpPr>
      <xdr:spPr>
        <a:xfrm>
          <a:off x="2571750" y="9564188"/>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39188</xdr:rowOff>
    </xdr:from>
    <xdr:to>
      <xdr:col>19</xdr:col>
      <xdr:colOff>177800</xdr:colOff>
      <xdr:row>59</xdr:row>
      <xdr:rowOff>66947</xdr:rowOff>
    </xdr:to>
    <xdr:cxnSp macro="">
      <xdr:nvCxnSpPr>
        <xdr:cNvPr id="192" name="直線コネクタ 191">
          <a:extLst>
            <a:ext uri="{FF2B5EF4-FFF2-40B4-BE49-F238E27FC236}">
              <a16:creationId xmlns:a16="http://schemas.microsoft.com/office/drawing/2014/main" id="{141157F4-16C3-4A9C-BF88-5A6D5553BF25}"/>
            </a:ext>
          </a:extLst>
        </xdr:cNvPr>
        <xdr:cNvCxnSpPr/>
      </xdr:nvCxnSpPr>
      <xdr:spPr>
        <a:xfrm>
          <a:off x="2619375" y="9602288"/>
          <a:ext cx="809625"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132080</xdr:rowOff>
    </xdr:from>
    <xdr:to>
      <xdr:col>10</xdr:col>
      <xdr:colOff>165100</xdr:colOff>
      <xdr:row>59</xdr:row>
      <xdr:rowOff>62230</xdr:rowOff>
    </xdr:to>
    <xdr:sp macro="" textlink="">
      <xdr:nvSpPr>
        <xdr:cNvPr id="193" name="楕円 192">
          <a:extLst>
            <a:ext uri="{FF2B5EF4-FFF2-40B4-BE49-F238E27FC236}">
              <a16:creationId xmlns:a16="http://schemas.microsoft.com/office/drawing/2014/main" id="{E3E9AE8D-475C-4FE2-ABA9-0C0336115DA6}"/>
            </a:ext>
          </a:extLst>
        </xdr:cNvPr>
        <xdr:cNvSpPr/>
      </xdr:nvSpPr>
      <xdr:spPr>
        <a:xfrm>
          <a:off x="1781175" y="9533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11430</xdr:rowOff>
    </xdr:from>
    <xdr:to>
      <xdr:col>15</xdr:col>
      <xdr:colOff>50800</xdr:colOff>
      <xdr:row>59</xdr:row>
      <xdr:rowOff>39188</xdr:rowOff>
    </xdr:to>
    <xdr:cxnSp macro="">
      <xdr:nvCxnSpPr>
        <xdr:cNvPr id="194" name="直線コネクタ 193">
          <a:extLst>
            <a:ext uri="{FF2B5EF4-FFF2-40B4-BE49-F238E27FC236}">
              <a16:creationId xmlns:a16="http://schemas.microsoft.com/office/drawing/2014/main" id="{5DC10ED5-D8C7-43AB-8A49-DE5AC2DF09E9}"/>
            </a:ext>
          </a:extLst>
        </xdr:cNvPr>
        <xdr:cNvCxnSpPr/>
      </xdr:nvCxnSpPr>
      <xdr:spPr>
        <a:xfrm>
          <a:off x="1828800" y="9571355"/>
          <a:ext cx="790575" cy="30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102688</xdr:rowOff>
    </xdr:from>
    <xdr:to>
      <xdr:col>6</xdr:col>
      <xdr:colOff>38100</xdr:colOff>
      <xdr:row>59</xdr:row>
      <xdr:rowOff>32838</xdr:rowOff>
    </xdr:to>
    <xdr:sp macro="" textlink="">
      <xdr:nvSpPr>
        <xdr:cNvPr id="195" name="楕円 194">
          <a:extLst>
            <a:ext uri="{FF2B5EF4-FFF2-40B4-BE49-F238E27FC236}">
              <a16:creationId xmlns:a16="http://schemas.microsoft.com/office/drawing/2014/main" id="{E4264098-6369-4E3A-8202-3CE85283742F}"/>
            </a:ext>
          </a:extLst>
        </xdr:cNvPr>
        <xdr:cNvSpPr/>
      </xdr:nvSpPr>
      <xdr:spPr>
        <a:xfrm>
          <a:off x="981075" y="95070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153488</xdr:rowOff>
    </xdr:from>
    <xdr:to>
      <xdr:col>10</xdr:col>
      <xdr:colOff>114300</xdr:colOff>
      <xdr:row>59</xdr:row>
      <xdr:rowOff>11430</xdr:rowOff>
    </xdr:to>
    <xdr:cxnSp macro="">
      <xdr:nvCxnSpPr>
        <xdr:cNvPr id="196" name="直線コネクタ 195">
          <a:extLst>
            <a:ext uri="{FF2B5EF4-FFF2-40B4-BE49-F238E27FC236}">
              <a16:creationId xmlns:a16="http://schemas.microsoft.com/office/drawing/2014/main" id="{C7F94F07-DC34-4F25-8CBE-D50B721B20B2}"/>
            </a:ext>
          </a:extLst>
        </xdr:cNvPr>
        <xdr:cNvCxnSpPr/>
      </xdr:nvCxnSpPr>
      <xdr:spPr>
        <a:xfrm>
          <a:off x="1028700" y="9554663"/>
          <a:ext cx="800100" cy="1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51724</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572E0204-B00B-4901-A256-D10C2B5B0912}"/>
            </a:ext>
          </a:extLst>
        </xdr:cNvPr>
        <xdr:cNvSpPr txBox="1"/>
      </xdr:nvSpPr>
      <xdr:spPr>
        <a:xfrm>
          <a:off x="3239144" y="99354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30497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941CA881-ACEA-465B-9EF6-E50F4564F076}"/>
            </a:ext>
          </a:extLst>
        </xdr:cNvPr>
        <xdr:cNvSpPr txBox="1"/>
      </xdr:nvSpPr>
      <xdr:spPr>
        <a:xfrm>
          <a:off x="2439044"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30497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D9527ADE-86C3-4430-9B99-085FBEA51F66}"/>
            </a:ext>
          </a:extLst>
        </xdr:cNvPr>
        <xdr:cNvSpPr txBox="1"/>
      </xdr:nvSpPr>
      <xdr:spPr>
        <a:xfrm>
          <a:off x="1648469" y="9914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41927</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1F9F7664-0203-4EEE-AD0A-E4B21625CC60}"/>
            </a:ext>
          </a:extLst>
        </xdr:cNvPr>
        <xdr:cNvSpPr txBox="1"/>
      </xdr:nvSpPr>
      <xdr:spPr>
        <a:xfrm>
          <a:off x="848369" y="9932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134274</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60809322-602D-41E0-84B0-A82D179C17CE}"/>
            </a:ext>
          </a:extLst>
        </xdr:cNvPr>
        <xdr:cNvSpPr txBox="1"/>
      </xdr:nvSpPr>
      <xdr:spPr>
        <a:xfrm>
          <a:off x="3239144" y="93735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106515</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0850DEF2-C030-438F-B5A1-5729C6410271}"/>
            </a:ext>
          </a:extLst>
        </xdr:cNvPr>
        <xdr:cNvSpPr txBox="1"/>
      </xdr:nvSpPr>
      <xdr:spPr>
        <a:xfrm>
          <a:off x="2439044" y="9342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78757</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096A3DD3-AE59-4B92-906C-3D3E3625FABB}"/>
            </a:ext>
          </a:extLst>
        </xdr:cNvPr>
        <xdr:cNvSpPr txBox="1"/>
      </xdr:nvSpPr>
      <xdr:spPr>
        <a:xfrm>
          <a:off x="1648469" y="931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49365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2BF72257-C599-4BCE-A782-0C852F1B6375}"/>
            </a:ext>
          </a:extLst>
        </xdr:cNvPr>
        <xdr:cNvSpPr txBox="1"/>
      </xdr:nvSpPr>
      <xdr:spPr>
        <a:xfrm>
          <a:off x="848369" y="928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74C85AB-E7FD-4BB4-AD04-9C96D83C6C8C}"/>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12E46D0F-BC67-4148-AF04-39BF0027FD5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75D46A26-9D14-429E-B750-A494E078681C}"/>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05CF2E08-3A1F-435E-BEC5-E3FE00FC5410}"/>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14A2735-71E0-408A-AE31-F1BF9EE7EF6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13D7F321-D4C3-468D-8047-B80609441FF6}"/>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61E235A-DB50-4762-8817-5EF4C2AE2EA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0E1387AD-D5B2-4EBD-8389-D013652E0BD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006CDAC2-3C87-4094-9C4C-AABE1CFFE0A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8A750CE5-CBC0-42F4-A8AF-73D5C26C0D0D}"/>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F8D2B01B-881B-410A-802B-24D880FEEB10}"/>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0DD2CB59-EB12-4A31-97B6-A884E36CB166}"/>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00CF46A-3D92-4BE0-A27F-F26D15C433BF}"/>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C9091766-F3EB-403C-BCA3-135E64FB5ABF}"/>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5A7AB858-B505-460F-887E-5B639F284518}"/>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7DD1407E-2C38-4FEE-A53E-15D3F8ECF52E}"/>
            </a:ext>
          </a:extLst>
        </xdr:cNvPr>
        <xdr:cNvSpPr txBox="1"/>
      </xdr:nvSpPr>
      <xdr:spPr>
        <a:xfrm>
          <a:off x="5421206" y="95891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7D3E2AEF-79FD-402F-902B-C09A9FA65EC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91526EDE-3535-4AC1-8278-764DF7850A0E}"/>
            </a:ext>
          </a:extLst>
        </xdr:cNvPr>
        <xdr:cNvSpPr txBox="1"/>
      </xdr:nvSpPr>
      <xdr:spPr>
        <a:xfrm>
          <a:off x="5421206" y="92367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FB73202-5E13-4159-BFE8-9CC75941B8ED}"/>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65DFAE0C-5103-49D6-AE54-F6A0BBF94728}"/>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0C49BE79-FD1F-4BFA-A691-796908E86596}"/>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5ADD661-33E1-484F-BB5D-3B3C44B0B424}"/>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2EB90EB-00B0-457F-9FF9-976EFFBDFEF1}"/>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155768</xdr:rowOff>
    </xdr:from>
    <xdr:to>
      <xdr:col>54</xdr:col>
      <xdr:colOff>189865</xdr:colOff>
      <xdr:row>64</xdr:row>
      <xdr:rowOff>58416</xdr:rowOff>
    </xdr:to>
    <xdr:cxnSp macro="">
      <xdr:nvCxnSpPr>
        <xdr:cNvPr id="228" name="直線コネクタ 227">
          <a:extLst>
            <a:ext uri="{FF2B5EF4-FFF2-40B4-BE49-F238E27FC236}">
              <a16:creationId xmlns:a16="http://schemas.microsoft.com/office/drawing/2014/main" id="{F865B67A-A742-40EE-8234-8B7589BE408E}"/>
            </a:ext>
          </a:extLst>
        </xdr:cNvPr>
        <xdr:cNvCxnSpPr/>
      </xdr:nvCxnSpPr>
      <xdr:spPr>
        <a:xfrm flipV="1">
          <a:off x="9429115" y="9074343"/>
          <a:ext cx="0" cy="135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62243</xdr:rowOff>
    </xdr:from>
    <xdr:ext cx="534377" cy="259045"/>
    <xdr:sp macro="" textlink="">
      <xdr:nvSpPr>
        <xdr:cNvPr id="229" name="【橋りょう・トンネル】&#10;一人当たり有形固定資産（償却資産）額最小値テキスト">
          <a:extLst>
            <a:ext uri="{FF2B5EF4-FFF2-40B4-BE49-F238E27FC236}">
              <a16:creationId xmlns:a16="http://schemas.microsoft.com/office/drawing/2014/main" id="{47D365D8-87E8-4830-B6B9-06A488C7A7E8}"/>
            </a:ext>
          </a:extLst>
        </xdr:cNvPr>
        <xdr:cNvSpPr txBox="1"/>
      </xdr:nvSpPr>
      <xdr:spPr>
        <a:xfrm>
          <a:off x="9467850" y="1043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58416</xdr:rowOff>
    </xdr:from>
    <xdr:to>
      <xdr:col>55</xdr:col>
      <xdr:colOff>88900</xdr:colOff>
      <xdr:row>64</xdr:row>
      <xdr:rowOff>58416</xdr:rowOff>
    </xdr:to>
    <xdr:cxnSp macro="">
      <xdr:nvCxnSpPr>
        <xdr:cNvPr id="230" name="直線コネクタ 229">
          <a:extLst>
            <a:ext uri="{FF2B5EF4-FFF2-40B4-BE49-F238E27FC236}">
              <a16:creationId xmlns:a16="http://schemas.microsoft.com/office/drawing/2014/main" id="{8084E6CB-4707-428B-B4AD-CAEE0E3F187F}"/>
            </a:ext>
          </a:extLst>
        </xdr:cNvPr>
        <xdr:cNvCxnSpPr/>
      </xdr:nvCxnSpPr>
      <xdr:spPr>
        <a:xfrm>
          <a:off x="9363075" y="1043114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102445</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819B3629-EA3D-4460-BA0F-6626A0851447}"/>
            </a:ext>
          </a:extLst>
        </xdr:cNvPr>
        <xdr:cNvSpPr txBox="1"/>
      </xdr:nvSpPr>
      <xdr:spPr>
        <a:xfrm>
          <a:off x="9467850" y="885909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155768</xdr:rowOff>
    </xdr:from>
    <xdr:to>
      <xdr:col>55</xdr:col>
      <xdr:colOff>88900</xdr:colOff>
      <xdr:row>55</xdr:row>
      <xdr:rowOff>155768</xdr:rowOff>
    </xdr:to>
    <xdr:cxnSp macro="">
      <xdr:nvCxnSpPr>
        <xdr:cNvPr id="232" name="直線コネクタ 231">
          <a:extLst>
            <a:ext uri="{FF2B5EF4-FFF2-40B4-BE49-F238E27FC236}">
              <a16:creationId xmlns:a16="http://schemas.microsoft.com/office/drawing/2014/main" id="{77302562-EF9F-4F36-A590-6790856CFBA9}"/>
            </a:ext>
          </a:extLst>
        </xdr:cNvPr>
        <xdr:cNvCxnSpPr/>
      </xdr:nvCxnSpPr>
      <xdr:spPr>
        <a:xfrm>
          <a:off x="9363075" y="907434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122569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10DA051-AC49-49F8-B0D8-63B40341D3BC}"/>
            </a:ext>
          </a:extLst>
        </xdr:cNvPr>
        <xdr:cNvSpPr txBox="1"/>
      </xdr:nvSpPr>
      <xdr:spPr>
        <a:xfrm>
          <a:off x="9467850" y="100126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99692</xdr:rowOff>
    </xdr:from>
    <xdr:to>
      <xdr:col>55</xdr:col>
      <xdr:colOff>50800</xdr:colOff>
      <xdr:row>63</xdr:row>
      <xdr:rowOff>29842</xdr:rowOff>
    </xdr:to>
    <xdr:sp macro="" textlink="">
      <xdr:nvSpPr>
        <xdr:cNvPr id="234" name="フローチャート: 判断 233">
          <a:extLst>
            <a:ext uri="{FF2B5EF4-FFF2-40B4-BE49-F238E27FC236}">
              <a16:creationId xmlns:a16="http://schemas.microsoft.com/office/drawing/2014/main" id="{0AC059E5-9D1F-4C86-8514-CC3FDBB5294F}"/>
            </a:ext>
          </a:extLst>
        </xdr:cNvPr>
        <xdr:cNvSpPr/>
      </xdr:nvSpPr>
      <xdr:spPr>
        <a:xfrm>
          <a:off x="9401175" y="10151742"/>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98943</xdr:rowOff>
    </xdr:from>
    <xdr:to>
      <xdr:col>50</xdr:col>
      <xdr:colOff>165100</xdr:colOff>
      <xdr:row>63</xdr:row>
      <xdr:rowOff>29093</xdr:rowOff>
    </xdr:to>
    <xdr:sp macro="" textlink="">
      <xdr:nvSpPr>
        <xdr:cNvPr id="235" name="フローチャート: 判断 234">
          <a:extLst>
            <a:ext uri="{FF2B5EF4-FFF2-40B4-BE49-F238E27FC236}">
              <a16:creationId xmlns:a16="http://schemas.microsoft.com/office/drawing/2014/main" id="{FFE36D90-0B47-47CD-8635-BFA477FC9178}"/>
            </a:ext>
          </a:extLst>
        </xdr:cNvPr>
        <xdr:cNvSpPr/>
      </xdr:nvSpPr>
      <xdr:spPr>
        <a:xfrm>
          <a:off x="8639175" y="1015099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96082</xdr:rowOff>
    </xdr:from>
    <xdr:to>
      <xdr:col>46</xdr:col>
      <xdr:colOff>38100</xdr:colOff>
      <xdr:row>63</xdr:row>
      <xdr:rowOff>26232</xdr:rowOff>
    </xdr:to>
    <xdr:sp macro="" textlink="">
      <xdr:nvSpPr>
        <xdr:cNvPr id="236" name="フローチャート: 判断 235">
          <a:extLst>
            <a:ext uri="{FF2B5EF4-FFF2-40B4-BE49-F238E27FC236}">
              <a16:creationId xmlns:a16="http://schemas.microsoft.com/office/drawing/2014/main" id="{F6FD6A54-B349-4F26-ACB9-B5AA9A68875E}"/>
            </a:ext>
          </a:extLst>
        </xdr:cNvPr>
        <xdr:cNvSpPr/>
      </xdr:nvSpPr>
      <xdr:spPr>
        <a:xfrm>
          <a:off x="7839075" y="10144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111844</xdr:rowOff>
    </xdr:from>
    <xdr:to>
      <xdr:col>41</xdr:col>
      <xdr:colOff>101600</xdr:colOff>
      <xdr:row>63</xdr:row>
      <xdr:rowOff>41994</xdr:rowOff>
    </xdr:to>
    <xdr:sp macro="" textlink="">
      <xdr:nvSpPr>
        <xdr:cNvPr id="237" name="フローチャート: 判断 236">
          <a:extLst>
            <a:ext uri="{FF2B5EF4-FFF2-40B4-BE49-F238E27FC236}">
              <a16:creationId xmlns:a16="http://schemas.microsoft.com/office/drawing/2014/main" id="{94FE38EE-33B4-4025-8D7D-98FB4A6BEB02}"/>
            </a:ext>
          </a:extLst>
        </xdr:cNvPr>
        <xdr:cNvSpPr/>
      </xdr:nvSpPr>
      <xdr:spPr>
        <a:xfrm>
          <a:off x="7029450" y="101607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113012</xdr:rowOff>
    </xdr:from>
    <xdr:to>
      <xdr:col>36</xdr:col>
      <xdr:colOff>165100</xdr:colOff>
      <xdr:row>63</xdr:row>
      <xdr:rowOff>43162</xdr:rowOff>
    </xdr:to>
    <xdr:sp macro="" textlink="">
      <xdr:nvSpPr>
        <xdr:cNvPr id="238" name="フローチャート: 判断 237">
          <a:extLst>
            <a:ext uri="{FF2B5EF4-FFF2-40B4-BE49-F238E27FC236}">
              <a16:creationId xmlns:a16="http://schemas.microsoft.com/office/drawing/2014/main" id="{2AE30653-72BE-4AA4-96E5-D85FB702FEA9}"/>
            </a:ext>
          </a:extLst>
        </xdr:cNvPr>
        <xdr:cNvSpPr/>
      </xdr:nvSpPr>
      <xdr:spPr>
        <a:xfrm>
          <a:off x="6238875" y="1016188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4629D855-4087-48A5-9A12-4140BCE4A19F}"/>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154370D3-5CEB-4E9A-8306-D82B105F97A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5480095-395C-4DC5-BB5D-486541372506}"/>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FD883DD-FF25-4B60-AB5A-1F0667AC3B43}"/>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E01A7B98-40EB-438E-A763-9AE9B8612FEA}"/>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142994</xdr:rowOff>
    </xdr:from>
    <xdr:to>
      <xdr:col>55</xdr:col>
      <xdr:colOff>50800</xdr:colOff>
      <xdr:row>64</xdr:row>
      <xdr:rowOff>73144</xdr:rowOff>
    </xdr:to>
    <xdr:sp macro="" textlink="">
      <xdr:nvSpPr>
        <xdr:cNvPr id="244" name="楕円 243">
          <a:extLst>
            <a:ext uri="{FF2B5EF4-FFF2-40B4-BE49-F238E27FC236}">
              <a16:creationId xmlns:a16="http://schemas.microsoft.com/office/drawing/2014/main" id="{4A209FC8-A686-4400-8348-B8D8AB5AB1AA}"/>
            </a:ext>
          </a:extLst>
        </xdr:cNvPr>
        <xdr:cNvSpPr/>
      </xdr:nvSpPr>
      <xdr:spPr>
        <a:xfrm>
          <a:off x="9401175" y="10350619"/>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57921</xdr:rowOff>
    </xdr:from>
    <xdr:ext cx="534377" cy="259045"/>
    <xdr:sp macro="" textlink="">
      <xdr:nvSpPr>
        <xdr:cNvPr id="245" name="【橋りょう・トンネル】&#10;一人当たり有形固定資産（償却資産）額該当値テキスト">
          <a:extLst>
            <a:ext uri="{FF2B5EF4-FFF2-40B4-BE49-F238E27FC236}">
              <a16:creationId xmlns:a16="http://schemas.microsoft.com/office/drawing/2014/main" id="{A51F02B6-D0B7-4559-B26C-3B40C20862FA}"/>
            </a:ext>
          </a:extLst>
        </xdr:cNvPr>
        <xdr:cNvSpPr txBox="1"/>
      </xdr:nvSpPr>
      <xdr:spPr>
        <a:xfrm>
          <a:off x="9467850" y="1026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143352</xdr:rowOff>
    </xdr:from>
    <xdr:to>
      <xdr:col>50</xdr:col>
      <xdr:colOff>165100</xdr:colOff>
      <xdr:row>64</xdr:row>
      <xdr:rowOff>73502</xdr:rowOff>
    </xdr:to>
    <xdr:sp macro="" textlink="">
      <xdr:nvSpPr>
        <xdr:cNvPr id="246" name="楕円 245">
          <a:extLst>
            <a:ext uri="{FF2B5EF4-FFF2-40B4-BE49-F238E27FC236}">
              <a16:creationId xmlns:a16="http://schemas.microsoft.com/office/drawing/2014/main" id="{16668A16-FEE6-41B9-880C-AD9B7F41B987}"/>
            </a:ext>
          </a:extLst>
        </xdr:cNvPr>
        <xdr:cNvSpPr/>
      </xdr:nvSpPr>
      <xdr:spPr>
        <a:xfrm>
          <a:off x="8639175" y="1035097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22344</xdr:rowOff>
    </xdr:from>
    <xdr:to>
      <xdr:col>55</xdr:col>
      <xdr:colOff>0</xdr:colOff>
      <xdr:row>64</xdr:row>
      <xdr:rowOff>22702</xdr:rowOff>
    </xdr:to>
    <xdr:cxnSp macro="">
      <xdr:nvCxnSpPr>
        <xdr:cNvPr id="247" name="直線コネクタ 246">
          <a:extLst>
            <a:ext uri="{FF2B5EF4-FFF2-40B4-BE49-F238E27FC236}">
              <a16:creationId xmlns:a16="http://schemas.microsoft.com/office/drawing/2014/main" id="{5134E882-5582-489B-8E40-41CBFD8C0BC2}"/>
            </a:ext>
          </a:extLst>
        </xdr:cNvPr>
        <xdr:cNvCxnSpPr/>
      </xdr:nvCxnSpPr>
      <xdr:spPr>
        <a:xfrm flipV="1">
          <a:off x="8686800" y="10398244"/>
          <a:ext cx="74295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143497</xdr:rowOff>
    </xdr:from>
    <xdr:to>
      <xdr:col>46</xdr:col>
      <xdr:colOff>38100</xdr:colOff>
      <xdr:row>64</xdr:row>
      <xdr:rowOff>73647</xdr:rowOff>
    </xdr:to>
    <xdr:sp macro="" textlink="">
      <xdr:nvSpPr>
        <xdr:cNvPr id="248" name="楕円 247">
          <a:extLst>
            <a:ext uri="{FF2B5EF4-FFF2-40B4-BE49-F238E27FC236}">
              <a16:creationId xmlns:a16="http://schemas.microsoft.com/office/drawing/2014/main" id="{AA054439-EF43-4A9F-916C-2662E4C8CF15}"/>
            </a:ext>
          </a:extLst>
        </xdr:cNvPr>
        <xdr:cNvSpPr/>
      </xdr:nvSpPr>
      <xdr:spPr>
        <a:xfrm>
          <a:off x="7839075" y="1035112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22702</xdr:rowOff>
    </xdr:from>
    <xdr:to>
      <xdr:col>50</xdr:col>
      <xdr:colOff>114300</xdr:colOff>
      <xdr:row>64</xdr:row>
      <xdr:rowOff>22847</xdr:rowOff>
    </xdr:to>
    <xdr:cxnSp macro="">
      <xdr:nvCxnSpPr>
        <xdr:cNvPr id="249" name="直線コネクタ 248">
          <a:extLst>
            <a:ext uri="{FF2B5EF4-FFF2-40B4-BE49-F238E27FC236}">
              <a16:creationId xmlns:a16="http://schemas.microsoft.com/office/drawing/2014/main" id="{182AD05E-D7CA-41AD-B177-269B1AADA810}"/>
            </a:ext>
          </a:extLst>
        </xdr:cNvPr>
        <xdr:cNvCxnSpPr/>
      </xdr:nvCxnSpPr>
      <xdr:spPr>
        <a:xfrm flipV="1">
          <a:off x="7886700" y="10398602"/>
          <a:ext cx="800100" cy="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143742</xdr:rowOff>
    </xdr:from>
    <xdr:to>
      <xdr:col>41</xdr:col>
      <xdr:colOff>101600</xdr:colOff>
      <xdr:row>64</xdr:row>
      <xdr:rowOff>73892</xdr:rowOff>
    </xdr:to>
    <xdr:sp macro="" textlink="">
      <xdr:nvSpPr>
        <xdr:cNvPr id="250" name="楕円 249">
          <a:extLst>
            <a:ext uri="{FF2B5EF4-FFF2-40B4-BE49-F238E27FC236}">
              <a16:creationId xmlns:a16="http://schemas.microsoft.com/office/drawing/2014/main" id="{9335C499-030C-46A6-B095-65BC4E6FDB15}"/>
            </a:ext>
          </a:extLst>
        </xdr:cNvPr>
        <xdr:cNvSpPr/>
      </xdr:nvSpPr>
      <xdr:spPr>
        <a:xfrm>
          <a:off x="7029450" y="103513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22847</xdr:rowOff>
    </xdr:from>
    <xdr:to>
      <xdr:col>45</xdr:col>
      <xdr:colOff>177800</xdr:colOff>
      <xdr:row>64</xdr:row>
      <xdr:rowOff>23092</xdr:rowOff>
    </xdr:to>
    <xdr:cxnSp macro="">
      <xdr:nvCxnSpPr>
        <xdr:cNvPr id="251" name="直線コネクタ 250">
          <a:extLst>
            <a:ext uri="{FF2B5EF4-FFF2-40B4-BE49-F238E27FC236}">
              <a16:creationId xmlns:a16="http://schemas.microsoft.com/office/drawing/2014/main" id="{DD58F610-1198-4C54-84C7-3EB81B11799D}"/>
            </a:ext>
          </a:extLst>
        </xdr:cNvPr>
        <xdr:cNvCxnSpPr/>
      </xdr:nvCxnSpPr>
      <xdr:spPr>
        <a:xfrm flipV="1">
          <a:off x="7077075" y="10398747"/>
          <a:ext cx="809625" cy="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143882</xdr:rowOff>
    </xdr:from>
    <xdr:to>
      <xdr:col>36</xdr:col>
      <xdr:colOff>165100</xdr:colOff>
      <xdr:row>64</xdr:row>
      <xdr:rowOff>74032</xdr:rowOff>
    </xdr:to>
    <xdr:sp macro="" textlink="">
      <xdr:nvSpPr>
        <xdr:cNvPr id="252" name="楕円 251">
          <a:extLst>
            <a:ext uri="{FF2B5EF4-FFF2-40B4-BE49-F238E27FC236}">
              <a16:creationId xmlns:a16="http://schemas.microsoft.com/office/drawing/2014/main" id="{33297CF5-1ABD-4690-A3B4-B96CA60B8DC2}"/>
            </a:ext>
          </a:extLst>
        </xdr:cNvPr>
        <xdr:cNvSpPr/>
      </xdr:nvSpPr>
      <xdr:spPr>
        <a:xfrm>
          <a:off x="6238875" y="103515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23092</xdr:rowOff>
    </xdr:from>
    <xdr:to>
      <xdr:col>41</xdr:col>
      <xdr:colOff>50800</xdr:colOff>
      <xdr:row>64</xdr:row>
      <xdr:rowOff>23232</xdr:rowOff>
    </xdr:to>
    <xdr:cxnSp macro="">
      <xdr:nvCxnSpPr>
        <xdr:cNvPr id="253" name="直線コネクタ 252">
          <a:extLst>
            <a:ext uri="{FF2B5EF4-FFF2-40B4-BE49-F238E27FC236}">
              <a16:creationId xmlns:a16="http://schemas.microsoft.com/office/drawing/2014/main" id="{4E70AF58-21AE-4529-A30B-52079E3CAAB4}"/>
            </a:ext>
          </a:extLst>
        </xdr:cNvPr>
        <xdr:cNvCxnSpPr/>
      </xdr:nvCxnSpPr>
      <xdr:spPr>
        <a:xfrm flipV="1">
          <a:off x="6286500" y="10398992"/>
          <a:ext cx="790575" cy="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45620</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E3599BDB-57B4-48F1-90B6-240CFC25E4FE}"/>
            </a:ext>
          </a:extLst>
        </xdr:cNvPr>
        <xdr:cNvSpPr txBox="1"/>
      </xdr:nvSpPr>
      <xdr:spPr>
        <a:xfrm>
          <a:off x="8399995" y="99357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42759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61BEF409-E9C4-4D27-9A39-7D64B412CE6A}"/>
            </a:ext>
          </a:extLst>
        </xdr:cNvPr>
        <xdr:cNvSpPr txBox="1"/>
      </xdr:nvSpPr>
      <xdr:spPr>
        <a:xfrm>
          <a:off x="7609420" y="9932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58521</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3358D552-A344-4288-B232-ADF27F7724BC}"/>
            </a:ext>
          </a:extLst>
        </xdr:cNvPr>
        <xdr:cNvSpPr txBox="1"/>
      </xdr:nvSpPr>
      <xdr:spPr>
        <a:xfrm>
          <a:off x="6818845" y="994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59689</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4EC2B11-C041-4C71-BECF-39140F29DBA5}"/>
            </a:ext>
          </a:extLst>
        </xdr:cNvPr>
        <xdr:cNvSpPr txBox="1"/>
      </xdr:nvSpPr>
      <xdr:spPr>
        <a:xfrm>
          <a:off x="6009220" y="994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64629</xdr:rowOff>
    </xdr:from>
    <xdr:ext cx="534377" cy="259045"/>
    <xdr:sp macro="" textlink="">
      <xdr:nvSpPr>
        <xdr:cNvPr id="258" name="n_1mainValue【橋りょう・トンネル】&#10;一人当たり有形固定資産（償却資産）額">
          <a:extLst>
            <a:ext uri="{FF2B5EF4-FFF2-40B4-BE49-F238E27FC236}">
              <a16:creationId xmlns:a16="http://schemas.microsoft.com/office/drawing/2014/main" id="{0EBEE83F-B47B-4FA7-A06F-6B71C40EF87D}"/>
            </a:ext>
          </a:extLst>
        </xdr:cNvPr>
        <xdr:cNvSpPr txBox="1"/>
      </xdr:nvSpPr>
      <xdr:spPr>
        <a:xfrm>
          <a:off x="8429136" y="1044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64774</xdr:rowOff>
    </xdr:from>
    <xdr:ext cx="534377" cy="259045"/>
    <xdr:sp macro="" textlink="">
      <xdr:nvSpPr>
        <xdr:cNvPr id="259" name="n_2mainValue【橋りょう・トンネル】&#10;一人当たり有形固定資産（償却資産）額">
          <a:extLst>
            <a:ext uri="{FF2B5EF4-FFF2-40B4-BE49-F238E27FC236}">
              <a16:creationId xmlns:a16="http://schemas.microsoft.com/office/drawing/2014/main" id="{CB71B3AC-EE10-4E75-90B6-778D6223ADFD}"/>
            </a:ext>
          </a:extLst>
        </xdr:cNvPr>
        <xdr:cNvSpPr txBox="1"/>
      </xdr:nvSpPr>
      <xdr:spPr>
        <a:xfrm>
          <a:off x="7648086" y="10440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65019</xdr:rowOff>
    </xdr:from>
    <xdr:ext cx="534377" cy="259045"/>
    <xdr:sp macro="" textlink="">
      <xdr:nvSpPr>
        <xdr:cNvPr id="260" name="n_3mainValue【橋りょう・トンネル】&#10;一人当たり有形固定資産（償却資産）額">
          <a:extLst>
            <a:ext uri="{FF2B5EF4-FFF2-40B4-BE49-F238E27FC236}">
              <a16:creationId xmlns:a16="http://schemas.microsoft.com/office/drawing/2014/main" id="{60A05311-1711-4A58-A8D5-8573B66F06DF}"/>
            </a:ext>
          </a:extLst>
        </xdr:cNvPr>
        <xdr:cNvSpPr txBox="1"/>
      </xdr:nvSpPr>
      <xdr:spPr>
        <a:xfrm>
          <a:off x="6847986" y="10440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65159</xdr:rowOff>
    </xdr:from>
    <xdr:ext cx="534377" cy="259045"/>
    <xdr:sp macro="" textlink="">
      <xdr:nvSpPr>
        <xdr:cNvPr id="261" name="n_4mainValue【橋りょう・トンネル】&#10;一人当たり有形固定資産（償却資産）額">
          <a:extLst>
            <a:ext uri="{FF2B5EF4-FFF2-40B4-BE49-F238E27FC236}">
              <a16:creationId xmlns:a16="http://schemas.microsoft.com/office/drawing/2014/main" id="{6A5F4E3D-D622-46A5-9425-39EDAFAFA4E5}"/>
            </a:ext>
          </a:extLst>
        </xdr:cNvPr>
        <xdr:cNvSpPr txBox="1"/>
      </xdr:nvSpPr>
      <xdr:spPr>
        <a:xfrm>
          <a:off x="6038361" y="10441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62465504-74DB-40E4-9151-F56CBA490C7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FBDA071E-FF88-4D15-980E-9BDEC402DF9F}"/>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FEC419D7-4576-497B-A566-B98CDD553D2F}"/>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523896A-9078-4CEB-AE0C-4500CD60EBA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A9C4AD1-EE2C-4B74-897D-E286BCB526E6}"/>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22BE16B0-9833-4200-9E44-05E9FBB25B46}"/>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55418AC6-3A5B-40B2-8545-AAD159EB661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F8DE96E3-8C2D-4C73-8EF1-81CF77032710}"/>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55B1095B-0842-47F4-A13B-A0E19DC16CF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ED45319C-6736-4CA4-A853-112ADFE90B0B}"/>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0AAA6DEA-A130-4EAF-B253-0622A195115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5B6EF52F-99D2-4BEF-BB9E-0E17EC12D5CC}"/>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31B30A16-6D00-4573-95B6-2E731ECDBC5C}"/>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68BBA840-5D5D-4621-99C1-4F0B73FA0A79}"/>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60271313-2EA7-4FA2-908A-D5B201F4B74E}"/>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EF3E71D9-3669-4096-832F-709C3A35C19A}"/>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4FE7328E-0FC1-4A1E-8D26-BB80795A2CC6}"/>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B9DEE9A8-9DB0-4742-BEAF-FDB1C996D38D}"/>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347E4B22-9AD0-4DFE-A254-6E8B92714FCB}"/>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F2E4C59C-EE02-40DA-A6B2-3596914CEBB1}"/>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CE2114B2-91BD-4628-8420-E50E130A3878}"/>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5C6326E9-CD0E-4093-81E6-AA751304A81C}"/>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67821D7D-838A-43C6-BC88-C21FE499E1AD}"/>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21C88924-BE79-452A-8E7A-24A011479C4E}"/>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6" name="正方形/長方形 285">
          <a:extLst>
            <a:ext uri="{FF2B5EF4-FFF2-40B4-BE49-F238E27FC236}">
              <a16:creationId xmlns:a16="http://schemas.microsoft.com/office/drawing/2014/main" id="{501B1197-19FD-4188-B118-6AA7A40BB1E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7" name="正方形/長方形 286">
          <a:extLst>
            <a:ext uri="{FF2B5EF4-FFF2-40B4-BE49-F238E27FC236}">
              <a16:creationId xmlns:a16="http://schemas.microsoft.com/office/drawing/2014/main" id="{2A605B49-228F-4B47-BF13-7CF3B752049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8" name="正方形/長方形 287">
          <a:extLst>
            <a:ext uri="{FF2B5EF4-FFF2-40B4-BE49-F238E27FC236}">
              <a16:creationId xmlns:a16="http://schemas.microsoft.com/office/drawing/2014/main" id="{E97AB993-CDC6-46AC-8661-600D53D14CA8}"/>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9" name="正方形/長方形 288">
          <a:extLst>
            <a:ext uri="{FF2B5EF4-FFF2-40B4-BE49-F238E27FC236}">
              <a16:creationId xmlns:a16="http://schemas.microsoft.com/office/drawing/2014/main" id="{19BDC3A6-EAA4-4F6E-8535-938E6E03DA4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0" name="正方形/長方形 289">
          <a:extLst>
            <a:ext uri="{FF2B5EF4-FFF2-40B4-BE49-F238E27FC236}">
              <a16:creationId xmlns:a16="http://schemas.microsoft.com/office/drawing/2014/main" id="{AC7D2092-6F45-4DCF-A8E7-1D2D3806C314}"/>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1" name="正方形/長方形 290">
          <a:extLst>
            <a:ext uri="{FF2B5EF4-FFF2-40B4-BE49-F238E27FC236}">
              <a16:creationId xmlns:a16="http://schemas.microsoft.com/office/drawing/2014/main" id="{188E9FC1-21F6-467D-8DA8-C324D767826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2" name="正方形/長方形 291">
          <a:extLst>
            <a:ext uri="{FF2B5EF4-FFF2-40B4-BE49-F238E27FC236}">
              <a16:creationId xmlns:a16="http://schemas.microsoft.com/office/drawing/2014/main" id="{68EA0B9D-6917-40E4-B700-D71D64F02A48}"/>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3" name="正方形/長方形 292">
          <a:extLst>
            <a:ext uri="{FF2B5EF4-FFF2-40B4-BE49-F238E27FC236}">
              <a16:creationId xmlns:a16="http://schemas.microsoft.com/office/drawing/2014/main" id="{5C4A46AB-B45D-4356-BB61-C8CE7BEE6D41}"/>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4" name="正方形/長方形 293">
          <a:extLst>
            <a:ext uri="{FF2B5EF4-FFF2-40B4-BE49-F238E27FC236}">
              <a16:creationId xmlns:a16="http://schemas.microsoft.com/office/drawing/2014/main" id="{F71C37FB-634F-4AED-9E30-A0D09618086E}"/>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5" name="正方形/長方形 294">
          <a:extLst>
            <a:ext uri="{FF2B5EF4-FFF2-40B4-BE49-F238E27FC236}">
              <a16:creationId xmlns:a16="http://schemas.microsoft.com/office/drawing/2014/main" id="{9BF3F089-1D45-4C2B-970F-72A6194D896B}"/>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6" name="正方形/長方形 295">
          <a:extLst>
            <a:ext uri="{FF2B5EF4-FFF2-40B4-BE49-F238E27FC236}">
              <a16:creationId xmlns:a16="http://schemas.microsoft.com/office/drawing/2014/main" id="{90ABA350-4FF9-4233-93D1-0C40FDA07E7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7" name="正方形/長方形 296">
          <a:extLst>
            <a:ext uri="{FF2B5EF4-FFF2-40B4-BE49-F238E27FC236}">
              <a16:creationId xmlns:a16="http://schemas.microsoft.com/office/drawing/2014/main" id="{DFA3FB1F-5A28-46F2-8554-A84ED3C3258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8" name="正方形/長方形 297">
          <a:extLst>
            <a:ext uri="{FF2B5EF4-FFF2-40B4-BE49-F238E27FC236}">
              <a16:creationId xmlns:a16="http://schemas.microsoft.com/office/drawing/2014/main" id="{0FF0EF1A-E734-46F3-AAA4-2BA765DE36F9}"/>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9" name="正方形/長方形 298">
          <a:extLst>
            <a:ext uri="{FF2B5EF4-FFF2-40B4-BE49-F238E27FC236}">
              <a16:creationId xmlns:a16="http://schemas.microsoft.com/office/drawing/2014/main" id="{830A5F5F-560A-44BA-B2B6-EBAEB01D822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0" name="正方形/長方形 299">
          <a:extLst>
            <a:ext uri="{FF2B5EF4-FFF2-40B4-BE49-F238E27FC236}">
              <a16:creationId xmlns:a16="http://schemas.microsoft.com/office/drawing/2014/main" id="{0C39561A-03DB-41FE-958F-E3C076C01F32}"/>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1" name="正方形/長方形 300">
          <a:extLst>
            <a:ext uri="{FF2B5EF4-FFF2-40B4-BE49-F238E27FC236}">
              <a16:creationId xmlns:a16="http://schemas.microsoft.com/office/drawing/2014/main" id="{40632E75-D45E-4A52-A213-9865D8F6AB7D}"/>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2" name="テキスト ボックス 301">
          <a:extLst>
            <a:ext uri="{FF2B5EF4-FFF2-40B4-BE49-F238E27FC236}">
              <a16:creationId xmlns:a16="http://schemas.microsoft.com/office/drawing/2014/main" id="{9327A22D-D9C4-4AEA-AF12-040EC223612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3" name="直線コネクタ 302">
          <a:extLst>
            <a:ext uri="{FF2B5EF4-FFF2-40B4-BE49-F238E27FC236}">
              <a16:creationId xmlns:a16="http://schemas.microsoft.com/office/drawing/2014/main" id="{84E11539-5560-4FBE-9FAD-654FB46E8D5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4" name="テキスト ボックス 303">
          <a:extLst>
            <a:ext uri="{FF2B5EF4-FFF2-40B4-BE49-F238E27FC236}">
              <a16:creationId xmlns:a16="http://schemas.microsoft.com/office/drawing/2014/main" id="{5A3AE225-34B8-4159-B35C-6D267ED928E5}"/>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05" name="直線コネクタ 304">
          <a:extLst>
            <a:ext uri="{FF2B5EF4-FFF2-40B4-BE49-F238E27FC236}">
              <a16:creationId xmlns:a16="http://schemas.microsoft.com/office/drawing/2014/main" id="{C4A23FF2-C4A6-40D5-81A3-75B8127B875B}"/>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06" name="テキスト ボックス 305">
          <a:extLst>
            <a:ext uri="{FF2B5EF4-FFF2-40B4-BE49-F238E27FC236}">
              <a16:creationId xmlns:a16="http://schemas.microsoft.com/office/drawing/2014/main" id="{8314FACC-3C41-4203-9D7B-35EBC9450DFA}"/>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07" name="直線コネクタ 306">
          <a:extLst>
            <a:ext uri="{FF2B5EF4-FFF2-40B4-BE49-F238E27FC236}">
              <a16:creationId xmlns:a16="http://schemas.microsoft.com/office/drawing/2014/main" id="{1C0941FE-B2BA-41C0-B695-C1C3D1A6AC12}"/>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08" name="テキスト ボックス 307">
          <a:extLst>
            <a:ext uri="{FF2B5EF4-FFF2-40B4-BE49-F238E27FC236}">
              <a16:creationId xmlns:a16="http://schemas.microsoft.com/office/drawing/2014/main" id="{B92608DF-5DA4-4D67-90D6-AD4C2505116A}"/>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09" name="直線コネクタ 308">
          <a:extLst>
            <a:ext uri="{FF2B5EF4-FFF2-40B4-BE49-F238E27FC236}">
              <a16:creationId xmlns:a16="http://schemas.microsoft.com/office/drawing/2014/main" id="{65C744FA-5409-4B05-BDD6-AFDDDD13ED84}"/>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10" name="テキスト ボックス 309">
          <a:extLst>
            <a:ext uri="{FF2B5EF4-FFF2-40B4-BE49-F238E27FC236}">
              <a16:creationId xmlns:a16="http://schemas.microsoft.com/office/drawing/2014/main" id="{71D84D5E-28B7-463E-BA41-24DAC6A683D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11" name="直線コネクタ 310">
          <a:extLst>
            <a:ext uri="{FF2B5EF4-FFF2-40B4-BE49-F238E27FC236}">
              <a16:creationId xmlns:a16="http://schemas.microsoft.com/office/drawing/2014/main" id="{6F0BA214-1CF4-46A6-877C-2B05F7FE5AFF}"/>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12" name="テキスト ボックス 311">
          <a:extLst>
            <a:ext uri="{FF2B5EF4-FFF2-40B4-BE49-F238E27FC236}">
              <a16:creationId xmlns:a16="http://schemas.microsoft.com/office/drawing/2014/main" id="{0D205FF1-E7CF-483A-B38D-96D4A47DD669}"/>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13" name="直線コネクタ 312">
          <a:extLst>
            <a:ext uri="{FF2B5EF4-FFF2-40B4-BE49-F238E27FC236}">
              <a16:creationId xmlns:a16="http://schemas.microsoft.com/office/drawing/2014/main" id="{9D33B0DC-8FEE-44AA-BD15-6481D268994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14" name="テキスト ボックス 313">
          <a:extLst>
            <a:ext uri="{FF2B5EF4-FFF2-40B4-BE49-F238E27FC236}">
              <a16:creationId xmlns:a16="http://schemas.microsoft.com/office/drawing/2014/main" id="{43C8B309-1B3A-4869-9542-8371B38CFB1B}"/>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5" name="直線コネクタ 314">
          <a:extLst>
            <a:ext uri="{FF2B5EF4-FFF2-40B4-BE49-F238E27FC236}">
              <a16:creationId xmlns:a16="http://schemas.microsoft.com/office/drawing/2014/main" id="{481A2959-E491-4516-89ED-95B7207DD8DB}"/>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16" name="テキスト ボックス 315">
          <a:extLst>
            <a:ext uri="{FF2B5EF4-FFF2-40B4-BE49-F238E27FC236}">
              <a16:creationId xmlns:a16="http://schemas.microsoft.com/office/drawing/2014/main" id="{38A271B8-A148-443C-9747-77E7287AAF29}"/>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17" name="【認定こども園・幼稚園・保育所】&#10;有形固定資産減価償却率グラフ枠">
          <a:extLst>
            <a:ext uri="{FF2B5EF4-FFF2-40B4-BE49-F238E27FC236}">
              <a16:creationId xmlns:a16="http://schemas.microsoft.com/office/drawing/2014/main" id="{D5C6E8E1-8AE4-452C-A6D0-C96E911C422B}"/>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24765</xdr:rowOff>
    </xdr:from>
    <xdr:to>
      <xdr:col>85</xdr:col>
      <xdr:colOff>126364</xdr:colOff>
      <xdr:row>41</xdr:row>
      <xdr:rowOff>135255</xdr:rowOff>
    </xdr:to>
    <xdr:cxnSp macro="">
      <xdr:nvCxnSpPr>
        <xdr:cNvPr id="318" name="直線コネクタ 317">
          <a:extLst>
            <a:ext uri="{FF2B5EF4-FFF2-40B4-BE49-F238E27FC236}">
              <a16:creationId xmlns:a16="http://schemas.microsoft.com/office/drawing/2014/main" id="{667939AA-6043-4570-8A23-7938CCD09C35}"/>
            </a:ext>
          </a:extLst>
        </xdr:cNvPr>
        <xdr:cNvCxnSpPr/>
      </xdr:nvCxnSpPr>
      <xdr:spPr>
        <a:xfrm flipV="1">
          <a:off x="14696439" y="5542915"/>
          <a:ext cx="0" cy="12407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139082</xdr:rowOff>
    </xdr:from>
    <xdr:ext cx="405111" cy="259045"/>
    <xdr:sp macro="" textlink="">
      <xdr:nvSpPr>
        <xdr:cNvPr id="319" name="【認定こども園・幼稚園・保育所】&#10;有形固定資産減価償却率最小値テキスト">
          <a:extLst>
            <a:ext uri="{FF2B5EF4-FFF2-40B4-BE49-F238E27FC236}">
              <a16:creationId xmlns:a16="http://schemas.microsoft.com/office/drawing/2014/main" id="{F7EBF256-3435-46C9-9011-DEEFE7621C0F}"/>
            </a:ext>
          </a:extLst>
        </xdr:cNvPr>
        <xdr:cNvSpPr txBox="1"/>
      </xdr:nvSpPr>
      <xdr:spPr>
        <a:xfrm>
          <a:off x="14735175" y="6790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320" name="直線コネクタ 319">
          <a:extLst>
            <a:ext uri="{FF2B5EF4-FFF2-40B4-BE49-F238E27FC236}">
              <a16:creationId xmlns:a16="http://schemas.microsoft.com/office/drawing/2014/main" id="{80D557D9-8C07-4675-A6B6-CFF79C009352}"/>
            </a:ext>
          </a:extLst>
        </xdr:cNvPr>
        <xdr:cNvCxnSpPr/>
      </xdr:nvCxnSpPr>
      <xdr:spPr>
        <a:xfrm>
          <a:off x="14611350" y="67837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142892</xdr:rowOff>
    </xdr:from>
    <xdr:ext cx="405111" cy="259045"/>
    <xdr:sp macro="" textlink="">
      <xdr:nvSpPr>
        <xdr:cNvPr id="321" name="【認定こども園・幼稚園・保育所】&#10;有形固定資産減価償却率最大値テキスト">
          <a:extLst>
            <a:ext uri="{FF2B5EF4-FFF2-40B4-BE49-F238E27FC236}">
              <a16:creationId xmlns:a16="http://schemas.microsoft.com/office/drawing/2014/main" id="{464B2EB9-8D22-4F05-A58E-A680DCEAD457}"/>
            </a:ext>
          </a:extLst>
        </xdr:cNvPr>
        <xdr:cNvSpPr txBox="1"/>
      </xdr:nvSpPr>
      <xdr:spPr>
        <a:xfrm>
          <a:off x="14735175" y="533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322" name="直線コネクタ 321">
          <a:extLst>
            <a:ext uri="{FF2B5EF4-FFF2-40B4-BE49-F238E27FC236}">
              <a16:creationId xmlns:a16="http://schemas.microsoft.com/office/drawing/2014/main" id="{DA746C08-E346-4185-8DA9-29BC3EA84FB9}"/>
            </a:ext>
          </a:extLst>
        </xdr:cNvPr>
        <xdr:cNvCxnSpPr/>
      </xdr:nvCxnSpPr>
      <xdr:spPr>
        <a:xfrm>
          <a:off x="14611350" y="55429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145432</xdr:rowOff>
    </xdr:from>
    <xdr:ext cx="405111" cy="259045"/>
    <xdr:sp macro="" textlink="">
      <xdr:nvSpPr>
        <xdr:cNvPr id="323" name="【認定こども園・幼稚園・保育所】&#10;有形固定資産減価償却率平均値テキスト">
          <a:extLst>
            <a:ext uri="{FF2B5EF4-FFF2-40B4-BE49-F238E27FC236}">
              <a16:creationId xmlns:a16="http://schemas.microsoft.com/office/drawing/2014/main" id="{D4A72468-4330-40DD-A361-1760DB6EF2F0}"/>
            </a:ext>
          </a:extLst>
        </xdr:cNvPr>
        <xdr:cNvSpPr txBox="1"/>
      </xdr:nvSpPr>
      <xdr:spPr>
        <a:xfrm>
          <a:off x="14735175" y="59810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324" name="フローチャート: 判断 323">
          <a:extLst>
            <a:ext uri="{FF2B5EF4-FFF2-40B4-BE49-F238E27FC236}">
              <a16:creationId xmlns:a16="http://schemas.microsoft.com/office/drawing/2014/main" id="{8E509040-AAAE-4ED3-A8BC-7F69A3B231EB}"/>
            </a:ext>
          </a:extLst>
        </xdr:cNvPr>
        <xdr:cNvSpPr/>
      </xdr:nvSpPr>
      <xdr:spPr>
        <a:xfrm>
          <a:off x="14649450" y="61264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325" name="フローチャート: 判断 324">
          <a:extLst>
            <a:ext uri="{FF2B5EF4-FFF2-40B4-BE49-F238E27FC236}">
              <a16:creationId xmlns:a16="http://schemas.microsoft.com/office/drawing/2014/main" id="{45DEB5E2-578B-40CC-A459-130C77D9A563}"/>
            </a:ext>
          </a:extLst>
        </xdr:cNvPr>
        <xdr:cNvSpPr/>
      </xdr:nvSpPr>
      <xdr:spPr>
        <a:xfrm>
          <a:off x="13887450" y="6132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326" name="フローチャート: 判断 325">
          <a:extLst>
            <a:ext uri="{FF2B5EF4-FFF2-40B4-BE49-F238E27FC236}">
              <a16:creationId xmlns:a16="http://schemas.microsoft.com/office/drawing/2014/main" id="{FE927A01-6264-410D-B16B-A92DA5026D1B}"/>
            </a:ext>
          </a:extLst>
        </xdr:cNvPr>
        <xdr:cNvSpPr/>
      </xdr:nvSpPr>
      <xdr:spPr>
        <a:xfrm>
          <a:off x="130968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327" name="フローチャート: 判断 326">
          <a:extLst>
            <a:ext uri="{FF2B5EF4-FFF2-40B4-BE49-F238E27FC236}">
              <a16:creationId xmlns:a16="http://schemas.microsoft.com/office/drawing/2014/main" id="{1334CF4E-42B7-4E50-8955-DB87DD183CFB}"/>
            </a:ext>
          </a:extLst>
        </xdr:cNvPr>
        <xdr:cNvSpPr/>
      </xdr:nvSpPr>
      <xdr:spPr>
        <a:xfrm>
          <a:off x="12296775" y="6151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328" name="フローチャート: 判断 327">
          <a:extLst>
            <a:ext uri="{FF2B5EF4-FFF2-40B4-BE49-F238E27FC236}">
              <a16:creationId xmlns:a16="http://schemas.microsoft.com/office/drawing/2014/main" id="{F6016936-A2BA-4D3D-A889-658FB7A1DFB1}"/>
            </a:ext>
          </a:extLst>
        </xdr:cNvPr>
        <xdr:cNvSpPr/>
      </xdr:nvSpPr>
      <xdr:spPr>
        <a:xfrm>
          <a:off x="11487150" y="6085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5882E211-50E7-4AFC-B1DF-5935EBAE9481}"/>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05D7BDA0-571B-49CC-8D68-D8BFDECE62A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2AD9C4A7-79C8-4183-BDBA-4A8C3469C29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80AD641F-7B1D-4BFF-A3EF-5D4AAA838674}"/>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810F9FF1-3003-4FE4-BC16-81A11AE36220}"/>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73025</xdr:rowOff>
    </xdr:from>
    <xdr:to>
      <xdr:col>85</xdr:col>
      <xdr:colOff>177800</xdr:colOff>
      <xdr:row>39</xdr:row>
      <xdr:rowOff>3175</xdr:rowOff>
    </xdr:to>
    <xdr:sp macro="" textlink="">
      <xdr:nvSpPr>
        <xdr:cNvPr id="334" name="楕円 333">
          <a:extLst>
            <a:ext uri="{FF2B5EF4-FFF2-40B4-BE49-F238E27FC236}">
              <a16:creationId xmlns:a16="http://schemas.microsoft.com/office/drawing/2014/main" id="{DA66185C-6467-4B58-943F-6B8F3AE7B121}"/>
            </a:ext>
          </a:extLst>
        </xdr:cNvPr>
        <xdr:cNvSpPr/>
      </xdr:nvSpPr>
      <xdr:spPr>
        <a:xfrm>
          <a:off x="14649450" y="62357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51452</xdr:rowOff>
    </xdr:from>
    <xdr:ext cx="405111" cy="259045"/>
    <xdr:sp macro="" textlink="">
      <xdr:nvSpPr>
        <xdr:cNvPr id="335" name="【認定こども園・幼稚園・保育所】&#10;有形固定資産減価償却率該当値テキスト">
          <a:extLst>
            <a:ext uri="{FF2B5EF4-FFF2-40B4-BE49-F238E27FC236}">
              <a16:creationId xmlns:a16="http://schemas.microsoft.com/office/drawing/2014/main" id="{5C29B613-DADB-4AEF-82BE-526BDD43E864}"/>
            </a:ext>
          </a:extLst>
        </xdr:cNvPr>
        <xdr:cNvSpPr txBox="1"/>
      </xdr:nvSpPr>
      <xdr:spPr>
        <a:xfrm>
          <a:off x="14735175"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97790</xdr:rowOff>
    </xdr:from>
    <xdr:to>
      <xdr:col>81</xdr:col>
      <xdr:colOff>101600</xdr:colOff>
      <xdr:row>39</xdr:row>
      <xdr:rowOff>27940</xdr:rowOff>
    </xdr:to>
    <xdr:sp macro="" textlink="">
      <xdr:nvSpPr>
        <xdr:cNvPr id="336" name="楕円 335">
          <a:extLst>
            <a:ext uri="{FF2B5EF4-FFF2-40B4-BE49-F238E27FC236}">
              <a16:creationId xmlns:a16="http://schemas.microsoft.com/office/drawing/2014/main" id="{1336C269-6460-4DFC-AB90-2EFD8414731A}"/>
            </a:ext>
          </a:extLst>
        </xdr:cNvPr>
        <xdr:cNvSpPr/>
      </xdr:nvSpPr>
      <xdr:spPr>
        <a:xfrm>
          <a:off x="13887450" y="62604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123825</xdr:rowOff>
    </xdr:from>
    <xdr:to>
      <xdr:col>85</xdr:col>
      <xdr:colOff>127000</xdr:colOff>
      <xdr:row>38</xdr:row>
      <xdr:rowOff>148590</xdr:rowOff>
    </xdr:to>
    <xdr:cxnSp macro="">
      <xdr:nvCxnSpPr>
        <xdr:cNvPr id="337" name="直線コネクタ 336">
          <a:extLst>
            <a:ext uri="{FF2B5EF4-FFF2-40B4-BE49-F238E27FC236}">
              <a16:creationId xmlns:a16="http://schemas.microsoft.com/office/drawing/2014/main" id="{32AE2050-AD50-46AF-AE61-F1A10A36D925}"/>
            </a:ext>
          </a:extLst>
        </xdr:cNvPr>
        <xdr:cNvCxnSpPr/>
      </xdr:nvCxnSpPr>
      <xdr:spPr>
        <a:xfrm flipV="1">
          <a:off x="13935075" y="6283325"/>
          <a:ext cx="762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93980</xdr:rowOff>
    </xdr:from>
    <xdr:to>
      <xdr:col>76</xdr:col>
      <xdr:colOff>165100</xdr:colOff>
      <xdr:row>39</xdr:row>
      <xdr:rowOff>24130</xdr:rowOff>
    </xdr:to>
    <xdr:sp macro="" textlink="">
      <xdr:nvSpPr>
        <xdr:cNvPr id="338" name="楕円 337">
          <a:extLst>
            <a:ext uri="{FF2B5EF4-FFF2-40B4-BE49-F238E27FC236}">
              <a16:creationId xmlns:a16="http://schemas.microsoft.com/office/drawing/2014/main" id="{95F01CF3-48FA-4A01-A84C-ABC7082B1F8F}"/>
            </a:ext>
          </a:extLst>
        </xdr:cNvPr>
        <xdr:cNvSpPr/>
      </xdr:nvSpPr>
      <xdr:spPr>
        <a:xfrm>
          <a:off x="13096875" y="6256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144780</xdr:rowOff>
    </xdr:from>
    <xdr:to>
      <xdr:col>81</xdr:col>
      <xdr:colOff>50800</xdr:colOff>
      <xdr:row>38</xdr:row>
      <xdr:rowOff>148590</xdr:rowOff>
    </xdr:to>
    <xdr:cxnSp macro="">
      <xdr:nvCxnSpPr>
        <xdr:cNvPr id="339" name="直線コネクタ 338">
          <a:extLst>
            <a:ext uri="{FF2B5EF4-FFF2-40B4-BE49-F238E27FC236}">
              <a16:creationId xmlns:a16="http://schemas.microsoft.com/office/drawing/2014/main" id="{76C07DDC-7D4C-49EF-BF2B-EBC798BD84E8}"/>
            </a:ext>
          </a:extLst>
        </xdr:cNvPr>
        <xdr:cNvCxnSpPr/>
      </xdr:nvCxnSpPr>
      <xdr:spPr>
        <a:xfrm>
          <a:off x="13144500" y="6304280"/>
          <a:ext cx="7905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122555</xdr:rowOff>
    </xdr:from>
    <xdr:to>
      <xdr:col>72</xdr:col>
      <xdr:colOff>38100</xdr:colOff>
      <xdr:row>39</xdr:row>
      <xdr:rowOff>52705</xdr:rowOff>
    </xdr:to>
    <xdr:sp macro="" textlink="">
      <xdr:nvSpPr>
        <xdr:cNvPr id="340" name="楕円 339">
          <a:extLst>
            <a:ext uri="{FF2B5EF4-FFF2-40B4-BE49-F238E27FC236}">
              <a16:creationId xmlns:a16="http://schemas.microsoft.com/office/drawing/2014/main" id="{92885229-45E2-4726-9F93-9D62946181CE}"/>
            </a:ext>
          </a:extLst>
        </xdr:cNvPr>
        <xdr:cNvSpPr/>
      </xdr:nvSpPr>
      <xdr:spPr>
        <a:xfrm>
          <a:off x="12296775" y="62884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144780</xdr:rowOff>
    </xdr:from>
    <xdr:to>
      <xdr:col>76</xdr:col>
      <xdr:colOff>114300</xdr:colOff>
      <xdr:row>39</xdr:row>
      <xdr:rowOff>1905</xdr:rowOff>
    </xdr:to>
    <xdr:cxnSp macro="">
      <xdr:nvCxnSpPr>
        <xdr:cNvPr id="341" name="直線コネクタ 340">
          <a:extLst>
            <a:ext uri="{FF2B5EF4-FFF2-40B4-BE49-F238E27FC236}">
              <a16:creationId xmlns:a16="http://schemas.microsoft.com/office/drawing/2014/main" id="{0F6FBF71-1E71-4A75-8C0E-5609216BB66B}"/>
            </a:ext>
          </a:extLst>
        </xdr:cNvPr>
        <xdr:cNvCxnSpPr/>
      </xdr:nvCxnSpPr>
      <xdr:spPr>
        <a:xfrm flipV="1">
          <a:off x="12344400" y="6304280"/>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151130</xdr:rowOff>
    </xdr:from>
    <xdr:to>
      <xdr:col>67</xdr:col>
      <xdr:colOff>101600</xdr:colOff>
      <xdr:row>39</xdr:row>
      <xdr:rowOff>81280</xdr:rowOff>
    </xdr:to>
    <xdr:sp macro="" textlink="">
      <xdr:nvSpPr>
        <xdr:cNvPr id="342" name="楕円 341">
          <a:extLst>
            <a:ext uri="{FF2B5EF4-FFF2-40B4-BE49-F238E27FC236}">
              <a16:creationId xmlns:a16="http://schemas.microsoft.com/office/drawing/2014/main" id="{4EC23C19-939C-40DF-B5FD-F711C262B356}"/>
            </a:ext>
          </a:extLst>
        </xdr:cNvPr>
        <xdr:cNvSpPr/>
      </xdr:nvSpPr>
      <xdr:spPr>
        <a:xfrm>
          <a:off x="11487150" y="6313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1905</xdr:rowOff>
    </xdr:from>
    <xdr:to>
      <xdr:col>71</xdr:col>
      <xdr:colOff>177800</xdr:colOff>
      <xdr:row>39</xdr:row>
      <xdr:rowOff>30480</xdr:rowOff>
    </xdr:to>
    <xdr:cxnSp macro="">
      <xdr:nvCxnSpPr>
        <xdr:cNvPr id="343" name="直線コネクタ 342">
          <a:extLst>
            <a:ext uri="{FF2B5EF4-FFF2-40B4-BE49-F238E27FC236}">
              <a16:creationId xmlns:a16="http://schemas.microsoft.com/office/drawing/2014/main" id="{C1E8803E-A410-4D31-BD94-94FA2F8D08A7}"/>
            </a:ext>
          </a:extLst>
        </xdr:cNvPr>
        <xdr:cNvCxnSpPr/>
      </xdr:nvCxnSpPr>
      <xdr:spPr>
        <a:xfrm flipV="1">
          <a:off x="11534775" y="6326505"/>
          <a:ext cx="80962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78757</xdr:rowOff>
    </xdr:from>
    <xdr:ext cx="405111" cy="259045"/>
    <xdr:sp macro="" textlink="">
      <xdr:nvSpPr>
        <xdr:cNvPr id="344" name="n_1aveValue【認定こども園・幼稚園・保育所】&#10;有形固定資産減価償却率">
          <a:extLst>
            <a:ext uri="{FF2B5EF4-FFF2-40B4-BE49-F238E27FC236}">
              <a16:creationId xmlns:a16="http://schemas.microsoft.com/office/drawing/2014/main" id="{3C07895F-3A34-461A-9CD9-34C679B7680A}"/>
            </a:ext>
          </a:extLst>
        </xdr:cNvPr>
        <xdr:cNvSpPr txBox="1"/>
      </xdr:nvSpPr>
      <xdr:spPr>
        <a:xfrm>
          <a:off x="13745219"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80662</xdr:rowOff>
    </xdr:from>
    <xdr:ext cx="405111" cy="259045"/>
    <xdr:sp macro="" textlink="">
      <xdr:nvSpPr>
        <xdr:cNvPr id="345" name="n_2aveValue【認定こども園・幼稚園・保育所】&#10;有形固定資産減価償却率">
          <a:extLst>
            <a:ext uri="{FF2B5EF4-FFF2-40B4-BE49-F238E27FC236}">
              <a16:creationId xmlns:a16="http://schemas.microsoft.com/office/drawing/2014/main" id="{0F9C83D6-0001-4DC1-AF0D-EC33E4413CA6}"/>
            </a:ext>
          </a:extLst>
        </xdr:cNvPr>
        <xdr:cNvSpPr txBox="1"/>
      </xdr:nvSpPr>
      <xdr:spPr>
        <a:xfrm>
          <a:off x="129641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97807</xdr:rowOff>
    </xdr:from>
    <xdr:ext cx="405111" cy="259045"/>
    <xdr:sp macro="" textlink="">
      <xdr:nvSpPr>
        <xdr:cNvPr id="346" name="n_3aveValue【認定こども園・幼稚園・保育所】&#10;有形固定資産減価償却率">
          <a:extLst>
            <a:ext uri="{FF2B5EF4-FFF2-40B4-BE49-F238E27FC236}">
              <a16:creationId xmlns:a16="http://schemas.microsoft.com/office/drawing/2014/main" id="{2F81DF55-AC6D-476A-AB6B-FA291A488D50}"/>
            </a:ext>
          </a:extLst>
        </xdr:cNvPr>
        <xdr:cNvSpPr txBox="1"/>
      </xdr:nvSpPr>
      <xdr:spPr>
        <a:xfrm>
          <a:off x="12164069" y="593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34942</xdr:rowOff>
    </xdr:from>
    <xdr:ext cx="405111" cy="259045"/>
    <xdr:sp macro="" textlink="">
      <xdr:nvSpPr>
        <xdr:cNvPr id="347" name="n_4aveValue【認定こども園・幼稚園・保育所】&#10;有形固定資産減価償却率">
          <a:extLst>
            <a:ext uri="{FF2B5EF4-FFF2-40B4-BE49-F238E27FC236}">
              <a16:creationId xmlns:a16="http://schemas.microsoft.com/office/drawing/2014/main" id="{9C167880-72A0-41B7-B66A-78E3E1B3065C}"/>
            </a:ext>
          </a:extLst>
        </xdr:cNvPr>
        <xdr:cNvSpPr txBox="1"/>
      </xdr:nvSpPr>
      <xdr:spPr>
        <a:xfrm>
          <a:off x="11354444" y="5873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19067</xdr:rowOff>
    </xdr:from>
    <xdr:ext cx="405111" cy="259045"/>
    <xdr:sp macro="" textlink="">
      <xdr:nvSpPr>
        <xdr:cNvPr id="348" name="n_1mainValue【認定こども園・幼稚園・保育所】&#10;有形固定資産減価償却率">
          <a:extLst>
            <a:ext uri="{FF2B5EF4-FFF2-40B4-BE49-F238E27FC236}">
              <a16:creationId xmlns:a16="http://schemas.microsoft.com/office/drawing/2014/main" id="{43F21B80-D149-41EA-89C9-F3C6440E4018}"/>
            </a:ext>
          </a:extLst>
        </xdr:cNvPr>
        <xdr:cNvSpPr txBox="1"/>
      </xdr:nvSpPr>
      <xdr:spPr>
        <a:xfrm>
          <a:off x="13745219" y="634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15257</xdr:rowOff>
    </xdr:from>
    <xdr:ext cx="405111" cy="259045"/>
    <xdr:sp macro="" textlink="">
      <xdr:nvSpPr>
        <xdr:cNvPr id="349" name="n_2mainValue【認定こども園・幼稚園・保育所】&#10;有形固定資産減価償却率">
          <a:extLst>
            <a:ext uri="{FF2B5EF4-FFF2-40B4-BE49-F238E27FC236}">
              <a16:creationId xmlns:a16="http://schemas.microsoft.com/office/drawing/2014/main" id="{80D53E38-8372-4222-81ED-F085EBE476D2}"/>
            </a:ext>
          </a:extLst>
        </xdr:cNvPr>
        <xdr:cNvSpPr txBox="1"/>
      </xdr:nvSpPr>
      <xdr:spPr>
        <a:xfrm>
          <a:off x="12964169" y="6336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43832</xdr:rowOff>
    </xdr:from>
    <xdr:ext cx="405111" cy="259045"/>
    <xdr:sp macro="" textlink="">
      <xdr:nvSpPr>
        <xdr:cNvPr id="350" name="n_3mainValue【認定こども園・幼稚園・保育所】&#10;有形固定資産減価償却率">
          <a:extLst>
            <a:ext uri="{FF2B5EF4-FFF2-40B4-BE49-F238E27FC236}">
              <a16:creationId xmlns:a16="http://schemas.microsoft.com/office/drawing/2014/main" id="{C7F406FC-9E9C-4AF8-804E-CEA76D0ED305}"/>
            </a:ext>
          </a:extLst>
        </xdr:cNvPr>
        <xdr:cNvSpPr txBox="1"/>
      </xdr:nvSpPr>
      <xdr:spPr>
        <a:xfrm>
          <a:off x="12164069" y="637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72407</xdr:rowOff>
    </xdr:from>
    <xdr:ext cx="405111" cy="259045"/>
    <xdr:sp macro="" textlink="">
      <xdr:nvSpPr>
        <xdr:cNvPr id="351" name="n_4mainValue【認定こども園・幼稚園・保育所】&#10;有形固定資産減価償却率">
          <a:extLst>
            <a:ext uri="{FF2B5EF4-FFF2-40B4-BE49-F238E27FC236}">
              <a16:creationId xmlns:a16="http://schemas.microsoft.com/office/drawing/2014/main" id="{1288AC7F-1C16-45D5-852B-4A599A067FF3}"/>
            </a:ext>
          </a:extLst>
        </xdr:cNvPr>
        <xdr:cNvSpPr txBox="1"/>
      </xdr:nvSpPr>
      <xdr:spPr>
        <a:xfrm>
          <a:off x="11354444" y="639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B15AD082-95F3-44AD-A4DF-9578DD0C3292}"/>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086CE13F-7C0A-4B37-B74F-FD4E4C091C2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B3158CD4-FE19-4E3C-AFA8-018D050DAFBC}"/>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146CBC0F-C1C0-468A-A8A8-E1E9EC52817D}"/>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963A35F9-D88B-4003-8DA4-490ED1D11815}"/>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A35148AD-9F32-4BA4-8C30-C7BE5A18F73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FEAD22FB-4434-434C-B44B-A499A09950B2}"/>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ABB8777D-9478-4ADB-8F5B-1F8F8086399A}"/>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C2F0E773-2148-4972-91FB-CDF93510923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7D0C7CD8-3ACE-4319-9A96-B5BE89F1CC91}"/>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62" name="直線コネクタ 361">
          <a:extLst>
            <a:ext uri="{FF2B5EF4-FFF2-40B4-BE49-F238E27FC236}">
              <a16:creationId xmlns:a16="http://schemas.microsoft.com/office/drawing/2014/main" id="{8FCD9332-1CF9-4CED-80A2-27A7DA0197F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63" name="テキスト ボックス 362">
          <a:extLst>
            <a:ext uri="{FF2B5EF4-FFF2-40B4-BE49-F238E27FC236}">
              <a16:creationId xmlns:a16="http://schemas.microsoft.com/office/drawing/2014/main" id="{9F1A4317-3443-4E9D-ADB5-41556C2FEEB8}"/>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64" name="直線コネクタ 363">
          <a:extLst>
            <a:ext uri="{FF2B5EF4-FFF2-40B4-BE49-F238E27FC236}">
              <a16:creationId xmlns:a16="http://schemas.microsoft.com/office/drawing/2014/main" id="{F1262B4B-8EE9-488A-AEA7-FC2A374A3476}"/>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65" name="テキスト ボックス 364">
          <a:extLst>
            <a:ext uri="{FF2B5EF4-FFF2-40B4-BE49-F238E27FC236}">
              <a16:creationId xmlns:a16="http://schemas.microsoft.com/office/drawing/2014/main" id="{F1E820FB-97D1-4038-B4E9-2A71306F63DB}"/>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6" name="直線コネクタ 365">
          <a:extLst>
            <a:ext uri="{FF2B5EF4-FFF2-40B4-BE49-F238E27FC236}">
              <a16:creationId xmlns:a16="http://schemas.microsoft.com/office/drawing/2014/main" id="{26B78727-6B20-4AA8-8475-2EA951BC8027}"/>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67" name="テキスト ボックス 366">
          <a:extLst>
            <a:ext uri="{FF2B5EF4-FFF2-40B4-BE49-F238E27FC236}">
              <a16:creationId xmlns:a16="http://schemas.microsoft.com/office/drawing/2014/main" id="{84E3DA1A-311A-46D1-B883-0F489645E25F}"/>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68" name="直線コネクタ 367">
          <a:extLst>
            <a:ext uri="{FF2B5EF4-FFF2-40B4-BE49-F238E27FC236}">
              <a16:creationId xmlns:a16="http://schemas.microsoft.com/office/drawing/2014/main" id="{8359CBB7-43A7-444D-BA90-F26BA97AAAF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369" name="テキスト ボックス 368">
          <a:extLst>
            <a:ext uri="{FF2B5EF4-FFF2-40B4-BE49-F238E27FC236}">
              <a16:creationId xmlns:a16="http://schemas.microsoft.com/office/drawing/2014/main" id="{D0DF3ED1-55CA-4270-932A-1AC379A974AD}"/>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70" name="直線コネクタ 369">
          <a:extLst>
            <a:ext uri="{FF2B5EF4-FFF2-40B4-BE49-F238E27FC236}">
              <a16:creationId xmlns:a16="http://schemas.microsoft.com/office/drawing/2014/main" id="{8E798127-01A9-4C6F-B2FD-651C792632D7}"/>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371" name="テキスト ボックス 370">
          <a:extLst>
            <a:ext uri="{FF2B5EF4-FFF2-40B4-BE49-F238E27FC236}">
              <a16:creationId xmlns:a16="http://schemas.microsoft.com/office/drawing/2014/main" id="{10969475-96EE-4D09-81EE-5AB5D8C63172}"/>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2" name="直線コネクタ 371">
          <a:extLst>
            <a:ext uri="{FF2B5EF4-FFF2-40B4-BE49-F238E27FC236}">
              <a16:creationId xmlns:a16="http://schemas.microsoft.com/office/drawing/2014/main" id="{151DF0E1-47F2-46FF-A92C-E8596966CEE6}"/>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373" name="テキスト ボックス 372">
          <a:extLst>
            <a:ext uri="{FF2B5EF4-FFF2-40B4-BE49-F238E27FC236}">
              <a16:creationId xmlns:a16="http://schemas.microsoft.com/office/drawing/2014/main" id="{68E0A443-DD84-4506-BA3E-360B7040774D}"/>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4" name="【認定こども園・幼稚園・保育所】&#10;一人当たり面積グラフ枠">
          <a:extLst>
            <a:ext uri="{FF2B5EF4-FFF2-40B4-BE49-F238E27FC236}">
              <a16:creationId xmlns:a16="http://schemas.microsoft.com/office/drawing/2014/main" id="{25F0FE44-B6EC-4FBD-BF2C-2F80D459EF7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106680</xdr:rowOff>
    </xdr:from>
    <xdr:to>
      <xdr:col>116</xdr:col>
      <xdr:colOff>62864</xdr:colOff>
      <xdr:row>42</xdr:row>
      <xdr:rowOff>3810</xdr:rowOff>
    </xdr:to>
    <xdr:cxnSp macro="">
      <xdr:nvCxnSpPr>
        <xdr:cNvPr id="375" name="直線コネクタ 374">
          <a:extLst>
            <a:ext uri="{FF2B5EF4-FFF2-40B4-BE49-F238E27FC236}">
              <a16:creationId xmlns:a16="http://schemas.microsoft.com/office/drawing/2014/main" id="{E1CF65D2-D28D-4A27-8688-E3D6189D29B5}"/>
            </a:ext>
          </a:extLst>
        </xdr:cNvPr>
        <xdr:cNvCxnSpPr/>
      </xdr:nvCxnSpPr>
      <xdr:spPr>
        <a:xfrm flipV="1">
          <a:off x="19954239" y="5456555"/>
          <a:ext cx="0" cy="1360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7637</xdr:rowOff>
    </xdr:from>
    <xdr:ext cx="469744" cy="259045"/>
    <xdr:sp macro="" textlink="">
      <xdr:nvSpPr>
        <xdr:cNvPr id="376" name="【認定こども園・幼稚園・保育所】&#10;一人当たり面積最小値テキスト">
          <a:extLst>
            <a:ext uri="{FF2B5EF4-FFF2-40B4-BE49-F238E27FC236}">
              <a16:creationId xmlns:a16="http://schemas.microsoft.com/office/drawing/2014/main" id="{845B7068-37A1-4AC9-85AE-7D5FBA7F9200}"/>
            </a:ext>
          </a:extLst>
        </xdr:cNvPr>
        <xdr:cNvSpPr txBox="1"/>
      </xdr:nvSpPr>
      <xdr:spPr>
        <a:xfrm>
          <a:off x="19992975"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377" name="直線コネクタ 376">
          <a:extLst>
            <a:ext uri="{FF2B5EF4-FFF2-40B4-BE49-F238E27FC236}">
              <a16:creationId xmlns:a16="http://schemas.microsoft.com/office/drawing/2014/main" id="{8C924F0F-C9F5-4DDB-BFF9-8A4293F0A34B}"/>
            </a:ext>
          </a:extLst>
        </xdr:cNvPr>
        <xdr:cNvCxnSpPr/>
      </xdr:nvCxnSpPr>
      <xdr:spPr>
        <a:xfrm>
          <a:off x="19878675" y="68173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53357</xdr:rowOff>
    </xdr:from>
    <xdr:ext cx="469744" cy="259045"/>
    <xdr:sp macro="" textlink="">
      <xdr:nvSpPr>
        <xdr:cNvPr id="378" name="【認定こども園・幼稚園・保育所】&#10;一人当たり面積最大値テキスト">
          <a:extLst>
            <a:ext uri="{FF2B5EF4-FFF2-40B4-BE49-F238E27FC236}">
              <a16:creationId xmlns:a16="http://schemas.microsoft.com/office/drawing/2014/main" id="{EDABA2D2-EDAF-41D2-A8FD-B46502185D98}"/>
            </a:ext>
          </a:extLst>
        </xdr:cNvPr>
        <xdr:cNvSpPr txBox="1"/>
      </xdr:nvSpPr>
      <xdr:spPr>
        <a:xfrm>
          <a:off x="19992975" y="5241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379" name="直線コネクタ 378">
          <a:extLst>
            <a:ext uri="{FF2B5EF4-FFF2-40B4-BE49-F238E27FC236}">
              <a16:creationId xmlns:a16="http://schemas.microsoft.com/office/drawing/2014/main" id="{2AB991FE-E0CA-4B0E-825E-F1A166D663D4}"/>
            </a:ext>
          </a:extLst>
        </xdr:cNvPr>
        <xdr:cNvCxnSpPr/>
      </xdr:nvCxnSpPr>
      <xdr:spPr>
        <a:xfrm>
          <a:off x="19878675" y="5456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154957</xdr:rowOff>
    </xdr:from>
    <xdr:ext cx="469744" cy="259045"/>
    <xdr:sp macro="" textlink="">
      <xdr:nvSpPr>
        <xdr:cNvPr id="380" name="【認定こども園・幼稚園・保育所】&#10;一人当たり面積平均値テキスト">
          <a:extLst>
            <a:ext uri="{FF2B5EF4-FFF2-40B4-BE49-F238E27FC236}">
              <a16:creationId xmlns:a16="http://schemas.microsoft.com/office/drawing/2014/main" id="{C36D0E0B-067E-4660-A91C-554A66E5A6C7}"/>
            </a:ext>
          </a:extLst>
        </xdr:cNvPr>
        <xdr:cNvSpPr txBox="1"/>
      </xdr:nvSpPr>
      <xdr:spPr>
        <a:xfrm>
          <a:off x="19992975" y="61557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381" name="フローチャート: 判断 380">
          <a:extLst>
            <a:ext uri="{FF2B5EF4-FFF2-40B4-BE49-F238E27FC236}">
              <a16:creationId xmlns:a16="http://schemas.microsoft.com/office/drawing/2014/main" id="{541F277B-03D5-4DFE-A99C-3255AFC17650}"/>
            </a:ext>
          </a:extLst>
        </xdr:cNvPr>
        <xdr:cNvSpPr/>
      </xdr:nvSpPr>
      <xdr:spPr>
        <a:xfrm>
          <a:off x="19897725" y="62947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382" name="フローチャート: 判断 381">
          <a:extLst>
            <a:ext uri="{FF2B5EF4-FFF2-40B4-BE49-F238E27FC236}">
              <a16:creationId xmlns:a16="http://schemas.microsoft.com/office/drawing/2014/main" id="{7C9F5960-16BC-4778-BE4A-280F2965E540}"/>
            </a:ext>
          </a:extLst>
        </xdr:cNvPr>
        <xdr:cNvSpPr/>
      </xdr:nvSpPr>
      <xdr:spPr>
        <a:xfrm>
          <a:off x="191547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383" name="フローチャート: 判断 382">
          <a:extLst>
            <a:ext uri="{FF2B5EF4-FFF2-40B4-BE49-F238E27FC236}">
              <a16:creationId xmlns:a16="http://schemas.microsoft.com/office/drawing/2014/main" id="{F8355BF9-D3B0-4F04-A40C-4C9199056A16}"/>
            </a:ext>
          </a:extLst>
        </xdr:cNvPr>
        <xdr:cNvSpPr/>
      </xdr:nvSpPr>
      <xdr:spPr>
        <a:xfrm>
          <a:off x="18345150" y="62674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384" name="フローチャート: 判断 383">
          <a:extLst>
            <a:ext uri="{FF2B5EF4-FFF2-40B4-BE49-F238E27FC236}">
              <a16:creationId xmlns:a16="http://schemas.microsoft.com/office/drawing/2014/main" id="{E77353E4-4B61-4B40-8BA5-118D3FB033B9}"/>
            </a:ext>
          </a:extLst>
        </xdr:cNvPr>
        <xdr:cNvSpPr/>
      </xdr:nvSpPr>
      <xdr:spPr>
        <a:xfrm>
          <a:off x="17554575" y="62865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385" name="フローチャート: 判断 384">
          <a:extLst>
            <a:ext uri="{FF2B5EF4-FFF2-40B4-BE49-F238E27FC236}">
              <a16:creationId xmlns:a16="http://schemas.microsoft.com/office/drawing/2014/main" id="{3050F460-DE19-4C43-85A2-2F96F6C5A7B1}"/>
            </a:ext>
          </a:extLst>
        </xdr:cNvPr>
        <xdr:cNvSpPr/>
      </xdr:nvSpPr>
      <xdr:spPr>
        <a:xfrm>
          <a:off x="16754475" y="62458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42E94BEE-6A3C-432F-AD52-00DE49B2C1B2}"/>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5D2C1C39-8856-4F15-ACA3-B209AA45FA22}"/>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B3F6256D-AA8B-4897-90B4-99F7916A3AA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09798FF0-29ED-4007-B969-83DA1CA557A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7FE67C87-2758-4D27-922B-C9F379400FB5}"/>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10160</xdr:rowOff>
    </xdr:from>
    <xdr:to>
      <xdr:col>116</xdr:col>
      <xdr:colOff>114300</xdr:colOff>
      <xdr:row>39</xdr:row>
      <xdr:rowOff>111760</xdr:rowOff>
    </xdr:to>
    <xdr:sp macro="" textlink="">
      <xdr:nvSpPr>
        <xdr:cNvPr id="391" name="楕円 390">
          <a:extLst>
            <a:ext uri="{FF2B5EF4-FFF2-40B4-BE49-F238E27FC236}">
              <a16:creationId xmlns:a16="http://schemas.microsoft.com/office/drawing/2014/main" id="{42E7B648-2DC3-4C3D-B79F-297A0B3E5365}"/>
            </a:ext>
          </a:extLst>
        </xdr:cNvPr>
        <xdr:cNvSpPr/>
      </xdr:nvSpPr>
      <xdr:spPr>
        <a:xfrm>
          <a:off x="19897725" y="63315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160037</xdr:rowOff>
    </xdr:from>
    <xdr:ext cx="469744" cy="259045"/>
    <xdr:sp macro="" textlink="">
      <xdr:nvSpPr>
        <xdr:cNvPr id="392" name="【認定こども園・幼稚園・保育所】&#10;一人当たり面積該当値テキスト">
          <a:extLst>
            <a:ext uri="{FF2B5EF4-FFF2-40B4-BE49-F238E27FC236}">
              <a16:creationId xmlns:a16="http://schemas.microsoft.com/office/drawing/2014/main" id="{2EFEF39C-AA93-4B5F-A75C-664CA79A0957}"/>
            </a:ext>
          </a:extLst>
        </xdr:cNvPr>
        <xdr:cNvSpPr txBox="1"/>
      </xdr:nvSpPr>
      <xdr:spPr>
        <a:xfrm>
          <a:off x="19992975" y="6325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10160</xdr:rowOff>
    </xdr:from>
    <xdr:to>
      <xdr:col>112</xdr:col>
      <xdr:colOff>38100</xdr:colOff>
      <xdr:row>39</xdr:row>
      <xdr:rowOff>111760</xdr:rowOff>
    </xdr:to>
    <xdr:sp macro="" textlink="">
      <xdr:nvSpPr>
        <xdr:cNvPr id="393" name="楕円 392">
          <a:extLst>
            <a:ext uri="{FF2B5EF4-FFF2-40B4-BE49-F238E27FC236}">
              <a16:creationId xmlns:a16="http://schemas.microsoft.com/office/drawing/2014/main" id="{202258F4-75F0-4D97-93AA-A5D5C2C553C4}"/>
            </a:ext>
          </a:extLst>
        </xdr:cNvPr>
        <xdr:cNvSpPr/>
      </xdr:nvSpPr>
      <xdr:spPr>
        <a:xfrm>
          <a:off x="19154775" y="63315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60960</xdr:rowOff>
    </xdr:from>
    <xdr:to>
      <xdr:col>116</xdr:col>
      <xdr:colOff>63500</xdr:colOff>
      <xdr:row>39</xdr:row>
      <xdr:rowOff>60960</xdr:rowOff>
    </xdr:to>
    <xdr:cxnSp macro="">
      <xdr:nvCxnSpPr>
        <xdr:cNvPr id="394" name="直線コネクタ 393">
          <a:extLst>
            <a:ext uri="{FF2B5EF4-FFF2-40B4-BE49-F238E27FC236}">
              <a16:creationId xmlns:a16="http://schemas.microsoft.com/office/drawing/2014/main" id="{8F14AECD-BE3B-46F9-9D19-ACAE4AD8E106}"/>
            </a:ext>
          </a:extLst>
        </xdr:cNvPr>
        <xdr:cNvCxnSpPr/>
      </xdr:nvCxnSpPr>
      <xdr:spPr>
        <a:xfrm>
          <a:off x="19202400" y="638873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120650</xdr:rowOff>
    </xdr:from>
    <xdr:to>
      <xdr:col>107</xdr:col>
      <xdr:colOff>101600</xdr:colOff>
      <xdr:row>39</xdr:row>
      <xdr:rowOff>50800</xdr:rowOff>
    </xdr:to>
    <xdr:sp macro="" textlink="">
      <xdr:nvSpPr>
        <xdr:cNvPr id="395" name="楕円 394">
          <a:extLst>
            <a:ext uri="{FF2B5EF4-FFF2-40B4-BE49-F238E27FC236}">
              <a16:creationId xmlns:a16="http://schemas.microsoft.com/office/drawing/2014/main" id="{63CBB1C8-1FD6-4B5C-B222-8591D1594613}"/>
            </a:ext>
          </a:extLst>
        </xdr:cNvPr>
        <xdr:cNvSpPr/>
      </xdr:nvSpPr>
      <xdr:spPr>
        <a:xfrm>
          <a:off x="18345150" y="62865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0</xdr:rowOff>
    </xdr:from>
    <xdr:to>
      <xdr:col>111</xdr:col>
      <xdr:colOff>177800</xdr:colOff>
      <xdr:row>39</xdr:row>
      <xdr:rowOff>60960</xdr:rowOff>
    </xdr:to>
    <xdr:cxnSp macro="">
      <xdr:nvCxnSpPr>
        <xdr:cNvPr id="396" name="直線コネクタ 395">
          <a:extLst>
            <a:ext uri="{FF2B5EF4-FFF2-40B4-BE49-F238E27FC236}">
              <a16:creationId xmlns:a16="http://schemas.microsoft.com/office/drawing/2014/main" id="{638E3FF5-130C-40D6-A755-32A8439E96C8}"/>
            </a:ext>
          </a:extLst>
        </xdr:cNvPr>
        <xdr:cNvCxnSpPr/>
      </xdr:nvCxnSpPr>
      <xdr:spPr>
        <a:xfrm>
          <a:off x="18392775" y="6324600"/>
          <a:ext cx="80962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397" name="楕円 396">
          <a:extLst>
            <a:ext uri="{FF2B5EF4-FFF2-40B4-BE49-F238E27FC236}">
              <a16:creationId xmlns:a16="http://schemas.microsoft.com/office/drawing/2014/main" id="{96CD8912-3B8F-4293-913A-795BDDD6AE44}"/>
            </a:ext>
          </a:extLst>
        </xdr:cNvPr>
        <xdr:cNvSpPr/>
      </xdr:nvSpPr>
      <xdr:spPr>
        <a:xfrm>
          <a:off x="17554575" y="62306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121920</xdr:rowOff>
    </xdr:from>
    <xdr:to>
      <xdr:col>107</xdr:col>
      <xdr:colOff>50800</xdr:colOff>
      <xdr:row>39</xdr:row>
      <xdr:rowOff>0</xdr:rowOff>
    </xdr:to>
    <xdr:cxnSp macro="">
      <xdr:nvCxnSpPr>
        <xdr:cNvPr id="398" name="直線コネクタ 397">
          <a:extLst>
            <a:ext uri="{FF2B5EF4-FFF2-40B4-BE49-F238E27FC236}">
              <a16:creationId xmlns:a16="http://schemas.microsoft.com/office/drawing/2014/main" id="{14CA772B-EA77-4D94-BED6-770D6B7B5B9B}"/>
            </a:ext>
          </a:extLst>
        </xdr:cNvPr>
        <xdr:cNvCxnSpPr/>
      </xdr:nvCxnSpPr>
      <xdr:spPr>
        <a:xfrm>
          <a:off x="17602200" y="6287770"/>
          <a:ext cx="7905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74930</xdr:rowOff>
    </xdr:from>
    <xdr:to>
      <xdr:col>98</xdr:col>
      <xdr:colOff>38100</xdr:colOff>
      <xdr:row>39</xdr:row>
      <xdr:rowOff>5080</xdr:rowOff>
    </xdr:to>
    <xdr:sp macro="" textlink="">
      <xdr:nvSpPr>
        <xdr:cNvPr id="399" name="楕円 398">
          <a:extLst>
            <a:ext uri="{FF2B5EF4-FFF2-40B4-BE49-F238E27FC236}">
              <a16:creationId xmlns:a16="http://schemas.microsoft.com/office/drawing/2014/main" id="{B3F84186-80D2-47EA-B1D1-A2523959B9DB}"/>
            </a:ext>
          </a:extLst>
        </xdr:cNvPr>
        <xdr:cNvSpPr/>
      </xdr:nvSpPr>
      <xdr:spPr>
        <a:xfrm>
          <a:off x="16754475" y="62376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125730</xdr:rowOff>
    </xdr:to>
    <xdr:cxnSp macro="">
      <xdr:nvCxnSpPr>
        <xdr:cNvPr id="400" name="直線コネクタ 399">
          <a:extLst>
            <a:ext uri="{FF2B5EF4-FFF2-40B4-BE49-F238E27FC236}">
              <a16:creationId xmlns:a16="http://schemas.microsoft.com/office/drawing/2014/main" id="{851EAB75-1150-41E4-9454-2C7E581DBAC7}"/>
            </a:ext>
          </a:extLst>
        </xdr:cNvPr>
        <xdr:cNvCxnSpPr/>
      </xdr:nvCxnSpPr>
      <xdr:spPr>
        <a:xfrm flipV="1">
          <a:off x="16802100" y="628777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48277</xdr:rowOff>
    </xdr:from>
    <xdr:ext cx="469744" cy="259045"/>
    <xdr:sp macro="" textlink="">
      <xdr:nvSpPr>
        <xdr:cNvPr id="401" name="n_1aveValue【認定こども園・幼稚園・保育所】&#10;一人当たり面積">
          <a:extLst>
            <a:ext uri="{FF2B5EF4-FFF2-40B4-BE49-F238E27FC236}">
              <a16:creationId xmlns:a16="http://schemas.microsoft.com/office/drawing/2014/main" id="{2BE259D8-FBF7-47FA-A17D-8FAC6FA9B466}"/>
            </a:ext>
          </a:extLst>
        </xdr:cNvPr>
        <xdr:cNvSpPr txBox="1"/>
      </xdr:nvSpPr>
      <xdr:spPr>
        <a:xfrm>
          <a:off x="189834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48277</xdr:rowOff>
    </xdr:from>
    <xdr:ext cx="469744" cy="259045"/>
    <xdr:sp macro="" textlink="">
      <xdr:nvSpPr>
        <xdr:cNvPr id="402" name="n_2aveValue【認定こども園・幼稚園・保育所】&#10;一人当たり面積">
          <a:extLst>
            <a:ext uri="{FF2B5EF4-FFF2-40B4-BE49-F238E27FC236}">
              <a16:creationId xmlns:a16="http://schemas.microsoft.com/office/drawing/2014/main" id="{ABCAE636-805B-434A-B2CD-90DE36DC194E}"/>
            </a:ext>
          </a:extLst>
        </xdr:cNvPr>
        <xdr:cNvSpPr txBox="1"/>
      </xdr:nvSpPr>
      <xdr:spPr>
        <a:xfrm>
          <a:off x="18183302" y="604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41927</xdr:rowOff>
    </xdr:from>
    <xdr:ext cx="469744" cy="259045"/>
    <xdr:sp macro="" textlink="">
      <xdr:nvSpPr>
        <xdr:cNvPr id="403" name="n_3aveValue【認定こども園・幼稚園・保育所】&#10;一人当たり面積">
          <a:extLst>
            <a:ext uri="{FF2B5EF4-FFF2-40B4-BE49-F238E27FC236}">
              <a16:creationId xmlns:a16="http://schemas.microsoft.com/office/drawing/2014/main" id="{DCCCD241-9B26-436C-BDD5-670F63F31D35}"/>
            </a:ext>
          </a:extLst>
        </xdr:cNvPr>
        <xdr:cNvSpPr txBox="1"/>
      </xdr:nvSpPr>
      <xdr:spPr>
        <a:xfrm>
          <a:off x="17383202"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7637</xdr:rowOff>
    </xdr:from>
    <xdr:ext cx="469744" cy="259045"/>
    <xdr:sp macro="" textlink="">
      <xdr:nvSpPr>
        <xdr:cNvPr id="404" name="n_4aveValue【認定こども園・幼稚園・保育所】&#10;一人当たり面積">
          <a:extLst>
            <a:ext uri="{FF2B5EF4-FFF2-40B4-BE49-F238E27FC236}">
              <a16:creationId xmlns:a16="http://schemas.microsoft.com/office/drawing/2014/main" id="{EA98537D-D8B6-4DA9-A637-7B8BF847FAD9}"/>
            </a:ext>
          </a:extLst>
        </xdr:cNvPr>
        <xdr:cNvSpPr txBox="1"/>
      </xdr:nvSpPr>
      <xdr:spPr>
        <a:xfrm>
          <a:off x="16592627" y="6335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102887</xdr:rowOff>
    </xdr:from>
    <xdr:ext cx="469744" cy="259045"/>
    <xdr:sp macro="" textlink="">
      <xdr:nvSpPr>
        <xdr:cNvPr id="405" name="n_1mainValue【認定こども園・幼稚園・保育所】&#10;一人当たり面積">
          <a:extLst>
            <a:ext uri="{FF2B5EF4-FFF2-40B4-BE49-F238E27FC236}">
              <a16:creationId xmlns:a16="http://schemas.microsoft.com/office/drawing/2014/main" id="{F6B75510-988E-4D99-8CFE-ADFC9B382D75}"/>
            </a:ext>
          </a:extLst>
        </xdr:cNvPr>
        <xdr:cNvSpPr txBox="1"/>
      </xdr:nvSpPr>
      <xdr:spPr>
        <a:xfrm>
          <a:off x="18983402" y="6430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41927</xdr:rowOff>
    </xdr:from>
    <xdr:ext cx="469744" cy="259045"/>
    <xdr:sp macro="" textlink="">
      <xdr:nvSpPr>
        <xdr:cNvPr id="406" name="n_2mainValue【認定こども園・幼稚園・保育所】&#10;一人当たり面積">
          <a:extLst>
            <a:ext uri="{FF2B5EF4-FFF2-40B4-BE49-F238E27FC236}">
              <a16:creationId xmlns:a16="http://schemas.microsoft.com/office/drawing/2014/main" id="{05FA7E46-59E6-416F-AF6C-5D132A01C951}"/>
            </a:ext>
          </a:extLst>
        </xdr:cNvPr>
        <xdr:cNvSpPr txBox="1"/>
      </xdr:nvSpPr>
      <xdr:spPr>
        <a:xfrm>
          <a:off x="18183302"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407" name="n_3mainValue【認定こども園・幼稚園・保育所】&#10;一人当たり面積">
          <a:extLst>
            <a:ext uri="{FF2B5EF4-FFF2-40B4-BE49-F238E27FC236}">
              <a16:creationId xmlns:a16="http://schemas.microsoft.com/office/drawing/2014/main" id="{E1A2A62B-C1C6-428E-952F-934DA3151F5B}"/>
            </a:ext>
          </a:extLst>
        </xdr:cNvPr>
        <xdr:cNvSpPr txBox="1"/>
      </xdr:nvSpPr>
      <xdr:spPr>
        <a:xfrm>
          <a:off x="17383202" y="601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21607</xdr:rowOff>
    </xdr:from>
    <xdr:ext cx="469744" cy="259045"/>
    <xdr:sp macro="" textlink="">
      <xdr:nvSpPr>
        <xdr:cNvPr id="408" name="n_4mainValue【認定こども園・幼稚園・保育所】&#10;一人当たり面積">
          <a:extLst>
            <a:ext uri="{FF2B5EF4-FFF2-40B4-BE49-F238E27FC236}">
              <a16:creationId xmlns:a16="http://schemas.microsoft.com/office/drawing/2014/main" id="{0EB78E8D-7928-4C00-A232-4CBA9D240D87}"/>
            </a:ext>
          </a:extLst>
        </xdr:cNvPr>
        <xdr:cNvSpPr txBox="1"/>
      </xdr:nvSpPr>
      <xdr:spPr>
        <a:xfrm>
          <a:off x="16592627" y="602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9" name="正方形/長方形 408">
          <a:extLst>
            <a:ext uri="{FF2B5EF4-FFF2-40B4-BE49-F238E27FC236}">
              <a16:creationId xmlns:a16="http://schemas.microsoft.com/office/drawing/2014/main" id="{E550CBD1-F136-4B0B-805B-1110635BB99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0" name="正方形/長方形 409">
          <a:extLst>
            <a:ext uri="{FF2B5EF4-FFF2-40B4-BE49-F238E27FC236}">
              <a16:creationId xmlns:a16="http://schemas.microsoft.com/office/drawing/2014/main" id="{F5E7230F-53E4-41FC-B235-A4885E0D5A62}"/>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1" name="正方形/長方形 410">
          <a:extLst>
            <a:ext uri="{FF2B5EF4-FFF2-40B4-BE49-F238E27FC236}">
              <a16:creationId xmlns:a16="http://schemas.microsoft.com/office/drawing/2014/main" id="{AC93EC72-F7E5-421A-ACF9-A134883AB30F}"/>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2" name="正方形/長方形 411">
          <a:extLst>
            <a:ext uri="{FF2B5EF4-FFF2-40B4-BE49-F238E27FC236}">
              <a16:creationId xmlns:a16="http://schemas.microsoft.com/office/drawing/2014/main" id="{D13EFBF2-32C6-44A7-80AE-E6F44F1E1BFC}"/>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3" name="正方形/長方形 412">
          <a:extLst>
            <a:ext uri="{FF2B5EF4-FFF2-40B4-BE49-F238E27FC236}">
              <a16:creationId xmlns:a16="http://schemas.microsoft.com/office/drawing/2014/main" id="{5C9DF10E-E34C-46EC-A68D-E420DEDA7A7A}"/>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4" name="正方形/長方形 413">
          <a:extLst>
            <a:ext uri="{FF2B5EF4-FFF2-40B4-BE49-F238E27FC236}">
              <a16:creationId xmlns:a16="http://schemas.microsoft.com/office/drawing/2014/main" id="{63563944-2CFF-43B6-A005-B02E964794DF}"/>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5" name="正方形/長方形 414">
          <a:extLst>
            <a:ext uri="{FF2B5EF4-FFF2-40B4-BE49-F238E27FC236}">
              <a16:creationId xmlns:a16="http://schemas.microsoft.com/office/drawing/2014/main" id="{8E4437E4-77BF-4F4B-814D-67527C7D39F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6" name="正方形/長方形 415">
          <a:extLst>
            <a:ext uri="{FF2B5EF4-FFF2-40B4-BE49-F238E27FC236}">
              <a16:creationId xmlns:a16="http://schemas.microsoft.com/office/drawing/2014/main" id="{530F98C0-6E41-4591-B003-740B91A6DFE1}"/>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7" name="テキスト ボックス 416">
          <a:extLst>
            <a:ext uri="{FF2B5EF4-FFF2-40B4-BE49-F238E27FC236}">
              <a16:creationId xmlns:a16="http://schemas.microsoft.com/office/drawing/2014/main" id="{788FF2B2-5D0B-49BF-B294-DF2DA11CD6A9}"/>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8" name="直線コネクタ 417">
          <a:extLst>
            <a:ext uri="{FF2B5EF4-FFF2-40B4-BE49-F238E27FC236}">
              <a16:creationId xmlns:a16="http://schemas.microsoft.com/office/drawing/2014/main" id="{5DF236F9-94D3-468B-ACBD-40A97A012E3B}"/>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9" name="テキスト ボックス 418">
          <a:extLst>
            <a:ext uri="{FF2B5EF4-FFF2-40B4-BE49-F238E27FC236}">
              <a16:creationId xmlns:a16="http://schemas.microsoft.com/office/drawing/2014/main" id="{4E89E214-47C8-4AEA-9776-14B29195B78A}"/>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20" name="直線コネクタ 419">
          <a:extLst>
            <a:ext uri="{FF2B5EF4-FFF2-40B4-BE49-F238E27FC236}">
              <a16:creationId xmlns:a16="http://schemas.microsoft.com/office/drawing/2014/main" id="{767D2D97-A5FF-4131-A793-77FD54D07545}"/>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21" name="テキスト ボックス 420">
          <a:extLst>
            <a:ext uri="{FF2B5EF4-FFF2-40B4-BE49-F238E27FC236}">
              <a16:creationId xmlns:a16="http://schemas.microsoft.com/office/drawing/2014/main" id="{8380C5B9-BE58-471A-AC75-8C56D6F0F083}"/>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22" name="直線コネクタ 421">
          <a:extLst>
            <a:ext uri="{FF2B5EF4-FFF2-40B4-BE49-F238E27FC236}">
              <a16:creationId xmlns:a16="http://schemas.microsoft.com/office/drawing/2014/main" id="{1D3099BA-26E0-40C6-A95C-574A0F3DA591}"/>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23" name="テキスト ボックス 422">
          <a:extLst>
            <a:ext uri="{FF2B5EF4-FFF2-40B4-BE49-F238E27FC236}">
              <a16:creationId xmlns:a16="http://schemas.microsoft.com/office/drawing/2014/main" id="{BC794B36-7D00-40F4-BD9B-FF0D4A909712}"/>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4" name="直線コネクタ 423">
          <a:extLst>
            <a:ext uri="{FF2B5EF4-FFF2-40B4-BE49-F238E27FC236}">
              <a16:creationId xmlns:a16="http://schemas.microsoft.com/office/drawing/2014/main" id="{65A23B86-A18C-4DE2-9CF1-CC7D61ED0BB6}"/>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5" name="テキスト ボックス 424">
          <a:extLst>
            <a:ext uri="{FF2B5EF4-FFF2-40B4-BE49-F238E27FC236}">
              <a16:creationId xmlns:a16="http://schemas.microsoft.com/office/drawing/2014/main" id="{9E22F30F-B600-4D72-A699-5FE3B4EA2000}"/>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6" name="直線コネクタ 425">
          <a:extLst>
            <a:ext uri="{FF2B5EF4-FFF2-40B4-BE49-F238E27FC236}">
              <a16:creationId xmlns:a16="http://schemas.microsoft.com/office/drawing/2014/main" id="{AB0C9B96-A50B-4A91-A45D-825493F6565B}"/>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7" name="テキスト ボックス 426">
          <a:extLst>
            <a:ext uri="{FF2B5EF4-FFF2-40B4-BE49-F238E27FC236}">
              <a16:creationId xmlns:a16="http://schemas.microsoft.com/office/drawing/2014/main" id="{6A9BB89C-29B6-492C-99F0-39246F109754}"/>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8" name="直線コネクタ 427">
          <a:extLst>
            <a:ext uri="{FF2B5EF4-FFF2-40B4-BE49-F238E27FC236}">
              <a16:creationId xmlns:a16="http://schemas.microsoft.com/office/drawing/2014/main" id="{A9E37CE1-9C67-4076-9DB8-6109C1A4AB0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9" name="テキスト ボックス 428">
          <a:extLst>
            <a:ext uri="{FF2B5EF4-FFF2-40B4-BE49-F238E27FC236}">
              <a16:creationId xmlns:a16="http://schemas.microsoft.com/office/drawing/2014/main" id="{CB479F1F-890D-447D-802A-7132BF647419}"/>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0" name="直線コネクタ 429">
          <a:extLst>
            <a:ext uri="{FF2B5EF4-FFF2-40B4-BE49-F238E27FC236}">
              <a16:creationId xmlns:a16="http://schemas.microsoft.com/office/drawing/2014/main" id="{E8CD0FC1-9333-4666-923C-2DB9623EF59F}"/>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31" name="テキスト ボックス 430">
          <a:extLst>
            <a:ext uri="{FF2B5EF4-FFF2-40B4-BE49-F238E27FC236}">
              <a16:creationId xmlns:a16="http://schemas.microsoft.com/office/drawing/2014/main" id="{642AF89F-386A-4F45-AA03-27CA7EAD7723}"/>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32" name="【学校施設】&#10;有形固定資産減価償却率グラフ枠">
          <a:extLst>
            <a:ext uri="{FF2B5EF4-FFF2-40B4-BE49-F238E27FC236}">
              <a16:creationId xmlns:a16="http://schemas.microsoft.com/office/drawing/2014/main" id="{21228843-1397-4545-8377-6DABF94E45AF}"/>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114300</xdr:rowOff>
    </xdr:from>
    <xdr:to>
      <xdr:col>85</xdr:col>
      <xdr:colOff>126364</xdr:colOff>
      <xdr:row>62</xdr:row>
      <xdr:rowOff>156210</xdr:rowOff>
    </xdr:to>
    <xdr:cxnSp macro="">
      <xdr:nvCxnSpPr>
        <xdr:cNvPr id="433" name="直線コネクタ 432">
          <a:extLst>
            <a:ext uri="{FF2B5EF4-FFF2-40B4-BE49-F238E27FC236}">
              <a16:creationId xmlns:a16="http://schemas.microsoft.com/office/drawing/2014/main" id="{F9ACDDCB-1B65-4F84-BAF9-D098B21CD8C2}"/>
            </a:ext>
          </a:extLst>
        </xdr:cNvPr>
        <xdr:cNvCxnSpPr/>
      </xdr:nvCxnSpPr>
      <xdr:spPr>
        <a:xfrm flipV="1">
          <a:off x="14696439" y="9029700"/>
          <a:ext cx="0" cy="1178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160037</xdr:rowOff>
    </xdr:from>
    <xdr:ext cx="405111" cy="259045"/>
    <xdr:sp macro="" textlink="">
      <xdr:nvSpPr>
        <xdr:cNvPr id="434" name="【学校施設】&#10;有形固定資産減価償却率最小値テキスト">
          <a:extLst>
            <a:ext uri="{FF2B5EF4-FFF2-40B4-BE49-F238E27FC236}">
              <a16:creationId xmlns:a16="http://schemas.microsoft.com/office/drawing/2014/main" id="{653CD921-8997-4BE8-8865-D2E8297AA1C9}"/>
            </a:ext>
          </a:extLst>
        </xdr:cNvPr>
        <xdr:cNvSpPr txBox="1"/>
      </xdr:nvSpPr>
      <xdr:spPr>
        <a:xfrm>
          <a:off x="14735175" y="10212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435" name="直線コネクタ 434">
          <a:extLst>
            <a:ext uri="{FF2B5EF4-FFF2-40B4-BE49-F238E27FC236}">
              <a16:creationId xmlns:a16="http://schemas.microsoft.com/office/drawing/2014/main" id="{397FB0A9-CB28-48B0-B7D0-1BB2B52FA6DB}"/>
            </a:ext>
          </a:extLst>
        </xdr:cNvPr>
        <xdr:cNvCxnSpPr/>
      </xdr:nvCxnSpPr>
      <xdr:spPr>
        <a:xfrm>
          <a:off x="14611350" y="1020826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60977</xdr:rowOff>
    </xdr:from>
    <xdr:ext cx="405111" cy="259045"/>
    <xdr:sp macro="" textlink="">
      <xdr:nvSpPr>
        <xdr:cNvPr id="436" name="【学校施設】&#10;有形固定資産減価償却率最大値テキスト">
          <a:extLst>
            <a:ext uri="{FF2B5EF4-FFF2-40B4-BE49-F238E27FC236}">
              <a16:creationId xmlns:a16="http://schemas.microsoft.com/office/drawing/2014/main" id="{B8C25E0C-28A1-439B-898C-E0B52C959458}"/>
            </a:ext>
          </a:extLst>
        </xdr:cNvPr>
        <xdr:cNvSpPr txBox="1"/>
      </xdr:nvSpPr>
      <xdr:spPr>
        <a:xfrm>
          <a:off x="14735175" y="881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437" name="直線コネクタ 436">
          <a:extLst>
            <a:ext uri="{FF2B5EF4-FFF2-40B4-BE49-F238E27FC236}">
              <a16:creationId xmlns:a16="http://schemas.microsoft.com/office/drawing/2014/main" id="{5FE24031-6D07-4D87-9A32-F4CD48AF3D39}"/>
            </a:ext>
          </a:extLst>
        </xdr:cNvPr>
        <xdr:cNvCxnSpPr/>
      </xdr:nvCxnSpPr>
      <xdr:spPr>
        <a:xfrm>
          <a:off x="14611350" y="90297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10177</xdr:rowOff>
    </xdr:from>
    <xdr:ext cx="405111" cy="259045"/>
    <xdr:sp macro="" textlink="">
      <xdr:nvSpPr>
        <xdr:cNvPr id="438" name="【学校施設】&#10;有形固定資産減価償却率平均値テキスト">
          <a:extLst>
            <a:ext uri="{FF2B5EF4-FFF2-40B4-BE49-F238E27FC236}">
              <a16:creationId xmlns:a16="http://schemas.microsoft.com/office/drawing/2014/main" id="{EF8EECB8-9D0E-405C-8753-E5BEF05D935D}"/>
            </a:ext>
          </a:extLst>
        </xdr:cNvPr>
        <xdr:cNvSpPr txBox="1"/>
      </xdr:nvSpPr>
      <xdr:spPr>
        <a:xfrm>
          <a:off x="14735175" y="94081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439" name="フローチャート: 判断 438">
          <a:extLst>
            <a:ext uri="{FF2B5EF4-FFF2-40B4-BE49-F238E27FC236}">
              <a16:creationId xmlns:a16="http://schemas.microsoft.com/office/drawing/2014/main" id="{6969604F-57ED-4D2F-845F-FEDBC64E1E8D}"/>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440" name="フローチャート: 判断 439">
          <a:extLst>
            <a:ext uri="{FF2B5EF4-FFF2-40B4-BE49-F238E27FC236}">
              <a16:creationId xmlns:a16="http://schemas.microsoft.com/office/drawing/2014/main" id="{EE6B9253-7FD4-4919-890D-32984D03FF6B}"/>
            </a:ext>
          </a:extLst>
        </xdr:cNvPr>
        <xdr:cNvSpPr/>
      </xdr:nvSpPr>
      <xdr:spPr>
        <a:xfrm>
          <a:off x="13887450" y="95453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441" name="フローチャート: 判断 440">
          <a:extLst>
            <a:ext uri="{FF2B5EF4-FFF2-40B4-BE49-F238E27FC236}">
              <a16:creationId xmlns:a16="http://schemas.microsoft.com/office/drawing/2014/main" id="{D614E7D0-AA9C-4E3D-B6EF-348FD1324639}"/>
            </a:ext>
          </a:extLst>
        </xdr:cNvPr>
        <xdr:cNvSpPr/>
      </xdr:nvSpPr>
      <xdr:spPr>
        <a:xfrm>
          <a:off x="13096875" y="9514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442" name="フローチャート: 判断 441">
          <a:extLst>
            <a:ext uri="{FF2B5EF4-FFF2-40B4-BE49-F238E27FC236}">
              <a16:creationId xmlns:a16="http://schemas.microsoft.com/office/drawing/2014/main" id="{C3236F44-5929-4EB7-8518-F392EA6111F8}"/>
            </a:ext>
          </a:extLst>
        </xdr:cNvPr>
        <xdr:cNvSpPr/>
      </xdr:nvSpPr>
      <xdr:spPr>
        <a:xfrm>
          <a:off x="12296775" y="9526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443" name="フローチャート: 判断 442">
          <a:extLst>
            <a:ext uri="{FF2B5EF4-FFF2-40B4-BE49-F238E27FC236}">
              <a16:creationId xmlns:a16="http://schemas.microsoft.com/office/drawing/2014/main" id="{A9C6CCAF-23AB-4B12-BDCE-50B9E0F998C7}"/>
            </a:ext>
          </a:extLst>
        </xdr:cNvPr>
        <xdr:cNvSpPr/>
      </xdr:nvSpPr>
      <xdr:spPr>
        <a:xfrm>
          <a:off x="11487150" y="94843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79C05C58-AAFA-4D50-8EAC-5A31313C4D32}"/>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5" name="テキスト ボックス 444">
          <a:extLst>
            <a:ext uri="{FF2B5EF4-FFF2-40B4-BE49-F238E27FC236}">
              <a16:creationId xmlns:a16="http://schemas.microsoft.com/office/drawing/2014/main" id="{1FA954D1-072B-424C-979E-ECC03B0502B9}"/>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C6C2E273-ED9B-4858-8290-17408742521C}"/>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3E4B54F5-54B2-4EEF-98B6-10BCA9BD8A9E}"/>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1A71544F-4F03-40E0-8B11-8AEE6B7B788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166370</xdr:rowOff>
    </xdr:from>
    <xdr:to>
      <xdr:col>85</xdr:col>
      <xdr:colOff>177800</xdr:colOff>
      <xdr:row>61</xdr:row>
      <xdr:rowOff>96520</xdr:rowOff>
    </xdr:to>
    <xdr:sp macro="" textlink="">
      <xdr:nvSpPr>
        <xdr:cNvPr id="449" name="楕円 448">
          <a:extLst>
            <a:ext uri="{FF2B5EF4-FFF2-40B4-BE49-F238E27FC236}">
              <a16:creationId xmlns:a16="http://schemas.microsoft.com/office/drawing/2014/main" id="{2791480F-5D2E-4A31-822C-3B4EDEBB36A7}"/>
            </a:ext>
          </a:extLst>
        </xdr:cNvPr>
        <xdr:cNvSpPr/>
      </xdr:nvSpPr>
      <xdr:spPr>
        <a:xfrm>
          <a:off x="14649450" y="988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144797</xdr:rowOff>
    </xdr:from>
    <xdr:ext cx="405111" cy="259045"/>
    <xdr:sp macro="" textlink="">
      <xdr:nvSpPr>
        <xdr:cNvPr id="450" name="【学校施設】&#10;有形固定資産減価償却率該当値テキスト">
          <a:extLst>
            <a:ext uri="{FF2B5EF4-FFF2-40B4-BE49-F238E27FC236}">
              <a16:creationId xmlns:a16="http://schemas.microsoft.com/office/drawing/2014/main" id="{A038B449-463B-4994-B2B0-E392D2A45840}"/>
            </a:ext>
          </a:extLst>
        </xdr:cNvPr>
        <xdr:cNvSpPr txBox="1"/>
      </xdr:nvSpPr>
      <xdr:spPr>
        <a:xfrm>
          <a:off x="14735175"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86360</xdr:rowOff>
    </xdr:from>
    <xdr:to>
      <xdr:col>81</xdr:col>
      <xdr:colOff>101600</xdr:colOff>
      <xdr:row>61</xdr:row>
      <xdr:rowOff>16510</xdr:rowOff>
    </xdr:to>
    <xdr:sp macro="" textlink="">
      <xdr:nvSpPr>
        <xdr:cNvPr id="451" name="楕円 450">
          <a:extLst>
            <a:ext uri="{FF2B5EF4-FFF2-40B4-BE49-F238E27FC236}">
              <a16:creationId xmlns:a16="http://schemas.microsoft.com/office/drawing/2014/main" id="{05462408-FCFB-4548-BA5A-436DA5B7F61B}"/>
            </a:ext>
          </a:extLst>
        </xdr:cNvPr>
        <xdr:cNvSpPr/>
      </xdr:nvSpPr>
      <xdr:spPr>
        <a:xfrm>
          <a:off x="13887450" y="98082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137160</xdr:rowOff>
    </xdr:from>
    <xdr:to>
      <xdr:col>85</xdr:col>
      <xdr:colOff>127000</xdr:colOff>
      <xdr:row>61</xdr:row>
      <xdr:rowOff>45720</xdr:rowOff>
    </xdr:to>
    <xdr:cxnSp macro="">
      <xdr:nvCxnSpPr>
        <xdr:cNvPr id="452" name="直線コネクタ 451">
          <a:extLst>
            <a:ext uri="{FF2B5EF4-FFF2-40B4-BE49-F238E27FC236}">
              <a16:creationId xmlns:a16="http://schemas.microsoft.com/office/drawing/2014/main" id="{62108729-2351-469C-8CC0-A4AC459F9701}"/>
            </a:ext>
          </a:extLst>
        </xdr:cNvPr>
        <xdr:cNvCxnSpPr/>
      </xdr:nvCxnSpPr>
      <xdr:spPr>
        <a:xfrm>
          <a:off x="13935075" y="9865360"/>
          <a:ext cx="762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453" name="楕円 452">
          <a:extLst>
            <a:ext uri="{FF2B5EF4-FFF2-40B4-BE49-F238E27FC236}">
              <a16:creationId xmlns:a16="http://schemas.microsoft.com/office/drawing/2014/main" id="{D2AC2DF3-BA34-4077-869C-55AC1D0D0E72}"/>
            </a:ext>
          </a:extLst>
        </xdr:cNvPr>
        <xdr:cNvSpPr/>
      </xdr:nvSpPr>
      <xdr:spPr>
        <a:xfrm>
          <a:off x="13096875" y="97536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137160</xdr:rowOff>
    </xdr:to>
    <xdr:cxnSp macro="">
      <xdr:nvCxnSpPr>
        <xdr:cNvPr id="454" name="直線コネクタ 453">
          <a:extLst>
            <a:ext uri="{FF2B5EF4-FFF2-40B4-BE49-F238E27FC236}">
              <a16:creationId xmlns:a16="http://schemas.microsoft.com/office/drawing/2014/main" id="{F30C69A1-27B4-4F38-9523-F60CC212F297}"/>
            </a:ext>
          </a:extLst>
        </xdr:cNvPr>
        <xdr:cNvCxnSpPr/>
      </xdr:nvCxnSpPr>
      <xdr:spPr>
        <a:xfrm>
          <a:off x="13144500" y="9801225"/>
          <a:ext cx="790575"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33020</xdr:rowOff>
    </xdr:from>
    <xdr:to>
      <xdr:col>72</xdr:col>
      <xdr:colOff>38100</xdr:colOff>
      <xdr:row>60</xdr:row>
      <xdr:rowOff>134620</xdr:rowOff>
    </xdr:to>
    <xdr:sp macro="" textlink="">
      <xdr:nvSpPr>
        <xdr:cNvPr id="455" name="楕円 454">
          <a:extLst>
            <a:ext uri="{FF2B5EF4-FFF2-40B4-BE49-F238E27FC236}">
              <a16:creationId xmlns:a16="http://schemas.microsoft.com/office/drawing/2014/main" id="{16B83DB9-A911-4319-B76C-17FAA0E310A1}"/>
            </a:ext>
          </a:extLst>
        </xdr:cNvPr>
        <xdr:cNvSpPr/>
      </xdr:nvSpPr>
      <xdr:spPr>
        <a:xfrm>
          <a:off x="12296775" y="97548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83820</xdr:rowOff>
    </xdr:to>
    <xdr:cxnSp macro="">
      <xdr:nvCxnSpPr>
        <xdr:cNvPr id="456" name="直線コネクタ 455">
          <a:extLst>
            <a:ext uri="{FF2B5EF4-FFF2-40B4-BE49-F238E27FC236}">
              <a16:creationId xmlns:a16="http://schemas.microsoft.com/office/drawing/2014/main" id="{D629C4F3-E3D1-418A-B1EC-02190B1E0348}"/>
            </a:ext>
          </a:extLst>
        </xdr:cNvPr>
        <xdr:cNvCxnSpPr/>
      </xdr:nvCxnSpPr>
      <xdr:spPr>
        <a:xfrm flipV="1">
          <a:off x="12344400" y="9801225"/>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166370</xdr:rowOff>
    </xdr:from>
    <xdr:to>
      <xdr:col>67</xdr:col>
      <xdr:colOff>101600</xdr:colOff>
      <xdr:row>60</xdr:row>
      <xdr:rowOff>96520</xdr:rowOff>
    </xdr:to>
    <xdr:sp macro="" textlink="">
      <xdr:nvSpPr>
        <xdr:cNvPr id="457" name="楕円 456">
          <a:extLst>
            <a:ext uri="{FF2B5EF4-FFF2-40B4-BE49-F238E27FC236}">
              <a16:creationId xmlns:a16="http://schemas.microsoft.com/office/drawing/2014/main" id="{301E2746-98D9-476A-9748-04B8C9BB7722}"/>
            </a:ext>
          </a:extLst>
        </xdr:cNvPr>
        <xdr:cNvSpPr/>
      </xdr:nvSpPr>
      <xdr:spPr>
        <a:xfrm>
          <a:off x="11487150" y="97262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45720</xdr:rowOff>
    </xdr:from>
    <xdr:to>
      <xdr:col>71</xdr:col>
      <xdr:colOff>177800</xdr:colOff>
      <xdr:row>60</xdr:row>
      <xdr:rowOff>83820</xdr:rowOff>
    </xdr:to>
    <xdr:cxnSp macro="">
      <xdr:nvCxnSpPr>
        <xdr:cNvPr id="458" name="直線コネクタ 457">
          <a:extLst>
            <a:ext uri="{FF2B5EF4-FFF2-40B4-BE49-F238E27FC236}">
              <a16:creationId xmlns:a16="http://schemas.microsoft.com/office/drawing/2014/main" id="{69C8DE5F-0E04-4EC0-B130-1F57AF9C4EAC}"/>
            </a:ext>
          </a:extLst>
        </xdr:cNvPr>
        <xdr:cNvCxnSpPr/>
      </xdr:nvCxnSpPr>
      <xdr:spPr>
        <a:xfrm>
          <a:off x="11534775" y="977392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93997</xdr:rowOff>
    </xdr:from>
    <xdr:ext cx="405111" cy="259045"/>
    <xdr:sp macro="" textlink="">
      <xdr:nvSpPr>
        <xdr:cNvPr id="459" name="n_1aveValue【学校施設】&#10;有形固定資産減価償却率">
          <a:extLst>
            <a:ext uri="{FF2B5EF4-FFF2-40B4-BE49-F238E27FC236}">
              <a16:creationId xmlns:a16="http://schemas.microsoft.com/office/drawing/2014/main" id="{822C1609-05BA-406E-9638-48372DEC1F54}"/>
            </a:ext>
          </a:extLst>
        </xdr:cNvPr>
        <xdr:cNvSpPr txBox="1"/>
      </xdr:nvSpPr>
      <xdr:spPr>
        <a:xfrm>
          <a:off x="13745219"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59707</xdr:rowOff>
    </xdr:from>
    <xdr:ext cx="405111" cy="259045"/>
    <xdr:sp macro="" textlink="">
      <xdr:nvSpPr>
        <xdr:cNvPr id="460" name="n_2aveValue【学校施設】&#10;有形固定資産減価償却率">
          <a:extLst>
            <a:ext uri="{FF2B5EF4-FFF2-40B4-BE49-F238E27FC236}">
              <a16:creationId xmlns:a16="http://schemas.microsoft.com/office/drawing/2014/main" id="{98FCFFD4-8FCE-4B8F-90E9-BC4A97F1FC51}"/>
            </a:ext>
          </a:extLst>
        </xdr:cNvPr>
        <xdr:cNvSpPr txBox="1"/>
      </xdr:nvSpPr>
      <xdr:spPr>
        <a:xfrm>
          <a:off x="12964169" y="929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74947</xdr:rowOff>
    </xdr:from>
    <xdr:ext cx="405111" cy="259045"/>
    <xdr:sp macro="" textlink="">
      <xdr:nvSpPr>
        <xdr:cNvPr id="461" name="n_3aveValue【学校施設】&#10;有形固定資産減価償却率">
          <a:extLst>
            <a:ext uri="{FF2B5EF4-FFF2-40B4-BE49-F238E27FC236}">
              <a16:creationId xmlns:a16="http://schemas.microsoft.com/office/drawing/2014/main" id="{EA8D00FD-E8B8-4F2F-94A3-80998D9E74A4}"/>
            </a:ext>
          </a:extLst>
        </xdr:cNvPr>
        <xdr:cNvSpPr txBox="1"/>
      </xdr:nvSpPr>
      <xdr:spPr>
        <a:xfrm>
          <a:off x="12164069" y="931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33037</xdr:rowOff>
    </xdr:from>
    <xdr:ext cx="405111" cy="259045"/>
    <xdr:sp macro="" textlink="">
      <xdr:nvSpPr>
        <xdr:cNvPr id="462" name="n_4aveValue【学校施設】&#10;有形固定資産減価償却率">
          <a:extLst>
            <a:ext uri="{FF2B5EF4-FFF2-40B4-BE49-F238E27FC236}">
              <a16:creationId xmlns:a16="http://schemas.microsoft.com/office/drawing/2014/main" id="{8BC6EA4C-B8BD-433F-896A-72498F6BDDF6}"/>
            </a:ext>
          </a:extLst>
        </xdr:cNvPr>
        <xdr:cNvSpPr txBox="1"/>
      </xdr:nvSpPr>
      <xdr:spPr>
        <a:xfrm>
          <a:off x="11354444" y="9269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7637</xdr:rowOff>
    </xdr:from>
    <xdr:ext cx="405111" cy="259045"/>
    <xdr:sp macro="" textlink="">
      <xdr:nvSpPr>
        <xdr:cNvPr id="463" name="n_1mainValue【学校施設】&#10;有形固定資産減価償却率">
          <a:extLst>
            <a:ext uri="{FF2B5EF4-FFF2-40B4-BE49-F238E27FC236}">
              <a16:creationId xmlns:a16="http://schemas.microsoft.com/office/drawing/2014/main" id="{FF03873A-7675-48AB-A9E9-B561ED58CC76}"/>
            </a:ext>
          </a:extLst>
        </xdr:cNvPr>
        <xdr:cNvSpPr txBox="1"/>
      </xdr:nvSpPr>
      <xdr:spPr>
        <a:xfrm>
          <a:off x="13745219" y="9897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464" name="n_2mainValue【学校施設】&#10;有形固定資産減価償却率">
          <a:extLst>
            <a:ext uri="{FF2B5EF4-FFF2-40B4-BE49-F238E27FC236}">
              <a16:creationId xmlns:a16="http://schemas.microsoft.com/office/drawing/2014/main" id="{4945F79B-0453-41AA-97EB-F326518917BA}"/>
            </a:ext>
          </a:extLst>
        </xdr:cNvPr>
        <xdr:cNvSpPr txBox="1"/>
      </xdr:nvSpPr>
      <xdr:spPr>
        <a:xfrm>
          <a:off x="12964169" y="9846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125747</xdr:rowOff>
    </xdr:from>
    <xdr:ext cx="405111" cy="259045"/>
    <xdr:sp macro="" textlink="">
      <xdr:nvSpPr>
        <xdr:cNvPr id="465" name="n_3mainValue【学校施設】&#10;有形固定資産減価償却率">
          <a:extLst>
            <a:ext uri="{FF2B5EF4-FFF2-40B4-BE49-F238E27FC236}">
              <a16:creationId xmlns:a16="http://schemas.microsoft.com/office/drawing/2014/main" id="{BC6AD0E4-5370-45F1-B8A7-F5F3ECB295DA}"/>
            </a:ext>
          </a:extLst>
        </xdr:cNvPr>
        <xdr:cNvSpPr txBox="1"/>
      </xdr:nvSpPr>
      <xdr:spPr>
        <a:xfrm>
          <a:off x="12164069" y="9847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87647</xdr:rowOff>
    </xdr:from>
    <xdr:ext cx="405111" cy="259045"/>
    <xdr:sp macro="" textlink="">
      <xdr:nvSpPr>
        <xdr:cNvPr id="466" name="n_4mainValue【学校施設】&#10;有形固定資産減価償却率">
          <a:extLst>
            <a:ext uri="{FF2B5EF4-FFF2-40B4-BE49-F238E27FC236}">
              <a16:creationId xmlns:a16="http://schemas.microsoft.com/office/drawing/2014/main" id="{F982053A-115D-4648-A7BE-7183D3420EDF}"/>
            </a:ext>
          </a:extLst>
        </xdr:cNvPr>
        <xdr:cNvSpPr txBox="1"/>
      </xdr:nvSpPr>
      <xdr:spPr>
        <a:xfrm>
          <a:off x="11354444" y="980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7" name="正方形/長方形 466">
          <a:extLst>
            <a:ext uri="{FF2B5EF4-FFF2-40B4-BE49-F238E27FC236}">
              <a16:creationId xmlns:a16="http://schemas.microsoft.com/office/drawing/2014/main" id="{99CB08FC-CDCD-46B0-A80F-3B65D358EABE}"/>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8" name="正方形/長方形 467">
          <a:extLst>
            <a:ext uri="{FF2B5EF4-FFF2-40B4-BE49-F238E27FC236}">
              <a16:creationId xmlns:a16="http://schemas.microsoft.com/office/drawing/2014/main" id="{41CF0E89-575D-4A1F-B737-6DE4881E6B4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9" name="正方形/長方形 468">
          <a:extLst>
            <a:ext uri="{FF2B5EF4-FFF2-40B4-BE49-F238E27FC236}">
              <a16:creationId xmlns:a16="http://schemas.microsoft.com/office/drawing/2014/main" id="{F4974074-6408-4D55-A909-4715DD03EBA4}"/>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0" name="正方形/長方形 469">
          <a:extLst>
            <a:ext uri="{FF2B5EF4-FFF2-40B4-BE49-F238E27FC236}">
              <a16:creationId xmlns:a16="http://schemas.microsoft.com/office/drawing/2014/main" id="{5B8C6996-3633-48B5-A274-3C020DA6712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1" name="正方形/長方形 470">
          <a:extLst>
            <a:ext uri="{FF2B5EF4-FFF2-40B4-BE49-F238E27FC236}">
              <a16:creationId xmlns:a16="http://schemas.microsoft.com/office/drawing/2014/main" id="{CCBFD5C2-A185-4848-9747-0CE9B73CE04D}"/>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2" name="正方形/長方形 471">
          <a:extLst>
            <a:ext uri="{FF2B5EF4-FFF2-40B4-BE49-F238E27FC236}">
              <a16:creationId xmlns:a16="http://schemas.microsoft.com/office/drawing/2014/main" id="{3D72713F-8D29-475C-BEE3-9FE7A755DB35}"/>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3" name="正方形/長方形 472">
          <a:extLst>
            <a:ext uri="{FF2B5EF4-FFF2-40B4-BE49-F238E27FC236}">
              <a16:creationId xmlns:a16="http://schemas.microsoft.com/office/drawing/2014/main" id="{AFBD5AAB-192A-42CB-8E72-76D8C843FD34}"/>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4" name="正方形/長方形 473">
          <a:extLst>
            <a:ext uri="{FF2B5EF4-FFF2-40B4-BE49-F238E27FC236}">
              <a16:creationId xmlns:a16="http://schemas.microsoft.com/office/drawing/2014/main" id="{2D94D8E5-DD78-4489-855D-A85863433B9A}"/>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5" name="テキスト ボックス 474">
          <a:extLst>
            <a:ext uri="{FF2B5EF4-FFF2-40B4-BE49-F238E27FC236}">
              <a16:creationId xmlns:a16="http://schemas.microsoft.com/office/drawing/2014/main" id="{EF2F1DD2-4AF5-4205-AB60-895C744592B4}"/>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6" name="直線コネクタ 475">
          <a:extLst>
            <a:ext uri="{FF2B5EF4-FFF2-40B4-BE49-F238E27FC236}">
              <a16:creationId xmlns:a16="http://schemas.microsoft.com/office/drawing/2014/main" id="{7B7450F0-56B3-438B-AC7C-057CC995F4A7}"/>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477" name="テキスト ボックス 476">
          <a:extLst>
            <a:ext uri="{FF2B5EF4-FFF2-40B4-BE49-F238E27FC236}">
              <a16:creationId xmlns:a16="http://schemas.microsoft.com/office/drawing/2014/main" id="{E1707266-BDAB-4686-BB46-0316D535B4B3}"/>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478" name="直線コネクタ 477">
          <a:extLst>
            <a:ext uri="{FF2B5EF4-FFF2-40B4-BE49-F238E27FC236}">
              <a16:creationId xmlns:a16="http://schemas.microsoft.com/office/drawing/2014/main" id="{E6BAC60C-7C26-47C1-A881-8A76E71229F3}"/>
            </a:ext>
          </a:extLst>
        </xdr:cNvPr>
        <xdr:cNvCxnSpPr/>
      </xdr:nvCxnSpPr>
      <xdr:spPr>
        <a:xfrm>
          <a:off x="16459200" y="10267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479" name="テキスト ボックス 478">
          <a:extLst>
            <a:ext uri="{FF2B5EF4-FFF2-40B4-BE49-F238E27FC236}">
              <a16:creationId xmlns:a16="http://schemas.microsoft.com/office/drawing/2014/main" id="{C4C8128B-8A4B-4AB6-9D36-61320DC226F7}"/>
            </a:ext>
          </a:extLst>
        </xdr:cNvPr>
        <xdr:cNvSpPr txBox="1"/>
      </xdr:nvSpPr>
      <xdr:spPr>
        <a:xfrm>
          <a:off x="16052346" y="10132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80" name="直線コネクタ 479">
          <a:extLst>
            <a:ext uri="{FF2B5EF4-FFF2-40B4-BE49-F238E27FC236}">
              <a16:creationId xmlns:a16="http://schemas.microsoft.com/office/drawing/2014/main" id="{49FCCA2C-3E7A-4E7E-B557-1CCACDC28881}"/>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81" name="テキスト ボックス 480">
          <a:extLst>
            <a:ext uri="{FF2B5EF4-FFF2-40B4-BE49-F238E27FC236}">
              <a16:creationId xmlns:a16="http://schemas.microsoft.com/office/drawing/2014/main" id="{FB64D6BD-6BDA-4655-A846-17D406F9D69A}"/>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482" name="直線コネクタ 481">
          <a:extLst>
            <a:ext uri="{FF2B5EF4-FFF2-40B4-BE49-F238E27FC236}">
              <a16:creationId xmlns:a16="http://schemas.microsoft.com/office/drawing/2014/main" id="{FAD30C9D-D1D7-4CF4-86E5-F573FEBDE4F8}"/>
            </a:ext>
          </a:extLst>
        </xdr:cNvPr>
        <xdr:cNvCxnSpPr/>
      </xdr:nvCxnSpPr>
      <xdr:spPr>
        <a:xfrm>
          <a:off x="16459200" y="9191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483" name="テキスト ボックス 482">
          <a:extLst>
            <a:ext uri="{FF2B5EF4-FFF2-40B4-BE49-F238E27FC236}">
              <a16:creationId xmlns:a16="http://schemas.microsoft.com/office/drawing/2014/main" id="{2263CE5D-C0FC-40E6-A7BE-E1E7D60FA586}"/>
            </a:ext>
          </a:extLst>
        </xdr:cNvPr>
        <xdr:cNvSpPr txBox="1"/>
      </xdr:nvSpPr>
      <xdr:spPr>
        <a:xfrm>
          <a:off x="16052346" y="905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4" name="直線コネクタ 483">
          <a:extLst>
            <a:ext uri="{FF2B5EF4-FFF2-40B4-BE49-F238E27FC236}">
              <a16:creationId xmlns:a16="http://schemas.microsoft.com/office/drawing/2014/main" id="{B13467E1-4EF3-4366-B166-4BBEF5E0101F}"/>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5" name="テキスト ボックス 484">
          <a:extLst>
            <a:ext uri="{FF2B5EF4-FFF2-40B4-BE49-F238E27FC236}">
              <a16:creationId xmlns:a16="http://schemas.microsoft.com/office/drawing/2014/main" id="{E3773139-C384-4BEF-9642-E23EAD756BDE}"/>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6" name="【学校施設】&#10;一人当たり面積グラフ枠">
          <a:extLst>
            <a:ext uri="{FF2B5EF4-FFF2-40B4-BE49-F238E27FC236}">
              <a16:creationId xmlns:a16="http://schemas.microsoft.com/office/drawing/2014/main" id="{0B74A37B-33E5-4A21-A47F-0CBE621CA88E}"/>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170879</xdr:rowOff>
    </xdr:from>
    <xdr:to>
      <xdr:col>116</xdr:col>
      <xdr:colOff>62864</xdr:colOff>
      <xdr:row>63</xdr:row>
      <xdr:rowOff>2857</xdr:rowOff>
    </xdr:to>
    <xdr:cxnSp macro="">
      <xdr:nvCxnSpPr>
        <xdr:cNvPr id="487" name="直線コネクタ 486">
          <a:extLst>
            <a:ext uri="{FF2B5EF4-FFF2-40B4-BE49-F238E27FC236}">
              <a16:creationId xmlns:a16="http://schemas.microsoft.com/office/drawing/2014/main" id="{C4B7052A-EB81-433B-9F65-BBB969356BFE}"/>
            </a:ext>
          </a:extLst>
        </xdr:cNvPr>
        <xdr:cNvCxnSpPr/>
      </xdr:nvCxnSpPr>
      <xdr:spPr>
        <a:xfrm flipV="1">
          <a:off x="19954239" y="9076754"/>
          <a:ext cx="0" cy="1136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6684</xdr:rowOff>
    </xdr:from>
    <xdr:ext cx="469744" cy="259045"/>
    <xdr:sp macro="" textlink="">
      <xdr:nvSpPr>
        <xdr:cNvPr id="488" name="【学校施設】&#10;一人当たり面積最小値テキスト">
          <a:extLst>
            <a:ext uri="{FF2B5EF4-FFF2-40B4-BE49-F238E27FC236}">
              <a16:creationId xmlns:a16="http://schemas.microsoft.com/office/drawing/2014/main" id="{D8ABBF9D-DB29-4E98-BAFE-F8546C7FE77D}"/>
            </a:ext>
          </a:extLst>
        </xdr:cNvPr>
        <xdr:cNvSpPr txBox="1"/>
      </xdr:nvSpPr>
      <xdr:spPr>
        <a:xfrm>
          <a:off x="19992975" y="1022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2857</xdr:rowOff>
    </xdr:from>
    <xdr:to>
      <xdr:col>116</xdr:col>
      <xdr:colOff>152400</xdr:colOff>
      <xdr:row>63</xdr:row>
      <xdr:rowOff>2857</xdr:rowOff>
    </xdr:to>
    <xdr:cxnSp macro="">
      <xdr:nvCxnSpPr>
        <xdr:cNvPr id="489" name="直線コネクタ 488">
          <a:extLst>
            <a:ext uri="{FF2B5EF4-FFF2-40B4-BE49-F238E27FC236}">
              <a16:creationId xmlns:a16="http://schemas.microsoft.com/office/drawing/2014/main" id="{E0724F95-0932-443F-8CA6-CF3B2D7AF492}"/>
            </a:ext>
          </a:extLst>
        </xdr:cNvPr>
        <xdr:cNvCxnSpPr/>
      </xdr:nvCxnSpPr>
      <xdr:spPr>
        <a:xfrm>
          <a:off x="19878675" y="102136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117556</xdr:rowOff>
    </xdr:from>
    <xdr:ext cx="469744" cy="259045"/>
    <xdr:sp macro="" textlink="">
      <xdr:nvSpPr>
        <xdr:cNvPr id="490" name="【学校施設】&#10;一人当たり面積最大値テキスト">
          <a:extLst>
            <a:ext uri="{FF2B5EF4-FFF2-40B4-BE49-F238E27FC236}">
              <a16:creationId xmlns:a16="http://schemas.microsoft.com/office/drawing/2014/main" id="{ADBFAC19-CF9C-45BB-A586-ED65932F0C15}"/>
            </a:ext>
          </a:extLst>
        </xdr:cNvPr>
        <xdr:cNvSpPr txBox="1"/>
      </xdr:nvSpPr>
      <xdr:spPr>
        <a:xfrm>
          <a:off x="19992975" y="8874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170879</xdr:rowOff>
    </xdr:from>
    <xdr:to>
      <xdr:col>116</xdr:col>
      <xdr:colOff>152400</xdr:colOff>
      <xdr:row>55</xdr:row>
      <xdr:rowOff>170879</xdr:rowOff>
    </xdr:to>
    <xdr:cxnSp macro="">
      <xdr:nvCxnSpPr>
        <xdr:cNvPr id="491" name="直線コネクタ 490">
          <a:extLst>
            <a:ext uri="{FF2B5EF4-FFF2-40B4-BE49-F238E27FC236}">
              <a16:creationId xmlns:a16="http://schemas.microsoft.com/office/drawing/2014/main" id="{1C7FA438-7A57-46D0-A8FF-9B1B03A43344}"/>
            </a:ext>
          </a:extLst>
        </xdr:cNvPr>
        <xdr:cNvCxnSpPr/>
      </xdr:nvCxnSpPr>
      <xdr:spPr>
        <a:xfrm>
          <a:off x="19878675" y="907675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143527</xdr:rowOff>
    </xdr:from>
    <xdr:ext cx="469744" cy="259045"/>
    <xdr:sp macro="" textlink="">
      <xdr:nvSpPr>
        <xdr:cNvPr id="492" name="【学校施設】&#10;一人当たり面積平均値テキスト">
          <a:extLst>
            <a:ext uri="{FF2B5EF4-FFF2-40B4-BE49-F238E27FC236}">
              <a16:creationId xmlns:a16="http://schemas.microsoft.com/office/drawing/2014/main" id="{19E6C0D8-E269-4045-A771-64B6E934DB73}"/>
            </a:ext>
          </a:extLst>
        </xdr:cNvPr>
        <xdr:cNvSpPr txBox="1"/>
      </xdr:nvSpPr>
      <xdr:spPr>
        <a:xfrm>
          <a:off x="19992975" y="97034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493" name="フローチャート: 判断 492">
          <a:extLst>
            <a:ext uri="{FF2B5EF4-FFF2-40B4-BE49-F238E27FC236}">
              <a16:creationId xmlns:a16="http://schemas.microsoft.com/office/drawing/2014/main" id="{1E04E721-87B1-4121-96DB-7D6875BFDEA5}"/>
            </a:ext>
          </a:extLst>
        </xdr:cNvPr>
        <xdr:cNvSpPr/>
      </xdr:nvSpPr>
      <xdr:spPr>
        <a:xfrm>
          <a:off x="19897725" y="98488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121793</xdr:rowOff>
    </xdr:from>
    <xdr:to>
      <xdr:col>112</xdr:col>
      <xdr:colOff>38100</xdr:colOff>
      <xdr:row>61</xdr:row>
      <xdr:rowOff>51943</xdr:rowOff>
    </xdr:to>
    <xdr:sp macro="" textlink="">
      <xdr:nvSpPr>
        <xdr:cNvPr id="494" name="フローチャート: 判断 493">
          <a:extLst>
            <a:ext uri="{FF2B5EF4-FFF2-40B4-BE49-F238E27FC236}">
              <a16:creationId xmlns:a16="http://schemas.microsoft.com/office/drawing/2014/main" id="{82CC54AA-66CD-4EE8-83E2-F1F8B1B6F139}"/>
            </a:ext>
          </a:extLst>
        </xdr:cNvPr>
        <xdr:cNvSpPr/>
      </xdr:nvSpPr>
      <xdr:spPr>
        <a:xfrm>
          <a:off x="19154775" y="984999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121221</xdr:rowOff>
    </xdr:from>
    <xdr:to>
      <xdr:col>107</xdr:col>
      <xdr:colOff>101600</xdr:colOff>
      <xdr:row>61</xdr:row>
      <xdr:rowOff>51371</xdr:rowOff>
    </xdr:to>
    <xdr:sp macro="" textlink="">
      <xdr:nvSpPr>
        <xdr:cNvPr id="495" name="フローチャート: 判断 494">
          <a:extLst>
            <a:ext uri="{FF2B5EF4-FFF2-40B4-BE49-F238E27FC236}">
              <a16:creationId xmlns:a16="http://schemas.microsoft.com/office/drawing/2014/main" id="{C65FB454-E66F-48DF-AFE9-15BBA10B6295}"/>
            </a:ext>
          </a:extLst>
        </xdr:cNvPr>
        <xdr:cNvSpPr/>
      </xdr:nvSpPr>
      <xdr:spPr>
        <a:xfrm>
          <a:off x="18345150" y="984942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141795</xdr:rowOff>
    </xdr:from>
    <xdr:to>
      <xdr:col>102</xdr:col>
      <xdr:colOff>165100</xdr:colOff>
      <xdr:row>61</xdr:row>
      <xdr:rowOff>71945</xdr:rowOff>
    </xdr:to>
    <xdr:sp macro="" textlink="">
      <xdr:nvSpPr>
        <xdr:cNvPr id="496" name="フローチャート: 判断 495">
          <a:extLst>
            <a:ext uri="{FF2B5EF4-FFF2-40B4-BE49-F238E27FC236}">
              <a16:creationId xmlns:a16="http://schemas.microsoft.com/office/drawing/2014/main" id="{16D0AE39-16AD-49E7-A17A-A9C186036EB1}"/>
            </a:ext>
          </a:extLst>
        </xdr:cNvPr>
        <xdr:cNvSpPr/>
      </xdr:nvSpPr>
      <xdr:spPr>
        <a:xfrm>
          <a:off x="17554575" y="986999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144653</xdr:rowOff>
    </xdr:from>
    <xdr:to>
      <xdr:col>98</xdr:col>
      <xdr:colOff>38100</xdr:colOff>
      <xdr:row>61</xdr:row>
      <xdr:rowOff>74803</xdr:rowOff>
    </xdr:to>
    <xdr:sp macro="" textlink="">
      <xdr:nvSpPr>
        <xdr:cNvPr id="497" name="フローチャート: 判断 496">
          <a:extLst>
            <a:ext uri="{FF2B5EF4-FFF2-40B4-BE49-F238E27FC236}">
              <a16:creationId xmlns:a16="http://schemas.microsoft.com/office/drawing/2014/main" id="{17E2C8B1-52D8-4E01-B65D-A1DF0D60DC32}"/>
            </a:ext>
          </a:extLst>
        </xdr:cNvPr>
        <xdr:cNvSpPr/>
      </xdr:nvSpPr>
      <xdr:spPr>
        <a:xfrm>
          <a:off x="16754475" y="98665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43695AD6-71E2-408D-AD6B-530EEAA18A2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572858AA-DC95-4F2F-A185-D1EC11A1DEAC}"/>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B72C1E97-7CDB-4594-8CCF-6AA3D49F872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1FE8392C-327F-46DB-92B4-1B37200D3855}"/>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1D3F1F2A-64F7-429F-8604-367993876659}"/>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133794</xdr:rowOff>
    </xdr:from>
    <xdr:to>
      <xdr:col>116</xdr:col>
      <xdr:colOff>114300</xdr:colOff>
      <xdr:row>62</xdr:row>
      <xdr:rowOff>63944</xdr:rowOff>
    </xdr:to>
    <xdr:sp macro="" textlink="">
      <xdr:nvSpPr>
        <xdr:cNvPr id="503" name="楕円 502">
          <a:extLst>
            <a:ext uri="{FF2B5EF4-FFF2-40B4-BE49-F238E27FC236}">
              <a16:creationId xmlns:a16="http://schemas.microsoft.com/office/drawing/2014/main" id="{A5825232-5E46-451F-A78A-9E8F1AE11980}"/>
            </a:ext>
          </a:extLst>
        </xdr:cNvPr>
        <xdr:cNvSpPr/>
      </xdr:nvSpPr>
      <xdr:spPr>
        <a:xfrm>
          <a:off x="19897725" y="100207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112221</xdr:rowOff>
    </xdr:from>
    <xdr:ext cx="469744" cy="259045"/>
    <xdr:sp macro="" textlink="">
      <xdr:nvSpPr>
        <xdr:cNvPr id="504" name="【学校施設】&#10;一人当たり面積該当値テキスト">
          <a:extLst>
            <a:ext uri="{FF2B5EF4-FFF2-40B4-BE49-F238E27FC236}">
              <a16:creationId xmlns:a16="http://schemas.microsoft.com/office/drawing/2014/main" id="{7AFF4024-40DA-475A-9EA4-A4A47283C041}"/>
            </a:ext>
          </a:extLst>
        </xdr:cNvPr>
        <xdr:cNvSpPr txBox="1"/>
      </xdr:nvSpPr>
      <xdr:spPr>
        <a:xfrm>
          <a:off x="19992975" y="999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137223</xdr:rowOff>
    </xdr:from>
    <xdr:to>
      <xdr:col>112</xdr:col>
      <xdr:colOff>38100</xdr:colOff>
      <xdr:row>62</xdr:row>
      <xdr:rowOff>67373</xdr:rowOff>
    </xdr:to>
    <xdr:sp macro="" textlink="">
      <xdr:nvSpPr>
        <xdr:cNvPr id="505" name="楕円 504">
          <a:extLst>
            <a:ext uri="{FF2B5EF4-FFF2-40B4-BE49-F238E27FC236}">
              <a16:creationId xmlns:a16="http://schemas.microsoft.com/office/drawing/2014/main" id="{8C570DCB-6D86-493F-AECF-9CA8F715276E}"/>
            </a:ext>
          </a:extLst>
        </xdr:cNvPr>
        <xdr:cNvSpPr/>
      </xdr:nvSpPr>
      <xdr:spPr>
        <a:xfrm>
          <a:off x="19154775" y="1002734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13144</xdr:rowOff>
    </xdr:from>
    <xdr:to>
      <xdr:col>116</xdr:col>
      <xdr:colOff>63500</xdr:colOff>
      <xdr:row>62</xdr:row>
      <xdr:rowOff>16573</xdr:rowOff>
    </xdr:to>
    <xdr:cxnSp macro="">
      <xdr:nvCxnSpPr>
        <xdr:cNvPr id="506" name="直線コネクタ 505">
          <a:extLst>
            <a:ext uri="{FF2B5EF4-FFF2-40B4-BE49-F238E27FC236}">
              <a16:creationId xmlns:a16="http://schemas.microsoft.com/office/drawing/2014/main" id="{39417B34-705A-4A90-8A78-006DB69AB149}"/>
            </a:ext>
          </a:extLst>
        </xdr:cNvPr>
        <xdr:cNvCxnSpPr/>
      </xdr:nvCxnSpPr>
      <xdr:spPr>
        <a:xfrm flipV="1">
          <a:off x="19202400" y="10058844"/>
          <a:ext cx="752475" cy="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144081</xdr:rowOff>
    </xdr:from>
    <xdr:to>
      <xdr:col>107</xdr:col>
      <xdr:colOff>101600</xdr:colOff>
      <xdr:row>62</xdr:row>
      <xdr:rowOff>74231</xdr:rowOff>
    </xdr:to>
    <xdr:sp macro="" textlink="">
      <xdr:nvSpPr>
        <xdr:cNvPr id="507" name="楕円 506">
          <a:extLst>
            <a:ext uri="{FF2B5EF4-FFF2-40B4-BE49-F238E27FC236}">
              <a16:creationId xmlns:a16="http://schemas.microsoft.com/office/drawing/2014/main" id="{A9902C25-CD93-44E5-9E81-13B97225B8CD}"/>
            </a:ext>
          </a:extLst>
        </xdr:cNvPr>
        <xdr:cNvSpPr/>
      </xdr:nvSpPr>
      <xdr:spPr>
        <a:xfrm>
          <a:off x="18345150" y="1002785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16573</xdr:rowOff>
    </xdr:from>
    <xdr:to>
      <xdr:col>111</xdr:col>
      <xdr:colOff>177800</xdr:colOff>
      <xdr:row>62</xdr:row>
      <xdr:rowOff>23431</xdr:rowOff>
    </xdr:to>
    <xdr:cxnSp macro="">
      <xdr:nvCxnSpPr>
        <xdr:cNvPr id="508" name="直線コネクタ 507">
          <a:extLst>
            <a:ext uri="{FF2B5EF4-FFF2-40B4-BE49-F238E27FC236}">
              <a16:creationId xmlns:a16="http://schemas.microsoft.com/office/drawing/2014/main" id="{BC8529CD-4ED5-492D-9812-D7CC5C8D0C1E}"/>
            </a:ext>
          </a:extLst>
        </xdr:cNvPr>
        <xdr:cNvCxnSpPr/>
      </xdr:nvCxnSpPr>
      <xdr:spPr>
        <a:xfrm flipV="1">
          <a:off x="18392775" y="10065448"/>
          <a:ext cx="809625"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94361</xdr:rowOff>
    </xdr:from>
    <xdr:to>
      <xdr:col>102</xdr:col>
      <xdr:colOff>165100</xdr:colOff>
      <xdr:row>62</xdr:row>
      <xdr:rowOff>24511</xdr:rowOff>
    </xdr:to>
    <xdr:sp macro="" textlink="">
      <xdr:nvSpPr>
        <xdr:cNvPr id="509" name="楕円 508">
          <a:extLst>
            <a:ext uri="{FF2B5EF4-FFF2-40B4-BE49-F238E27FC236}">
              <a16:creationId xmlns:a16="http://schemas.microsoft.com/office/drawing/2014/main" id="{6463E386-8CAD-4D9F-AA58-F95E3675A266}"/>
            </a:ext>
          </a:extLst>
        </xdr:cNvPr>
        <xdr:cNvSpPr/>
      </xdr:nvSpPr>
      <xdr:spPr>
        <a:xfrm>
          <a:off x="17554575" y="998131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145161</xdr:rowOff>
    </xdr:from>
    <xdr:to>
      <xdr:col>107</xdr:col>
      <xdr:colOff>50800</xdr:colOff>
      <xdr:row>62</xdr:row>
      <xdr:rowOff>23431</xdr:rowOff>
    </xdr:to>
    <xdr:cxnSp macro="">
      <xdr:nvCxnSpPr>
        <xdr:cNvPr id="510" name="直線コネクタ 509">
          <a:extLst>
            <a:ext uri="{FF2B5EF4-FFF2-40B4-BE49-F238E27FC236}">
              <a16:creationId xmlns:a16="http://schemas.microsoft.com/office/drawing/2014/main" id="{EACFE95C-BBCA-458D-930D-FA5E886046BF}"/>
            </a:ext>
          </a:extLst>
        </xdr:cNvPr>
        <xdr:cNvCxnSpPr/>
      </xdr:nvCxnSpPr>
      <xdr:spPr>
        <a:xfrm>
          <a:off x="17602200" y="10028936"/>
          <a:ext cx="790575" cy="46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97790</xdr:rowOff>
    </xdr:from>
    <xdr:to>
      <xdr:col>98</xdr:col>
      <xdr:colOff>38100</xdr:colOff>
      <xdr:row>62</xdr:row>
      <xdr:rowOff>27940</xdr:rowOff>
    </xdr:to>
    <xdr:sp macro="" textlink="">
      <xdr:nvSpPr>
        <xdr:cNvPr id="511" name="楕円 510">
          <a:extLst>
            <a:ext uri="{FF2B5EF4-FFF2-40B4-BE49-F238E27FC236}">
              <a16:creationId xmlns:a16="http://schemas.microsoft.com/office/drawing/2014/main" id="{95954EDF-B4B1-4101-A2F1-B7E2780AF901}"/>
            </a:ext>
          </a:extLst>
        </xdr:cNvPr>
        <xdr:cNvSpPr/>
      </xdr:nvSpPr>
      <xdr:spPr>
        <a:xfrm>
          <a:off x="16754475" y="99847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145161</xdr:rowOff>
    </xdr:from>
    <xdr:to>
      <xdr:col>102</xdr:col>
      <xdr:colOff>114300</xdr:colOff>
      <xdr:row>61</xdr:row>
      <xdr:rowOff>148590</xdr:rowOff>
    </xdr:to>
    <xdr:cxnSp macro="">
      <xdr:nvCxnSpPr>
        <xdr:cNvPr id="512" name="直線コネクタ 511">
          <a:extLst>
            <a:ext uri="{FF2B5EF4-FFF2-40B4-BE49-F238E27FC236}">
              <a16:creationId xmlns:a16="http://schemas.microsoft.com/office/drawing/2014/main" id="{9AA05696-3E98-4FFC-8716-F621370F4C6C}"/>
            </a:ext>
          </a:extLst>
        </xdr:cNvPr>
        <xdr:cNvCxnSpPr/>
      </xdr:nvCxnSpPr>
      <xdr:spPr>
        <a:xfrm flipV="1">
          <a:off x="16802100" y="10028936"/>
          <a:ext cx="8001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68470</xdr:rowOff>
    </xdr:from>
    <xdr:ext cx="469744" cy="259045"/>
    <xdr:sp macro="" textlink="">
      <xdr:nvSpPr>
        <xdr:cNvPr id="513" name="n_1aveValue【学校施設】&#10;一人当たり面積">
          <a:extLst>
            <a:ext uri="{FF2B5EF4-FFF2-40B4-BE49-F238E27FC236}">
              <a16:creationId xmlns:a16="http://schemas.microsoft.com/office/drawing/2014/main" id="{B662ED87-3E43-4149-884D-3CEECC5EB444}"/>
            </a:ext>
          </a:extLst>
        </xdr:cNvPr>
        <xdr:cNvSpPr txBox="1"/>
      </xdr:nvSpPr>
      <xdr:spPr>
        <a:xfrm>
          <a:off x="18983402" y="962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67898</xdr:rowOff>
    </xdr:from>
    <xdr:ext cx="469744" cy="259045"/>
    <xdr:sp macro="" textlink="">
      <xdr:nvSpPr>
        <xdr:cNvPr id="514" name="n_2aveValue【学校施設】&#10;一人当たり面積">
          <a:extLst>
            <a:ext uri="{FF2B5EF4-FFF2-40B4-BE49-F238E27FC236}">
              <a16:creationId xmlns:a16="http://schemas.microsoft.com/office/drawing/2014/main" id="{DB087C72-C856-4560-BA43-ABFEA5A52399}"/>
            </a:ext>
          </a:extLst>
        </xdr:cNvPr>
        <xdr:cNvSpPr txBox="1"/>
      </xdr:nvSpPr>
      <xdr:spPr>
        <a:xfrm>
          <a:off x="18183302" y="9627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88472</xdr:rowOff>
    </xdr:from>
    <xdr:ext cx="469744" cy="259045"/>
    <xdr:sp macro="" textlink="">
      <xdr:nvSpPr>
        <xdr:cNvPr id="515" name="n_3aveValue【学校施設】&#10;一人当たり面積">
          <a:extLst>
            <a:ext uri="{FF2B5EF4-FFF2-40B4-BE49-F238E27FC236}">
              <a16:creationId xmlns:a16="http://schemas.microsoft.com/office/drawing/2014/main" id="{F01A1046-5B78-4ECF-8850-8487B60E3B5F}"/>
            </a:ext>
          </a:extLst>
        </xdr:cNvPr>
        <xdr:cNvSpPr txBox="1"/>
      </xdr:nvSpPr>
      <xdr:spPr>
        <a:xfrm>
          <a:off x="17383202" y="9648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91330</xdr:rowOff>
    </xdr:from>
    <xdr:ext cx="469744" cy="259045"/>
    <xdr:sp macro="" textlink="">
      <xdr:nvSpPr>
        <xdr:cNvPr id="516" name="n_4aveValue【学校施設】&#10;一人当たり面積">
          <a:extLst>
            <a:ext uri="{FF2B5EF4-FFF2-40B4-BE49-F238E27FC236}">
              <a16:creationId xmlns:a16="http://schemas.microsoft.com/office/drawing/2014/main" id="{81329838-496C-4065-A0E4-6934E21F9BBB}"/>
            </a:ext>
          </a:extLst>
        </xdr:cNvPr>
        <xdr:cNvSpPr txBox="1"/>
      </xdr:nvSpPr>
      <xdr:spPr>
        <a:xfrm>
          <a:off x="16592627" y="9651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58500</xdr:rowOff>
    </xdr:from>
    <xdr:ext cx="469744" cy="259045"/>
    <xdr:sp macro="" textlink="">
      <xdr:nvSpPr>
        <xdr:cNvPr id="517" name="n_1mainValue【学校施設】&#10;一人当たり面積">
          <a:extLst>
            <a:ext uri="{FF2B5EF4-FFF2-40B4-BE49-F238E27FC236}">
              <a16:creationId xmlns:a16="http://schemas.microsoft.com/office/drawing/2014/main" id="{C63B7241-A378-417B-AC5F-0D37DEA13352}"/>
            </a:ext>
          </a:extLst>
        </xdr:cNvPr>
        <xdr:cNvSpPr txBox="1"/>
      </xdr:nvSpPr>
      <xdr:spPr>
        <a:xfrm>
          <a:off x="18983402" y="10107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65358</xdr:rowOff>
    </xdr:from>
    <xdr:ext cx="469744" cy="259045"/>
    <xdr:sp macro="" textlink="">
      <xdr:nvSpPr>
        <xdr:cNvPr id="518" name="n_2mainValue【学校施設】&#10;一人当たり面積">
          <a:extLst>
            <a:ext uri="{FF2B5EF4-FFF2-40B4-BE49-F238E27FC236}">
              <a16:creationId xmlns:a16="http://schemas.microsoft.com/office/drawing/2014/main" id="{E7C58CE2-E5B5-41A8-BC03-836FC19BD6B8}"/>
            </a:ext>
          </a:extLst>
        </xdr:cNvPr>
        <xdr:cNvSpPr txBox="1"/>
      </xdr:nvSpPr>
      <xdr:spPr>
        <a:xfrm>
          <a:off x="18183302" y="10117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15638</xdr:rowOff>
    </xdr:from>
    <xdr:ext cx="469744" cy="259045"/>
    <xdr:sp macro="" textlink="">
      <xdr:nvSpPr>
        <xdr:cNvPr id="519" name="n_3mainValue【学校施設】&#10;一人当たり面積">
          <a:extLst>
            <a:ext uri="{FF2B5EF4-FFF2-40B4-BE49-F238E27FC236}">
              <a16:creationId xmlns:a16="http://schemas.microsoft.com/office/drawing/2014/main" id="{9D81BE98-1AE9-450C-A3A5-9F4040C1C233}"/>
            </a:ext>
          </a:extLst>
        </xdr:cNvPr>
        <xdr:cNvSpPr txBox="1"/>
      </xdr:nvSpPr>
      <xdr:spPr>
        <a:xfrm>
          <a:off x="17383202" y="10061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19067</xdr:rowOff>
    </xdr:from>
    <xdr:ext cx="469744" cy="259045"/>
    <xdr:sp macro="" textlink="">
      <xdr:nvSpPr>
        <xdr:cNvPr id="520" name="n_4mainValue【学校施設】&#10;一人当たり面積">
          <a:extLst>
            <a:ext uri="{FF2B5EF4-FFF2-40B4-BE49-F238E27FC236}">
              <a16:creationId xmlns:a16="http://schemas.microsoft.com/office/drawing/2014/main" id="{598C53BE-065C-4402-86FC-68CA7EF967A9}"/>
            </a:ext>
          </a:extLst>
        </xdr:cNvPr>
        <xdr:cNvSpPr txBox="1"/>
      </xdr:nvSpPr>
      <xdr:spPr>
        <a:xfrm>
          <a:off x="16592627" y="10067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1" name="正方形/長方形 520">
          <a:extLst>
            <a:ext uri="{FF2B5EF4-FFF2-40B4-BE49-F238E27FC236}">
              <a16:creationId xmlns:a16="http://schemas.microsoft.com/office/drawing/2014/main" id="{7C439619-356C-4DC8-98EA-A84149E92D40}"/>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2" name="正方形/長方形 521">
          <a:extLst>
            <a:ext uri="{FF2B5EF4-FFF2-40B4-BE49-F238E27FC236}">
              <a16:creationId xmlns:a16="http://schemas.microsoft.com/office/drawing/2014/main" id="{FC3BE920-C7B7-4309-94D3-170990B3BED0}"/>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3" name="正方形/長方形 522">
          <a:extLst>
            <a:ext uri="{FF2B5EF4-FFF2-40B4-BE49-F238E27FC236}">
              <a16:creationId xmlns:a16="http://schemas.microsoft.com/office/drawing/2014/main" id="{32322F43-17ED-4907-8114-D86B0EEF358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4" name="正方形/長方形 523">
          <a:extLst>
            <a:ext uri="{FF2B5EF4-FFF2-40B4-BE49-F238E27FC236}">
              <a16:creationId xmlns:a16="http://schemas.microsoft.com/office/drawing/2014/main" id="{309F7DD3-4D23-482C-9F44-5E6B07920D0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5" name="正方形/長方形 524">
          <a:extLst>
            <a:ext uri="{FF2B5EF4-FFF2-40B4-BE49-F238E27FC236}">
              <a16:creationId xmlns:a16="http://schemas.microsoft.com/office/drawing/2014/main" id="{DD9A6D04-775A-40C8-91E9-2B7258416A95}"/>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6" name="正方形/長方形 525">
          <a:extLst>
            <a:ext uri="{FF2B5EF4-FFF2-40B4-BE49-F238E27FC236}">
              <a16:creationId xmlns:a16="http://schemas.microsoft.com/office/drawing/2014/main" id="{EB13C2F3-2FF5-4A3D-8AD4-21797F78187D}"/>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7" name="正方形/長方形 526">
          <a:extLst>
            <a:ext uri="{FF2B5EF4-FFF2-40B4-BE49-F238E27FC236}">
              <a16:creationId xmlns:a16="http://schemas.microsoft.com/office/drawing/2014/main" id="{F8EEBC2B-32D6-463E-901D-8548C9BC2DEE}"/>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8" name="正方形/長方形 527">
          <a:extLst>
            <a:ext uri="{FF2B5EF4-FFF2-40B4-BE49-F238E27FC236}">
              <a16:creationId xmlns:a16="http://schemas.microsoft.com/office/drawing/2014/main" id="{8DAF8B0F-C712-4171-8832-52CF94520D51}"/>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9" name="テキスト ボックス 528">
          <a:extLst>
            <a:ext uri="{FF2B5EF4-FFF2-40B4-BE49-F238E27FC236}">
              <a16:creationId xmlns:a16="http://schemas.microsoft.com/office/drawing/2014/main" id="{9415C0A0-BDF3-483E-A07E-C98F663C92C6}"/>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0" name="直線コネクタ 529">
          <a:extLst>
            <a:ext uri="{FF2B5EF4-FFF2-40B4-BE49-F238E27FC236}">
              <a16:creationId xmlns:a16="http://schemas.microsoft.com/office/drawing/2014/main" id="{A8F82A07-8C70-4314-A695-4A6DEBFC14A5}"/>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1" name="テキスト ボックス 530">
          <a:extLst>
            <a:ext uri="{FF2B5EF4-FFF2-40B4-BE49-F238E27FC236}">
              <a16:creationId xmlns:a16="http://schemas.microsoft.com/office/drawing/2014/main" id="{F57E922A-2F74-44C1-8D6C-CD507D53A3FF}"/>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2" name="直線コネクタ 531">
          <a:extLst>
            <a:ext uri="{FF2B5EF4-FFF2-40B4-BE49-F238E27FC236}">
              <a16:creationId xmlns:a16="http://schemas.microsoft.com/office/drawing/2014/main" id="{224AA718-1573-4405-9645-B03FCBB9EA5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3" name="テキスト ボックス 532">
          <a:extLst>
            <a:ext uri="{FF2B5EF4-FFF2-40B4-BE49-F238E27FC236}">
              <a16:creationId xmlns:a16="http://schemas.microsoft.com/office/drawing/2014/main" id="{1B193504-D401-42FC-9FAC-364B6FA88E6E}"/>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4" name="直線コネクタ 533">
          <a:extLst>
            <a:ext uri="{FF2B5EF4-FFF2-40B4-BE49-F238E27FC236}">
              <a16:creationId xmlns:a16="http://schemas.microsoft.com/office/drawing/2014/main" id="{F02A4864-DF36-4C57-B786-DA219E18930D}"/>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5" name="テキスト ボックス 534">
          <a:extLst>
            <a:ext uri="{FF2B5EF4-FFF2-40B4-BE49-F238E27FC236}">
              <a16:creationId xmlns:a16="http://schemas.microsoft.com/office/drawing/2014/main" id="{8C4AC3D1-95EC-461E-BDFE-0248A754636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6" name="直線コネクタ 535">
          <a:extLst>
            <a:ext uri="{FF2B5EF4-FFF2-40B4-BE49-F238E27FC236}">
              <a16:creationId xmlns:a16="http://schemas.microsoft.com/office/drawing/2014/main" id="{F8F0175F-DE6D-4B5B-BD4E-6D7743B76C7F}"/>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7" name="テキスト ボックス 536">
          <a:extLst>
            <a:ext uri="{FF2B5EF4-FFF2-40B4-BE49-F238E27FC236}">
              <a16:creationId xmlns:a16="http://schemas.microsoft.com/office/drawing/2014/main" id="{5DD4E5C2-C4B3-4890-AEE4-4CA0867DD44F}"/>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8" name="直線コネクタ 537">
          <a:extLst>
            <a:ext uri="{FF2B5EF4-FFF2-40B4-BE49-F238E27FC236}">
              <a16:creationId xmlns:a16="http://schemas.microsoft.com/office/drawing/2014/main" id="{5450C535-0491-48D1-A8E6-D46D35CA066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9" name="テキスト ボックス 538">
          <a:extLst>
            <a:ext uri="{FF2B5EF4-FFF2-40B4-BE49-F238E27FC236}">
              <a16:creationId xmlns:a16="http://schemas.microsoft.com/office/drawing/2014/main" id="{675E9CD2-4EBB-444D-8562-8D0E2BA4F07E}"/>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40" name="直線コネクタ 539">
          <a:extLst>
            <a:ext uri="{FF2B5EF4-FFF2-40B4-BE49-F238E27FC236}">
              <a16:creationId xmlns:a16="http://schemas.microsoft.com/office/drawing/2014/main" id="{6CC5FA91-FC0C-49A1-AF8A-ECCB3C0E49FA}"/>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1" name="テキスト ボックス 540">
          <a:extLst>
            <a:ext uri="{FF2B5EF4-FFF2-40B4-BE49-F238E27FC236}">
              <a16:creationId xmlns:a16="http://schemas.microsoft.com/office/drawing/2014/main" id="{A5203971-E9D8-443A-9935-FE51A16BAD9D}"/>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2" name="直線コネクタ 541">
          <a:extLst>
            <a:ext uri="{FF2B5EF4-FFF2-40B4-BE49-F238E27FC236}">
              <a16:creationId xmlns:a16="http://schemas.microsoft.com/office/drawing/2014/main" id="{A5E1F640-B8D6-4613-9E35-E65EE304E25B}"/>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3" name="テキスト ボックス 542">
          <a:extLst>
            <a:ext uri="{FF2B5EF4-FFF2-40B4-BE49-F238E27FC236}">
              <a16:creationId xmlns:a16="http://schemas.microsoft.com/office/drawing/2014/main" id="{33FF6725-8AB4-4A94-AA1A-5D5E48954E02}"/>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4" name="【児童館】&#10;有形固定資産減価償却率グラフ枠">
          <a:extLst>
            <a:ext uri="{FF2B5EF4-FFF2-40B4-BE49-F238E27FC236}">
              <a16:creationId xmlns:a16="http://schemas.microsoft.com/office/drawing/2014/main" id="{2AF4AC51-7888-4A5C-9761-4B128542BDA3}"/>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93345</xdr:rowOff>
    </xdr:from>
    <xdr:to>
      <xdr:col>85</xdr:col>
      <xdr:colOff>126364</xdr:colOff>
      <xdr:row>86</xdr:row>
      <xdr:rowOff>114300</xdr:rowOff>
    </xdr:to>
    <xdr:cxnSp macro="">
      <xdr:nvCxnSpPr>
        <xdr:cNvPr id="545" name="直線コネクタ 544">
          <a:extLst>
            <a:ext uri="{FF2B5EF4-FFF2-40B4-BE49-F238E27FC236}">
              <a16:creationId xmlns:a16="http://schemas.microsoft.com/office/drawing/2014/main" id="{90A6646E-10E4-4077-8CB7-23107E67B302}"/>
            </a:ext>
          </a:extLst>
        </xdr:cNvPr>
        <xdr:cNvCxnSpPr/>
      </xdr:nvCxnSpPr>
      <xdr:spPr>
        <a:xfrm flipV="1">
          <a:off x="14696439" y="12733020"/>
          <a:ext cx="0"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6" name="【児童館】&#10;有形固定資産減価償却率最小値テキスト">
          <a:extLst>
            <a:ext uri="{FF2B5EF4-FFF2-40B4-BE49-F238E27FC236}">
              <a16:creationId xmlns:a16="http://schemas.microsoft.com/office/drawing/2014/main" id="{59918206-D311-4F82-B2B9-89F7B92A67D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7" name="直線コネクタ 546">
          <a:extLst>
            <a:ext uri="{FF2B5EF4-FFF2-40B4-BE49-F238E27FC236}">
              <a16:creationId xmlns:a16="http://schemas.microsoft.com/office/drawing/2014/main" id="{BDCCB9A2-7253-47F0-9B0F-DC9EC0A479AB}"/>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40022</xdr:rowOff>
    </xdr:from>
    <xdr:ext cx="405111" cy="259045"/>
    <xdr:sp macro="" textlink="">
      <xdr:nvSpPr>
        <xdr:cNvPr id="548" name="【児童館】&#10;有形固定資産減価償却率最大値テキスト">
          <a:extLst>
            <a:ext uri="{FF2B5EF4-FFF2-40B4-BE49-F238E27FC236}">
              <a16:creationId xmlns:a16="http://schemas.microsoft.com/office/drawing/2014/main" id="{C4F95BF7-BDE3-4E9B-A891-32A0C6BB6E6F}"/>
            </a:ext>
          </a:extLst>
        </xdr:cNvPr>
        <xdr:cNvSpPr txBox="1"/>
      </xdr:nvSpPr>
      <xdr:spPr>
        <a:xfrm>
          <a:off x="14735175" y="12517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549" name="直線コネクタ 548">
          <a:extLst>
            <a:ext uri="{FF2B5EF4-FFF2-40B4-BE49-F238E27FC236}">
              <a16:creationId xmlns:a16="http://schemas.microsoft.com/office/drawing/2014/main" id="{66E33BA2-C6E2-4A77-BD41-0A560A17CBFB}"/>
            </a:ext>
          </a:extLst>
        </xdr:cNvPr>
        <xdr:cNvCxnSpPr/>
      </xdr:nvCxnSpPr>
      <xdr:spPr>
        <a:xfrm>
          <a:off x="14611350" y="127330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44466</xdr:rowOff>
    </xdr:from>
    <xdr:ext cx="405111" cy="259045"/>
    <xdr:sp macro="" textlink="">
      <xdr:nvSpPr>
        <xdr:cNvPr id="550" name="【児童館】&#10;有形固定資産減価償却率平均値テキスト">
          <a:extLst>
            <a:ext uri="{FF2B5EF4-FFF2-40B4-BE49-F238E27FC236}">
              <a16:creationId xmlns:a16="http://schemas.microsoft.com/office/drawing/2014/main" id="{AC5456F7-5D3B-403C-905E-7109A0B211F8}"/>
            </a:ext>
          </a:extLst>
        </xdr:cNvPr>
        <xdr:cNvSpPr txBox="1"/>
      </xdr:nvSpPr>
      <xdr:spPr>
        <a:xfrm>
          <a:off x="14735175" y="133350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21589</xdr:rowOff>
    </xdr:from>
    <xdr:to>
      <xdr:col>85</xdr:col>
      <xdr:colOff>177800</xdr:colOff>
      <xdr:row>83</xdr:row>
      <xdr:rowOff>123189</xdr:rowOff>
    </xdr:to>
    <xdr:sp macro="" textlink="">
      <xdr:nvSpPr>
        <xdr:cNvPr id="551" name="フローチャート: 判断 550">
          <a:extLst>
            <a:ext uri="{FF2B5EF4-FFF2-40B4-BE49-F238E27FC236}">
              <a16:creationId xmlns:a16="http://schemas.microsoft.com/office/drawing/2014/main" id="{15966FA8-4E81-42B8-89B2-EABC9F166714}"/>
            </a:ext>
          </a:extLst>
        </xdr:cNvPr>
        <xdr:cNvSpPr/>
      </xdr:nvSpPr>
      <xdr:spPr>
        <a:xfrm>
          <a:off x="14649450" y="1347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552" name="フローチャート: 判断 551">
          <a:extLst>
            <a:ext uri="{FF2B5EF4-FFF2-40B4-BE49-F238E27FC236}">
              <a16:creationId xmlns:a16="http://schemas.microsoft.com/office/drawing/2014/main" id="{9832C100-2293-4A6B-943B-F16A790C685C}"/>
            </a:ext>
          </a:extLst>
        </xdr:cNvPr>
        <xdr:cNvSpPr/>
      </xdr:nvSpPr>
      <xdr:spPr>
        <a:xfrm>
          <a:off x="13887450" y="134670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2539</xdr:rowOff>
    </xdr:from>
    <xdr:to>
      <xdr:col>76</xdr:col>
      <xdr:colOff>165100</xdr:colOff>
      <xdr:row>83</xdr:row>
      <xdr:rowOff>104139</xdr:rowOff>
    </xdr:to>
    <xdr:sp macro="" textlink="">
      <xdr:nvSpPr>
        <xdr:cNvPr id="553" name="フローチャート: 判断 552">
          <a:extLst>
            <a:ext uri="{FF2B5EF4-FFF2-40B4-BE49-F238E27FC236}">
              <a16:creationId xmlns:a16="http://schemas.microsoft.com/office/drawing/2014/main" id="{8780A738-371F-4DD9-AD53-B99337A7774B}"/>
            </a:ext>
          </a:extLst>
        </xdr:cNvPr>
        <xdr:cNvSpPr/>
      </xdr:nvSpPr>
      <xdr:spPr>
        <a:xfrm>
          <a:off x="13096875" y="134518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114936</xdr:rowOff>
    </xdr:from>
    <xdr:to>
      <xdr:col>72</xdr:col>
      <xdr:colOff>38100</xdr:colOff>
      <xdr:row>83</xdr:row>
      <xdr:rowOff>45086</xdr:rowOff>
    </xdr:to>
    <xdr:sp macro="" textlink="">
      <xdr:nvSpPr>
        <xdr:cNvPr id="554" name="フローチャート: 判断 553">
          <a:extLst>
            <a:ext uri="{FF2B5EF4-FFF2-40B4-BE49-F238E27FC236}">
              <a16:creationId xmlns:a16="http://schemas.microsoft.com/office/drawing/2014/main" id="{C2600F36-E3DE-4382-9E2D-B9D983637B47}"/>
            </a:ext>
          </a:extLst>
        </xdr:cNvPr>
        <xdr:cNvSpPr/>
      </xdr:nvSpPr>
      <xdr:spPr>
        <a:xfrm>
          <a:off x="12296775" y="134023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555" name="フローチャート: 判断 554">
          <a:extLst>
            <a:ext uri="{FF2B5EF4-FFF2-40B4-BE49-F238E27FC236}">
              <a16:creationId xmlns:a16="http://schemas.microsoft.com/office/drawing/2014/main" id="{595C260F-1391-45A7-9E2C-B1F83E9A3456}"/>
            </a:ext>
          </a:extLst>
        </xdr:cNvPr>
        <xdr:cNvSpPr/>
      </xdr:nvSpPr>
      <xdr:spPr>
        <a:xfrm>
          <a:off x="11487150" y="133559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5E72A7CD-652C-4198-8059-D6A1226B9CA8}"/>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2BDDF639-F6B6-4A3E-B858-FA22778E15F4}"/>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AAF12F60-A6E8-4253-9EC5-F02ACA843297}"/>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CE27B2FA-90A7-4728-87A3-6F236AD94DC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E7E53677-FEC4-47F3-8511-50443C12DCF3}"/>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86361</xdr:rowOff>
    </xdr:from>
    <xdr:to>
      <xdr:col>85</xdr:col>
      <xdr:colOff>177800</xdr:colOff>
      <xdr:row>84</xdr:row>
      <xdr:rowOff>16511</xdr:rowOff>
    </xdr:to>
    <xdr:sp macro="" textlink="">
      <xdr:nvSpPr>
        <xdr:cNvPr id="561" name="楕円 560">
          <a:extLst>
            <a:ext uri="{FF2B5EF4-FFF2-40B4-BE49-F238E27FC236}">
              <a16:creationId xmlns:a16="http://schemas.microsoft.com/office/drawing/2014/main" id="{23692E66-4F3E-4E1B-8D16-A367A580D9B4}"/>
            </a:ext>
          </a:extLst>
        </xdr:cNvPr>
        <xdr:cNvSpPr/>
      </xdr:nvSpPr>
      <xdr:spPr>
        <a:xfrm>
          <a:off x="14649450" y="13532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64788</xdr:rowOff>
    </xdr:from>
    <xdr:ext cx="405111" cy="259045"/>
    <xdr:sp macro="" textlink="">
      <xdr:nvSpPr>
        <xdr:cNvPr id="562" name="【児童館】&#10;有形固定資産減価償却率該当値テキスト">
          <a:extLst>
            <a:ext uri="{FF2B5EF4-FFF2-40B4-BE49-F238E27FC236}">
              <a16:creationId xmlns:a16="http://schemas.microsoft.com/office/drawing/2014/main" id="{3161C3D9-6FC0-4224-ACEF-3DFAFCE9824F}"/>
            </a:ext>
          </a:extLst>
        </xdr:cNvPr>
        <xdr:cNvSpPr txBox="1"/>
      </xdr:nvSpPr>
      <xdr:spPr>
        <a:xfrm>
          <a:off x="14735175" y="13517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80645</xdr:rowOff>
    </xdr:from>
    <xdr:to>
      <xdr:col>81</xdr:col>
      <xdr:colOff>101600</xdr:colOff>
      <xdr:row>84</xdr:row>
      <xdr:rowOff>10795</xdr:rowOff>
    </xdr:to>
    <xdr:sp macro="" textlink="">
      <xdr:nvSpPr>
        <xdr:cNvPr id="563" name="楕円 562">
          <a:extLst>
            <a:ext uri="{FF2B5EF4-FFF2-40B4-BE49-F238E27FC236}">
              <a16:creationId xmlns:a16="http://schemas.microsoft.com/office/drawing/2014/main" id="{F7FB8819-C25F-4585-AAB2-51B44C360E07}"/>
            </a:ext>
          </a:extLst>
        </xdr:cNvPr>
        <xdr:cNvSpPr/>
      </xdr:nvSpPr>
      <xdr:spPr>
        <a:xfrm>
          <a:off x="13887450" y="135331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131445</xdr:rowOff>
    </xdr:from>
    <xdr:to>
      <xdr:col>85</xdr:col>
      <xdr:colOff>127000</xdr:colOff>
      <xdr:row>83</xdr:row>
      <xdr:rowOff>137161</xdr:rowOff>
    </xdr:to>
    <xdr:cxnSp macro="">
      <xdr:nvCxnSpPr>
        <xdr:cNvPr id="564" name="直線コネクタ 563">
          <a:extLst>
            <a:ext uri="{FF2B5EF4-FFF2-40B4-BE49-F238E27FC236}">
              <a16:creationId xmlns:a16="http://schemas.microsoft.com/office/drawing/2014/main" id="{D5645DC6-DD55-4393-96B3-8FBA5C420C8B}"/>
            </a:ext>
          </a:extLst>
        </xdr:cNvPr>
        <xdr:cNvCxnSpPr/>
      </xdr:nvCxnSpPr>
      <xdr:spPr>
        <a:xfrm>
          <a:off x="13935075" y="13580745"/>
          <a:ext cx="7620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59689</xdr:rowOff>
    </xdr:from>
    <xdr:to>
      <xdr:col>76</xdr:col>
      <xdr:colOff>165100</xdr:colOff>
      <xdr:row>83</xdr:row>
      <xdr:rowOff>161289</xdr:rowOff>
    </xdr:to>
    <xdr:sp macro="" textlink="">
      <xdr:nvSpPr>
        <xdr:cNvPr id="565" name="楕円 564">
          <a:extLst>
            <a:ext uri="{FF2B5EF4-FFF2-40B4-BE49-F238E27FC236}">
              <a16:creationId xmlns:a16="http://schemas.microsoft.com/office/drawing/2014/main" id="{3B89B478-C5D9-4975-B758-9CA910659DF9}"/>
            </a:ext>
          </a:extLst>
        </xdr:cNvPr>
        <xdr:cNvSpPr/>
      </xdr:nvSpPr>
      <xdr:spPr>
        <a:xfrm>
          <a:off x="13096875" y="135089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110489</xdr:rowOff>
    </xdr:from>
    <xdr:to>
      <xdr:col>81</xdr:col>
      <xdr:colOff>50800</xdr:colOff>
      <xdr:row>83</xdr:row>
      <xdr:rowOff>131445</xdr:rowOff>
    </xdr:to>
    <xdr:cxnSp macro="">
      <xdr:nvCxnSpPr>
        <xdr:cNvPr id="566" name="直線コネクタ 565">
          <a:extLst>
            <a:ext uri="{FF2B5EF4-FFF2-40B4-BE49-F238E27FC236}">
              <a16:creationId xmlns:a16="http://schemas.microsoft.com/office/drawing/2014/main" id="{26CF0D0D-4FEF-437B-B951-10AAE17A088E}"/>
            </a:ext>
          </a:extLst>
        </xdr:cNvPr>
        <xdr:cNvCxnSpPr/>
      </xdr:nvCxnSpPr>
      <xdr:spPr>
        <a:xfrm>
          <a:off x="13144500" y="13556614"/>
          <a:ext cx="790575"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15875</xdr:rowOff>
    </xdr:from>
    <xdr:to>
      <xdr:col>72</xdr:col>
      <xdr:colOff>38100</xdr:colOff>
      <xdr:row>83</xdr:row>
      <xdr:rowOff>117475</xdr:rowOff>
    </xdr:to>
    <xdr:sp macro="" textlink="">
      <xdr:nvSpPr>
        <xdr:cNvPr id="567" name="楕円 566">
          <a:extLst>
            <a:ext uri="{FF2B5EF4-FFF2-40B4-BE49-F238E27FC236}">
              <a16:creationId xmlns:a16="http://schemas.microsoft.com/office/drawing/2014/main" id="{CC212266-DD50-449B-8CEB-BD89EA06C79A}"/>
            </a:ext>
          </a:extLst>
        </xdr:cNvPr>
        <xdr:cNvSpPr/>
      </xdr:nvSpPr>
      <xdr:spPr>
        <a:xfrm>
          <a:off x="12296775" y="1346517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66675</xdr:rowOff>
    </xdr:from>
    <xdr:to>
      <xdr:col>76</xdr:col>
      <xdr:colOff>114300</xdr:colOff>
      <xdr:row>83</xdr:row>
      <xdr:rowOff>110489</xdr:rowOff>
    </xdr:to>
    <xdr:cxnSp macro="">
      <xdr:nvCxnSpPr>
        <xdr:cNvPr id="568" name="直線コネクタ 567">
          <a:extLst>
            <a:ext uri="{FF2B5EF4-FFF2-40B4-BE49-F238E27FC236}">
              <a16:creationId xmlns:a16="http://schemas.microsoft.com/office/drawing/2014/main" id="{D4D954B7-3026-480D-86A1-1E00B90B99D3}"/>
            </a:ext>
          </a:extLst>
        </xdr:cNvPr>
        <xdr:cNvCxnSpPr/>
      </xdr:nvCxnSpPr>
      <xdr:spPr>
        <a:xfrm>
          <a:off x="12344400" y="13512800"/>
          <a:ext cx="800100" cy="4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170180</xdr:rowOff>
    </xdr:from>
    <xdr:to>
      <xdr:col>67</xdr:col>
      <xdr:colOff>101600</xdr:colOff>
      <xdr:row>83</xdr:row>
      <xdr:rowOff>100330</xdr:rowOff>
    </xdr:to>
    <xdr:sp macro="" textlink="">
      <xdr:nvSpPr>
        <xdr:cNvPr id="569" name="楕円 568">
          <a:extLst>
            <a:ext uri="{FF2B5EF4-FFF2-40B4-BE49-F238E27FC236}">
              <a16:creationId xmlns:a16="http://schemas.microsoft.com/office/drawing/2014/main" id="{8AA1C907-BBEE-4D2A-B60C-B87F65B3B259}"/>
            </a:ext>
          </a:extLst>
        </xdr:cNvPr>
        <xdr:cNvSpPr/>
      </xdr:nvSpPr>
      <xdr:spPr>
        <a:xfrm>
          <a:off x="11487150" y="134480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49530</xdr:rowOff>
    </xdr:from>
    <xdr:to>
      <xdr:col>71</xdr:col>
      <xdr:colOff>177800</xdr:colOff>
      <xdr:row>83</xdr:row>
      <xdr:rowOff>66675</xdr:rowOff>
    </xdr:to>
    <xdr:cxnSp macro="">
      <xdr:nvCxnSpPr>
        <xdr:cNvPr id="570" name="直線コネクタ 569">
          <a:extLst>
            <a:ext uri="{FF2B5EF4-FFF2-40B4-BE49-F238E27FC236}">
              <a16:creationId xmlns:a16="http://schemas.microsoft.com/office/drawing/2014/main" id="{891AB01B-5535-4709-B0DD-05FAFDB6C6D7}"/>
            </a:ext>
          </a:extLst>
        </xdr:cNvPr>
        <xdr:cNvCxnSpPr/>
      </xdr:nvCxnSpPr>
      <xdr:spPr>
        <a:xfrm>
          <a:off x="11534775" y="13495655"/>
          <a:ext cx="809625"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135907</xdr:rowOff>
    </xdr:from>
    <xdr:ext cx="405111" cy="259045"/>
    <xdr:sp macro="" textlink="">
      <xdr:nvSpPr>
        <xdr:cNvPr id="571" name="n_1aveValue【児童館】&#10;有形固定資産減価償却率">
          <a:extLst>
            <a:ext uri="{FF2B5EF4-FFF2-40B4-BE49-F238E27FC236}">
              <a16:creationId xmlns:a16="http://schemas.microsoft.com/office/drawing/2014/main" id="{C2AA2821-148A-42AA-96EA-BD72EBE2A8D8}"/>
            </a:ext>
          </a:extLst>
        </xdr:cNvPr>
        <xdr:cNvSpPr txBox="1"/>
      </xdr:nvSpPr>
      <xdr:spPr>
        <a:xfrm>
          <a:off x="13745219" y="1326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120666</xdr:rowOff>
    </xdr:from>
    <xdr:ext cx="405111" cy="259045"/>
    <xdr:sp macro="" textlink="">
      <xdr:nvSpPr>
        <xdr:cNvPr id="572" name="n_2aveValue【児童館】&#10;有形固定資産減価償却率">
          <a:extLst>
            <a:ext uri="{FF2B5EF4-FFF2-40B4-BE49-F238E27FC236}">
              <a16:creationId xmlns:a16="http://schemas.microsoft.com/office/drawing/2014/main" id="{74898BF5-4009-47E0-89A9-AFCFEE9245F0}"/>
            </a:ext>
          </a:extLst>
        </xdr:cNvPr>
        <xdr:cNvSpPr txBox="1"/>
      </xdr:nvSpPr>
      <xdr:spPr>
        <a:xfrm>
          <a:off x="12964169" y="1324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61613</xdr:rowOff>
    </xdr:from>
    <xdr:ext cx="405111" cy="259045"/>
    <xdr:sp macro="" textlink="">
      <xdr:nvSpPr>
        <xdr:cNvPr id="573" name="n_3aveValue【児童館】&#10;有形固定資産減価償却率">
          <a:extLst>
            <a:ext uri="{FF2B5EF4-FFF2-40B4-BE49-F238E27FC236}">
              <a16:creationId xmlns:a16="http://schemas.microsoft.com/office/drawing/2014/main" id="{D1E6C226-4D20-4071-982A-9FE311E7AA9F}"/>
            </a:ext>
          </a:extLst>
        </xdr:cNvPr>
        <xdr:cNvSpPr txBox="1"/>
      </xdr:nvSpPr>
      <xdr:spPr>
        <a:xfrm>
          <a:off x="12164069" y="13190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12082</xdr:rowOff>
    </xdr:from>
    <xdr:ext cx="405111" cy="259045"/>
    <xdr:sp macro="" textlink="">
      <xdr:nvSpPr>
        <xdr:cNvPr id="574" name="n_4aveValue【児童館】&#10;有形固定資産減価償却率">
          <a:extLst>
            <a:ext uri="{FF2B5EF4-FFF2-40B4-BE49-F238E27FC236}">
              <a16:creationId xmlns:a16="http://schemas.microsoft.com/office/drawing/2014/main" id="{A5C7EFC4-944B-4787-91E4-B3F1F124BC8B}"/>
            </a:ext>
          </a:extLst>
        </xdr:cNvPr>
        <xdr:cNvSpPr txBox="1"/>
      </xdr:nvSpPr>
      <xdr:spPr>
        <a:xfrm>
          <a:off x="11354444" y="13134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1922</xdr:rowOff>
    </xdr:from>
    <xdr:ext cx="405111" cy="259045"/>
    <xdr:sp macro="" textlink="">
      <xdr:nvSpPr>
        <xdr:cNvPr id="575" name="n_1mainValue【児童館】&#10;有形固定資産減価償却率">
          <a:extLst>
            <a:ext uri="{FF2B5EF4-FFF2-40B4-BE49-F238E27FC236}">
              <a16:creationId xmlns:a16="http://schemas.microsoft.com/office/drawing/2014/main" id="{56728B65-7962-4686-9B42-B1F6CAB4D6F7}"/>
            </a:ext>
          </a:extLst>
        </xdr:cNvPr>
        <xdr:cNvSpPr txBox="1"/>
      </xdr:nvSpPr>
      <xdr:spPr>
        <a:xfrm>
          <a:off x="13745219" y="13613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152416</xdr:rowOff>
    </xdr:from>
    <xdr:ext cx="405111" cy="259045"/>
    <xdr:sp macro="" textlink="">
      <xdr:nvSpPr>
        <xdr:cNvPr id="576" name="n_2mainValue【児童館】&#10;有形固定資産減価償却率">
          <a:extLst>
            <a:ext uri="{FF2B5EF4-FFF2-40B4-BE49-F238E27FC236}">
              <a16:creationId xmlns:a16="http://schemas.microsoft.com/office/drawing/2014/main" id="{BF039A8F-7BC3-4951-9245-4494A5660AAD}"/>
            </a:ext>
          </a:extLst>
        </xdr:cNvPr>
        <xdr:cNvSpPr txBox="1"/>
      </xdr:nvSpPr>
      <xdr:spPr>
        <a:xfrm>
          <a:off x="12964169" y="13601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108602</xdr:rowOff>
    </xdr:from>
    <xdr:ext cx="405111" cy="259045"/>
    <xdr:sp macro="" textlink="">
      <xdr:nvSpPr>
        <xdr:cNvPr id="577" name="n_3mainValue【児童館】&#10;有形固定資産減価償却率">
          <a:extLst>
            <a:ext uri="{FF2B5EF4-FFF2-40B4-BE49-F238E27FC236}">
              <a16:creationId xmlns:a16="http://schemas.microsoft.com/office/drawing/2014/main" id="{B011F92C-2C85-4C44-B70F-F6B419915C53}"/>
            </a:ext>
          </a:extLst>
        </xdr:cNvPr>
        <xdr:cNvSpPr txBox="1"/>
      </xdr:nvSpPr>
      <xdr:spPr>
        <a:xfrm>
          <a:off x="12164069" y="1355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91457</xdr:rowOff>
    </xdr:from>
    <xdr:ext cx="405111" cy="259045"/>
    <xdr:sp macro="" textlink="">
      <xdr:nvSpPr>
        <xdr:cNvPr id="578" name="n_4mainValue【児童館】&#10;有形固定資産減価償却率">
          <a:extLst>
            <a:ext uri="{FF2B5EF4-FFF2-40B4-BE49-F238E27FC236}">
              <a16:creationId xmlns:a16="http://schemas.microsoft.com/office/drawing/2014/main" id="{B668BB0A-6D5C-400D-8E8A-369AAFBC63DE}"/>
            </a:ext>
          </a:extLst>
        </xdr:cNvPr>
        <xdr:cNvSpPr txBox="1"/>
      </xdr:nvSpPr>
      <xdr:spPr>
        <a:xfrm>
          <a:off x="11354444" y="1353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9" name="正方形/長方形 578">
          <a:extLst>
            <a:ext uri="{FF2B5EF4-FFF2-40B4-BE49-F238E27FC236}">
              <a16:creationId xmlns:a16="http://schemas.microsoft.com/office/drawing/2014/main" id="{99317D58-D689-456D-A19D-1DFD2F354F07}"/>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0" name="正方形/長方形 579">
          <a:extLst>
            <a:ext uri="{FF2B5EF4-FFF2-40B4-BE49-F238E27FC236}">
              <a16:creationId xmlns:a16="http://schemas.microsoft.com/office/drawing/2014/main" id="{348533B3-3078-4713-B5E6-6915C51C3CB4}"/>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1" name="正方形/長方形 580">
          <a:extLst>
            <a:ext uri="{FF2B5EF4-FFF2-40B4-BE49-F238E27FC236}">
              <a16:creationId xmlns:a16="http://schemas.microsoft.com/office/drawing/2014/main" id="{ABDD0FB4-128D-4920-905C-3EA9A0CEB689}"/>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2" name="正方形/長方形 581">
          <a:extLst>
            <a:ext uri="{FF2B5EF4-FFF2-40B4-BE49-F238E27FC236}">
              <a16:creationId xmlns:a16="http://schemas.microsoft.com/office/drawing/2014/main" id="{69C00BA5-2A35-489E-B6F1-E81A57506B8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3" name="正方形/長方形 582">
          <a:extLst>
            <a:ext uri="{FF2B5EF4-FFF2-40B4-BE49-F238E27FC236}">
              <a16:creationId xmlns:a16="http://schemas.microsoft.com/office/drawing/2014/main" id="{064EBB3C-E66E-4148-81EC-ED9C63437EDB}"/>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4" name="正方形/長方形 583">
          <a:extLst>
            <a:ext uri="{FF2B5EF4-FFF2-40B4-BE49-F238E27FC236}">
              <a16:creationId xmlns:a16="http://schemas.microsoft.com/office/drawing/2014/main" id="{184288F5-A65E-4218-842C-2CFB2F7CE070}"/>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5" name="正方形/長方形 584">
          <a:extLst>
            <a:ext uri="{FF2B5EF4-FFF2-40B4-BE49-F238E27FC236}">
              <a16:creationId xmlns:a16="http://schemas.microsoft.com/office/drawing/2014/main" id="{B8E2401E-B960-4344-829B-56B996517119}"/>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6" name="正方形/長方形 585">
          <a:extLst>
            <a:ext uri="{FF2B5EF4-FFF2-40B4-BE49-F238E27FC236}">
              <a16:creationId xmlns:a16="http://schemas.microsoft.com/office/drawing/2014/main" id="{A1980980-2A6A-458D-9AE4-6FDF8D68EF23}"/>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7" name="テキスト ボックス 586">
          <a:extLst>
            <a:ext uri="{FF2B5EF4-FFF2-40B4-BE49-F238E27FC236}">
              <a16:creationId xmlns:a16="http://schemas.microsoft.com/office/drawing/2014/main" id="{39A98543-4C33-45CE-8C73-176EFB657180}"/>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8" name="直線コネクタ 587">
          <a:extLst>
            <a:ext uri="{FF2B5EF4-FFF2-40B4-BE49-F238E27FC236}">
              <a16:creationId xmlns:a16="http://schemas.microsoft.com/office/drawing/2014/main" id="{F1DCA461-542A-42C3-BC99-34BB47137B1B}"/>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89" name="直線コネクタ 588">
          <a:extLst>
            <a:ext uri="{FF2B5EF4-FFF2-40B4-BE49-F238E27FC236}">
              <a16:creationId xmlns:a16="http://schemas.microsoft.com/office/drawing/2014/main" id="{AF27154E-4D8E-4EC6-B5FB-350B85C381A7}"/>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90" name="テキスト ボックス 589">
          <a:extLst>
            <a:ext uri="{FF2B5EF4-FFF2-40B4-BE49-F238E27FC236}">
              <a16:creationId xmlns:a16="http://schemas.microsoft.com/office/drawing/2014/main" id="{63B9AA70-F94D-45BD-81D8-5518FC85D5D2}"/>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91" name="直線コネクタ 590">
          <a:extLst>
            <a:ext uri="{FF2B5EF4-FFF2-40B4-BE49-F238E27FC236}">
              <a16:creationId xmlns:a16="http://schemas.microsoft.com/office/drawing/2014/main" id="{27BFD87A-F306-4EB9-873F-858D0F18B101}"/>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92" name="テキスト ボックス 591">
          <a:extLst>
            <a:ext uri="{FF2B5EF4-FFF2-40B4-BE49-F238E27FC236}">
              <a16:creationId xmlns:a16="http://schemas.microsoft.com/office/drawing/2014/main" id="{DD6C097E-36AB-4BEC-85F8-E7CAC7F74A46}"/>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93" name="直線コネクタ 592">
          <a:extLst>
            <a:ext uri="{FF2B5EF4-FFF2-40B4-BE49-F238E27FC236}">
              <a16:creationId xmlns:a16="http://schemas.microsoft.com/office/drawing/2014/main" id="{4A52F13C-CAEB-4091-9C83-A8AAAC2EC542}"/>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94" name="テキスト ボックス 593">
          <a:extLst>
            <a:ext uri="{FF2B5EF4-FFF2-40B4-BE49-F238E27FC236}">
              <a16:creationId xmlns:a16="http://schemas.microsoft.com/office/drawing/2014/main" id="{A06FDF5A-0E27-4EDF-ADCC-A38874DD2E9A}"/>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95" name="直線コネクタ 594">
          <a:extLst>
            <a:ext uri="{FF2B5EF4-FFF2-40B4-BE49-F238E27FC236}">
              <a16:creationId xmlns:a16="http://schemas.microsoft.com/office/drawing/2014/main" id="{F91FDCDE-C432-458E-B94C-36A67D653E6E}"/>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96" name="テキスト ボックス 595">
          <a:extLst>
            <a:ext uri="{FF2B5EF4-FFF2-40B4-BE49-F238E27FC236}">
              <a16:creationId xmlns:a16="http://schemas.microsoft.com/office/drawing/2014/main" id="{35FFCD9F-5170-4C30-93F1-3C0339ECEF38}"/>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97" name="直線コネクタ 596">
          <a:extLst>
            <a:ext uri="{FF2B5EF4-FFF2-40B4-BE49-F238E27FC236}">
              <a16:creationId xmlns:a16="http://schemas.microsoft.com/office/drawing/2014/main" id="{E79674F7-F5C7-4187-A54C-575D53F9EF9A}"/>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98" name="テキスト ボックス 597">
          <a:extLst>
            <a:ext uri="{FF2B5EF4-FFF2-40B4-BE49-F238E27FC236}">
              <a16:creationId xmlns:a16="http://schemas.microsoft.com/office/drawing/2014/main" id="{4C4045B1-D4CC-4658-AFA7-2CE86C6F18D0}"/>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99" name="直線コネクタ 598">
          <a:extLst>
            <a:ext uri="{FF2B5EF4-FFF2-40B4-BE49-F238E27FC236}">
              <a16:creationId xmlns:a16="http://schemas.microsoft.com/office/drawing/2014/main" id="{34664815-7A2C-4335-BE13-144B13EE4B93}"/>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00" name="テキスト ボックス 599">
          <a:extLst>
            <a:ext uri="{FF2B5EF4-FFF2-40B4-BE49-F238E27FC236}">
              <a16:creationId xmlns:a16="http://schemas.microsoft.com/office/drawing/2014/main" id="{D5419C5A-E9B9-49DF-BE59-288C13C0B271}"/>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1" name="直線コネクタ 600">
          <a:extLst>
            <a:ext uri="{FF2B5EF4-FFF2-40B4-BE49-F238E27FC236}">
              <a16:creationId xmlns:a16="http://schemas.microsoft.com/office/drawing/2014/main" id="{3BB04C2A-D25E-4282-ABD0-00ACCD63FBEA}"/>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2" name="テキスト ボックス 601">
          <a:extLst>
            <a:ext uri="{FF2B5EF4-FFF2-40B4-BE49-F238E27FC236}">
              <a16:creationId xmlns:a16="http://schemas.microsoft.com/office/drawing/2014/main" id="{DBF5668D-433A-4564-B16E-788D04FFD50E}"/>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3" name="【児童館】&#10;一人当たり面積グラフ枠">
          <a:extLst>
            <a:ext uri="{FF2B5EF4-FFF2-40B4-BE49-F238E27FC236}">
              <a16:creationId xmlns:a16="http://schemas.microsoft.com/office/drawing/2014/main" id="{2A831BD6-E114-4859-A71D-9864C7CA0930}"/>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152400</xdr:rowOff>
    </xdr:to>
    <xdr:cxnSp macro="">
      <xdr:nvCxnSpPr>
        <xdr:cNvPr id="604" name="直線コネクタ 603">
          <a:extLst>
            <a:ext uri="{FF2B5EF4-FFF2-40B4-BE49-F238E27FC236}">
              <a16:creationId xmlns:a16="http://schemas.microsoft.com/office/drawing/2014/main" id="{AE6D5721-4A3B-4512-9891-E1F31A425076}"/>
            </a:ext>
          </a:extLst>
        </xdr:cNvPr>
        <xdr:cNvCxnSpPr/>
      </xdr:nvCxnSpPr>
      <xdr:spPr>
        <a:xfrm flipV="1">
          <a:off x="19954239" y="12677775"/>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156227</xdr:rowOff>
    </xdr:from>
    <xdr:ext cx="469744" cy="259045"/>
    <xdr:sp macro="" textlink="">
      <xdr:nvSpPr>
        <xdr:cNvPr id="605" name="【児童館】&#10;一人当たり面積最小値テキスト">
          <a:extLst>
            <a:ext uri="{FF2B5EF4-FFF2-40B4-BE49-F238E27FC236}">
              <a16:creationId xmlns:a16="http://schemas.microsoft.com/office/drawing/2014/main" id="{1CC56AA1-2BC2-4D3C-9F32-63DDF05011C8}"/>
            </a:ext>
          </a:extLst>
        </xdr:cNvPr>
        <xdr:cNvSpPr txBox="1"/>
      </xdr:nvSpPr>
      <xdr:spPr>
        <a:xfrm>
          <a:off x="19992975" y="1409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606" name="直線コネクタ 605">
          <a:extLst>
            <a:ext uri="{FF2B5EF4-FFF2-40B4-BE49-F238E27FC236}">
              <a16:creationId xmlns:a16="http://schemas.microsoft.com/office/drawing/2014/main" id="{100EF5EA-6CED-45AE-8542-FB08531414D1}"/>
            </a:ext>
          </a:extLst>
        </xdr:cNvPr>
        <xdr:cNvCxnSpPr/>
      </xdr:nvCxnSpPr>
      <xdr:spPr>
        <a:xfrm>
          <a:off x="19878675" y="14087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607" name="【児童館】&#10;一人当たり面積最大値テキスト">
          <a:extLst>
            <a:ext uri="{FF2B5EF4-FFF2-40B4-BE49-F238E27FC236}">
              <a16:creationId xmlns:a16="http://schemas.microsoft.com/office/drawing/2014/main" id="{5E2FB5A3-FEA0-4679-B61C-64A5D8F0E915}"/>
            </a:ext>
          </a:extLst>
        </xdr:cNvPr>
        <xdr:cNvSpPr txBox="1"/>
      </xdr:nvSpPr>
      <xdr:spPr>
        <a:xfrm>
          <a:off x="19992975" y="12475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608" name="直線コネクタ 607">
          <a:extLst>
            <a:ext uri="{FF2B5EF4-FFF2-40B4-BE49-F238E27FC236}">
              <a16:creationId xmlns:a16="http://schemas.microsoft.com/office/drawing/2014/main" id="{1689C25A-2E09-4ED5-B170-B6D62CAF9641}"/>
            </a:ext>
          </a:extLst>
        </xdr:cNvPr>
        <xdr:cNvCxnSpPr/>
      </xdr:nvCxnSpPr>
      <xdr:spPr>
        <a:xfrm>
          <a:off x="19878675" y="126777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14713</xdr:rowOff>
    </xdr:from>
    <xdr:ext cx="469744" cy="259045"/>
    <xdr:sp macro="" textlink="">
      <xdr:nvSpPr>
        <xdr:cNvPr id="609" name="【児童館】&#10;一人当たり面積平均値テキスト">
          <a:extLst>
            <a:ext uri="{FF2B5EF4-FFF2-40B4-BE49-F238E27FC236}">
              <a16:creationId xmlns:a16="http://schemas.microsoft.com/office/drawing/2014/main" id="{FBE62B7E-0588-41D8-9A37-57B0B50B3138}"/>
            </a:ext>
          </a:extLst>
        </xdr:cNvPr>
        <xdr:cNvSpPr txBox="1"/>
      </xdr:nvSpPr>
      <xdr:spPr>
        <a:xfrm>
          <a:off x="19992975" y="136227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36286</xdr:rowOff>
    </xdr:from>
    <xdr:to>
      <xdr:col>116</xdr:col>
      <xdr:colOff>114300</xdr:colOff>
      <xdr:row>84</xdr:row>
      <xdr:rowOff>137886</xdr:rowOff>
    </xdr:to>
    <xdr:sp macro="" textlink="">
      <xdr:nvSpPr>
        <xdr:cNvPr id="610" name="フローチャート: 判断 609">
          <a:extLst>
            <a:ext uri="{FF2B5EF4-FFF2-40B4-BE49-F238E27FC236}">
              <a16:creationId xmlns:a16="http://schemas.microsoft.com/office/drawing/2014/main" id="{4DF3BC5F-5187-4EFE-9CD8-3AFF2E453624}"/>
            </a:ext>
          </a:extLst>
        </xdr:cNvPr>
        <xdr:cNvSpPr/>
      </xdr:nvSpPr>
      <xdr:spPr>
        <a:xfrm>
          <a:off x="19897725" y="136475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36286</xdr:rowOff>
    </xdr:from>
    <xdr:to>
      <xdr:col>112</xdr:col>
      <xdr:colOff>38100</xdr:colOff>
      <xdr:row>84</xdr:row>
      <xdr:rowOff>137886</xdr:rowOff>
    </xdr:to>
    <xdr:sp macro="" textlink="">
      <xdr:nvSpPr>
        <xdr:cNvPr id="611" name="フローチャート: 判断 610">
          <a:extLst>
            <a:ext uri="{FF2B5EF4-FFF2-40B4-BE49-F238E27FC236}">
              <a16:creationId xmlns:a16="http://schemas.microsoft.com/office/drawing/2014/main" id="{9B9E733C-850D-4892-AF18-37179098F962}"/>
            </a:ext>
          </a:extLst>
        </xdr:cNvPr>
        <xdr:cNvSpPr/>
      </xdr:nvSpPr>
      <xdr:spPr>
        <a:xfrm>
          <a:off x="19154775" y="136475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52614</xdr:rowOff>
    </xdr:from>
    <xdr:to>
      <xdr:col>107</xdr:col>
      <xdr:colOff>101600</xdr:colOff>
      <xdr:row>84</xdr:row>
      <xdr:rowOff>154214</xdr:rowOff>
    </xdr:to>
    <xdr:sp macro="" textlink="">
      <xdr:nvSpPr>
        <xdr:cNvPr id="612" name="フローチャート: 判断 611">
          <a:extLst>
            <a:ext uri="{FF2B5EF4-FFF2-40B4-BE49-F238E27FC236}">
              <a16:creationId xmlns:a16="http://schemas.microsoft.com/office/drawing/2014/main" id="{7DA6AD80-28B0-440F-B083-2EA1DB874A11}"/>
            </a:ext>
          </a:extLst>
        </xdr:cNvPr>
        <xdr:cNvSpPr/>
      </xdr:nvSpPr>
      <xdr:spPr>
        <a:xfrm>
          <a:off x="18345150" y="1366066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613" name="フローチャート: 判断 612">
          <a:extLst>
            <a:ext uri="{FF2B5EF4-FFF2-40B4-BE49-F238E27FC236}">
              <a16:creationId xmlns:a16="http://schemas.microsoft.com/office/drawing/2014/main" id="{3226C179-FA6B-4A68-A5B0-7180550DBA49}"/>
            </a:ext>
          </a:extLst>
        </xdr:cNvPr>
        <xdr:cNvSpPr/>
      </xdr:nvSpPr>
      <xdr:spPr>
        <a:xfrm>
          <a:off x="17554575" y="1367699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68943</xdr:rowOff>
    </xdr:from>
    <xdr:to>
      <xdr:col>98</xdr:col>
      <xdr:colOff>38100</xdr:colOff>
      <xdr:row>84</xdr:row>
      <xdr:rowOff>170543</xdr:rowOff>
    </xdr:to>
    <xdr:sp macro="" textlink="">
      <xdr:nvSpPr>
        <xdr:cNvPr id="614" name="フローチャート: 判断 613">
          <a:extLst>
            <a:ext uri="{FF2B5EF4-FFF2-40B4-BE49-F238E27FC236}">
              <a16:creationId xmlns:a16="http://schemas.microsoft.com/office/drawing/2014/main" id="{BD3A6153-C915-4120-86A6-8B002FA3B3BA}"/>
            </a:ext>
          </a:extLst>
        </xdr:cNvPr>
        <xdr:cNvSpPr/>
      </xdr:nvSpPr>
      <xdr:spPr>
        <a:xfrm>
          <a:off x="16754475" y="1367699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5" name="テキスト ボックス 614">
          <a:extLst>
            <a:ext uri="{FF2B5EF4-FFF2-40B4-BE49-F238E27FC236}">
              <a16:creationId xmlns:a16="http://schemas.microsoft.com/office/drawing/2014/main" id="{FEAC2D96-F8B1-452E-8516-18231A98D1F1}"/>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6" name="テキスト ボックス 615">
          <a:extLst>
            <a:ext uri="{FF2B5EF4-FFF2-40B4-BE49-F238E27FC236}">
              <a16:creationId xmlns:a16="http://schemas.microsoft.com/office/drawing/2014/main" id="{AD83847F-96C2-4CA1-9726-3846FA436A0D}"/>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07175F35-4705-41A8-8D86-C31FED60903E}"/>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C5726342-1AA9-4E1A-BF41-40ABA68EBDB8}"/>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88DE3C0A-BDCB-4C6F-A298-CDD1F94A499D}"/>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166914</xdr:rowOff>
    </xdr:from>
    <xdr:to>
      <xdr:col>116</xdr:col>
      <xdr:colOff>114300</xdr:colOff>
      <xdr:row>83</xdr:row>
      <xdr:rowOff>97064</xdr:rowOff>
    </xdr:to>
    <xdr:sp macro="" textlink="">
      <xdr:nvSpPr>
        <xdr:cNvPr id="620" name="楕円 619">
          <a:extLst>
            <a:ext uri="{FF2B5EF4-FFF2-40B4-BE49-F238E27FC236}">
              <a16:creationId xmlns:a16="http://schemas.microsoft.com/office/drawing/2014/main" id="{8FCC4D16-B582-4BA3-B866-B65C3DDDFBE8}"/>
            </a:ext>
          </a:extLst>
        </xdr:cNvPr>
        <xdr:cNvSpPr/>
      </xdr:nvSpPr>
      <xdr:spPr>
        <a:xfrm>
          <a:off x="19897725" y="1345111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18341</xdr:rowOff>
    </xdr:from>
    <xdr:ext cx="469744" cy="259045"/>
    <xdr:sp macro="" textlink="">
      <xdr:nvSpPr>
        <xdr:cNvPr id="621" name="【児童館】&#10;一人当たり面積該当値テキスト">
          <a:extLst>
            <a:ext uri="{FF2B5EF4-FFF2-40B4-BE49-F238E27FC236}">
              <a16:creationId xmlns:a16="http://schemas.microsoft.com/office/drawing/2014/main" id="{421536C3-A4A0-483D-8550-CE5B228926CC}"/>
            </a:ext>
          </a:extLst>
        </xdr:cNvPr>
        <xdr:cNvSpPr txBox="1"/>
      </xdr:nvSpPr>
      <xdr:spPr>
        <a:xfrm>
          <a:off x="19992975" y="13305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166914</xdr:rowOff>
    </xdr:from>
    <xdr:to>
      <xdr:col>112</xdr:col>
      <xdr:colOff>38100</xdr:colOff>
      <xdr:row>83</xdr:row>
      <xdr:rowOff>97064</xdr:rowOff>
    </xdr:to>
    <xdr:sp macro="" textlink="">
      <xdr:nvSpPr>
        <xdr:cNvPr id="622" name="楕円 621">
          <a:extLst>
            <a:ext uri="{FF2B5EF4-FFF2-40B4-BE49-F238E27FC236}">
              <a16:creationId xmlns:a16="http://schemas.microsoft.com/office/drawing/2014/main" id="{D7B9C9D0-D6F0-4314-999B-EFD9DF0AFF42}"/>
            </a:ext>
          </a:extLst>
        </xdr:cNvPr>
        <xdr:cNvSpPr/>
      </xdr:nvSpPr>
      <xdr:spPr>
        <a:xfrm>
          <a:off x="19154775" y="1345111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46264</xdr:rowOff>
    </xdr:from>
    <xdr:to>
      <xdr:col>116</xdr:col>
      <xdr:colOff>63500</xdr:colOff>
      <xdr:row>83</xdr:row>
      <xdr:rowOff>46264</xdr:rowOff>
    </xdr:to>
    <xdr:cxnSp macro="">
      <xdr:nvCxnSpPr>
        <xdr:cNvPr id="623" name="直線コネクタ 622">
          <a:extLst>
            <a:ext uri="{FF2B5EF4-FFF2-40B4-BE49-F238E27FC236}">
              <a16:creationId xmlns:a16="http://schemas.microsoft.com/office/drawing/2014/main" id="{BDAAFF68-C2BB-4CD3-AC5C-5683E70B9240}"/>
            </a:ext>
          </a:extLst>
        </xdr:cNvPr>
        <xdr:cNvCxnSpPr/>
      </xdr:nvCxnSpPr>
      <xdr:spPr>
        <a:xfrm>
          <a:off x="19202400" y="13498739"/>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117929</xdr:rowOff>
    </xdr:from>
    <xdr:to>
      <xdr:col>107</xdr:col>
      <xdr:colOff>101600</xdr:colOff>
      <xdr:row>83</xdr:row>
      <xdr:rowOff>48079</xdr:rowOff>
    </xdr:to>
    <xdr:sp macro="" textlink="">
      <xdr:nvSpPr>
        <xdr:cNvPr id="624" name="楕円 623">
          <a:extLst>
            <a:ext uri="{FF2B5EF4-FFF2-40B4-BE49-F238E27FC236}">
              <a16:creationId xmlns:a16="http://schemas.microsoft.com/office/drawing/2014/main" id="{4E7025F1-671A-4EA7-BFE0-9179BB379CCC}"/>
            </a:ext>
          </a:extLst>
        </xdr:cNvPr>
        <xdr:cNvSpPr/>
      </xdr:nvSpPr>
      <xdr:spPr>
        <a:xfrm>
          <a:off x="18345150" y="1340847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168729</xdr:rowOff>
    </xdr:from>
    <xdr:to>
      <xdr:col>111</xdr:col>
      <xdr:colOff>177800</xdr:colOff>
      <xdr:row>83</xdr:row>
      <xdr:rowOff>46264</xdr:rowOff>
    </xdr:to>
    <xdr:cxnSp macro="">
      <xdr:nvCxnSpPr>
        <xdr:cNvPr id="625" name="直線コネクタ 624">
          <a:extLst>
            <a:ext uri="{FF2B5EF4-FFF2-40B4-BE49-F238E27FC236}">
              <a16:creationId xmlns:a16="http://schemas.microsoft.com/office/drawing/2014/main" id="{E8F28AFA-8B0B-4487-847B-47F760355F2E}"/>
            </a:ext>
          </a:extLst>
        </xdr:cNvPr>
        <xdr:cNvCxnSpPr/>
      </xdr:nvCxnSpPr>
      <xdr:spPr>
        <a:xfrm>
          <a:off x="18392775" y="13446579"/>
          <a:ext cx="809625"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117929</xdr:rowOff>
    </xdr:from>
    <xdr:to>
      <xdr:col>102</xdr:col>
      <xdr:colOff>165100</xdr:colOff>
      <xdr:row>83</xdr:row>
      <xdr:rowOff>48079</xdr:rowOff>
    </xdr:to>
    <xdr:sp macro="" textlink="">
      <xdr:nvSpPr>
        <xdr:cNvPr id="626" name="楕円 625">
          <a:extLst>
            <a:ext uri="{FF2B5EF4-FFF2-40B4-BE49-F238E27FC236}">
              <a16:creationId xmlns:a16="http://schemas.microsoft.com/office/drawing/2014/main" id="{8EDDCB41-D296-495D-AA83-AB1E2FAFF0A2}"/>
            </a:ext>
          </a:extLst>
        </xdr:cNvPr>
        <xdr:cNvSpPr/>
      </xdr:nvSpPr>
      <xdr:spPr>
        <a:xfrm>
          <a:off x="17554575" y="1340847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168729</xdr:rowOff>
    </xdr:from>
    <xdr:to>
      <xdr:col>107</xdr:col>
      <xdr:colOff>50800</xdr:colOff>
      <xdr:row>82</xdr:row>
      <xdr:rowOff>168729</xdr:rowOff>
    </xdr:to>
    <xdr:cxnSp macro="">
      <xdr:nvCxnSpPr>
        <xdr:cNvPr id="627" name="直線コネクタ 626">
          <a:extLst>
            <a:ext uri="{FF2B5EF4-FFF2-40B4-BE49-F238E27FC236}">
              <a16:creationId xmlns:a16="http://schemas.microsoft.com/office/drawing/2014/main" id="{3E7EF391-3DF0-4FA5-8532-766A03B4816E}"/>
            </a:ext>
          </a:extLst>
        </xdr:cNvPr>
        <xdr:cNvCxnSpPr/>
      </xdr:nvCxnSpPr>
      <xdr:spPr>
        <a:xfrm>
          <a:off x="17602200" y="1344657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134257</xdr:rowOff>
    </xdr:from>
    <xdr:to>
      <xdr:col>98</xdr:col>
      <xdr:colOff>38100</xdr:colOff>
      <xdr:row>83</xdr:row>
      <xdr:rowOff>64407</xdr:rowOff>
    </xdr:to>
    <xdr:sp macro="" textlink="">
      <xdr:nvSpPr>
        <xdr:cNvPr id="628" name="楕円 627">
          <a:extLst>
            <a:ext uri="{FF2B5EF4-FFF2-40B4-BE49-F238E27FC236}">
              <a16:creationId xmlns:a16="http://schemas.microsoft.com/office/drawing/2014/main" id="{67311FBF-8216-4D37-8079-DAE2B92F18B0}"/>
            </a:ext>
          </a:extLst>
        </xdr:cNvPr>
        <xdr:cNvSpPr/>
      </xdr:nvSpPr>
      <xdr:spPr>
        <a:xfrm>
          <a:off x="16754475" y="134216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168729</xdr:rowOff>
    </xdr:from>
    <xdr:to>
      <xdr:col>102</xdr:col>
      <xdr:colOff>114300</xdr:colOff>
      <xdr:row>83</xdr:row>
      <xdr:rowOff>13607</xdr:rowOff>
    </xdr:to>
    <xdr:cxnSp macro="">
      <xdr:nvCxnSpPr>
        <xdr:cNvPr id="629" name="直線コネクタ 628">
          <a:extLst>
            <a:ext uri="{FF2B5EF4-FFF2-40B4-BE49-F238E27FC236}">
              <a16:creationId xmlns:a16="http://schemas.microsoft.com/office/drawing/2014/main" id="{E07A5906-8985-4826-A6EB-8088F7AC267A}"/>
            </a:ext>
          </a:extLst>
        </xdr:cNvPr>
        <xdr:cNvCxnSpPr/>
      </xdr:nvCxnSpPr>
      <xdr:spPr>
        <a:xfrm flipV="1">
          <a:off x="16802100" y="13446579"/>
          <a:ext cx="800100" cy="13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129013</xdr:rowOff>
    </xdr:from>
    <xdr:ext cx="469744" cy="259045"/>
    <xdr:sp macro="" textlink="">
      <xdr:nvSpPr>
        <xdr:cNvPr id="630" name="n_1aveValue【児童館】&#10;一人当たり面積">
          <a:extLst>
            <a:ext uri="{FF2B5EF4-FFF2-40B4-BE49-F238E27FC236}">
              <a16:creationId xmlns:a16="http://schemas.microsoft.com/office/drawing/2014/main" id="{B6FB332F-E7D3-400A-8056-8662EE46F4E3}"/>
            </a:ext>
          </a:extLst>
        </xdr:cNvPr>
        <xdr:cNvSpPr txBox="1"/>
      </xdr:nvSpPr>
      <xdr:spPr>
        <a:xfrm>
          <a:off x="18983402" y="1373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145341</xdr:rowOff>
    </xdr:from>
    <xdr:ext cx="469744" cy="259045"/>
    <xdr:sp macro="" textlink="">
      <xdr:nvSpPr>
        <xdr:cNvPr id="631" name="n_2aveValue【児童館】&#10;一人当たり面積">
          <a:extLst>
            <a:ext uri="{FF2B5EF4-FFF2-40B4-BE49-F238E27FC236}">
              <a16:creationId xmlns:a16="http://schemas.microsoft.com/office/drawing/2014/main" id="{FD58952A-87CD-4E0D-9569-2AEF9F983F67}"/>
            </a:ext>
          </a:extLst>
        </xdr:cNvPr>
        <xdr:cNvSpPr txBox="1"/>
      </xdr:nvSpPr>
      <xdr:spPr>
        <a:xfrm>
          <a:off x="18183302" y="13753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632" name="n_3aveValue【児童館】&#10;一人当たり面積">
          <a:extLst>
            <a:ext uri="{FF2B5EF4-FFF2-40B4-BE49-F238E27FC236}">
              <a16:creationId xmlns:a16="http://schemas.microsoft.com/office/drawing/2014/main" id="{97B0648B-FDDA-499F-9A17-4CD48D9CA102}"/>
            </a:ext>
          </a:extLst>
        </xdr:cNvPr>
        <xdr:cNvSpPr txBox="1"/>
      </xdr:nvSpPr>
      <xdr:spPr>
        <a:xfrm>
          <a:off x="17383202"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161670</xdr:rowOff>
    </xdr:from>
    <xdr:ext cx="469744" cy="259045"/>
    <xdr:sp macro="" textlink="">
      <xdr:nvSpPr>
        <xdr:cNvPr id="633" name="n_4aveValue【児童館】&#10;一人当たり面積">
          <a:extLst>
            <a:ext uri="{FF2B5EF4-FFF2-40B4-BE49-F238E27FC236}">
              <a16:creationId xmlns:a16="http://schemas.microsoft.com/office/drawing/2014/main" id="{F5F2BFEC-1B2D-414D-BFE5-74AA88DB49A6}"/>
            </a:ext>
          </a:extLst>
        </xdr:cNvPr>
        <xdr:cNvSpPr txBox="1"/>
      </xdr:nvSpPr>
      <xdr:spPr>
        <a:xfrm>
          <a:off x="16592627" y="13776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113591</xdr:rowOff>
    </xdr:from>
    <xdr:ext cx="469744" cy="259045"/>
    <xdr:sp macro="" textlink="">
      <xdr:nvSpPr>
        <xdr:cNvPr id="634" name="n_1mainValue【児童館】&#10;一人当たり面積">
          <a:extLst>
            <a:ext uri="{FF2B5EF4-FFF2-40B4-BE49-F238E27FC236}">
              <a16:creationId xmlns:a16="http://schemas.microsoft.com/office/drawing/2014/main" id="{432F86AF-1513-47CA-8495-9A687DB1BCB0}"/>
            </a:ext>
          </a:extLst>
        </xdr:cNvPr>
        <xdr:cNvSpPr txBox="1"/>
      </xdr:nvSpPr>
      <xdr:spPr>
        <a:xfrm>
          <a:off x="18983402" y="13239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64606</xdr:rowOff>
    </xdr:from>
    <xdr:ext cx="469744" cy="259045"/>
    <xdr:sp macro="" textlink="">
      <xdr:nvSpPr>
        <xdr:cNvPr id="635" name="n_2mainValue【児童館】&#10;一人当たり面積">
          <a:extLst>
            <a:ext uri="{FF2B5EF4-FFF2-40B4-BE49-F238E27FC236}">
              <a16:creationId xmlns:a16="http://schemas.microsoft.com/office/drawing/2014/main" id="{BF77207C-24A3-4712-B550-D9828211476A}"/>
            </a:ext>
          </a:extLst>
        </xdr:cNvPr>
        <xdr:cNvSpPr txBox="1"/>
      </xdr:nvSpPr>
      <xdr:spPr>
        <a:xfrm>
          <a:off x="18183302" y="1319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64606</xdr:rowOff>
    </xdr:from>
    <xdr:ext cx="469744" cy="259045"/>
    <xdr:sp macro="" textlink="">
      <xdr:nvSpPr>
        <xdr:cNvPr id="636" name="n_3mainValue【児童館】&#10;一人当たり面積">
          <a:extLst>
            <a:ext uri="{FF2B5EF4-FFF2-40B4-BE49-F238E27FC236}">
              <a16:creationId xmlns:a16="http://schemas.microsoft.com/office/drawing/2014/main" id="{B48CAABB-02C3-42EA-8A7C-8F6F16C86931}"/>
            </a:ext>
          </a:extLst>
        </xdr:cNvPr>
        <xdr:cNvSpPr txBox="1"/>
      </xdr:nvSpPr>
      <xdr:spPr>
        <a:xfrm>
          <a:off x="17383202" y="13193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80934</xdr:rowOff>
    </xdr:from>
    <xdr:ext cx="469744" cy="259045"/>
    <xdr:sp macro="" textlink="">
      <xdr:nvSpPr>
        <xdr:cNvPr id="637" name="n_4mainValue【児童館】&#10;一人当たり面積">
          <a:extLst>
            <a:ext uri="{FF2B5EF4-FFF2-40B4-BE49-F238E27FC236}">
              <a16:creationId xmlns:a16="http://schemas.microsoft.com/office/drawing/2014/main" id="{78A88FE8-FEEE-4F9A-89B2-E8A427991105}"/>
            </a:ext>
          </a:extLst>
        </xdr:cNvPr>
        <xdr:cNvSpPr txBox="1"/>
      </xdr:nvSpPr>
      <xdr:spPr>
        <a:xfrm>
          <a:off x="16592627" y="13209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8" name="正方形/長方形 637">
          <a:extLst>
            <a:ext uri="{FF2B5EF4-FFF2-40B4-BE49-F238E27FC236}">
              <a16:creationId xmlns:a16="http://schemas.microsoft.com/office/drawing/2014/main" id="{12DCFC3B-35E4-4C88-BC61-4F96E51A234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9" name="正方形/長方形 638">
          <a:extLst>
            <a:ext uri="{FF2B5EF4-FFF2-40B4-BE49-F238E27FC236}">
              <a16:creationId xmlns:a16="http://schemas.microsoft.com/office/drawing/2014/main" id="{859065F9-47EF-495E-8814-37C530164F53}"/>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0" name="正方形/長方形 639">
          <a:extLst>
            <a:ext uri="{FF2B5EF4-FFF2-40B4-BE49-F238E27FC236}">
              <a16:creationId xmlns:a16="http://schemas.microsoft.com/office/drawing/2014/main" id="{5076CFE5-9C32-4883-80AF-4665632BECCD}"/>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1" name="正方形/長方形 640">
          <a:extLst>
            <a:ext uri="{FF2B5EF4-FFF2-40B4-BE49-F238E27FC236}">
              <a16:creationId xmlns:a16="http://schemas.microsoft.com/office/drawing/2014/main" id="{B2B7D1F2-3894-40BF-8022-FF7A1AD1A5BA}"/>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2" name="正方形/長方形 641">
          <a:extLst>
            <a:ext uri="{FF2B5EF4-FFF2-40B4-BE49-F238E27FC236}">
              <a16:creationId xmlns:a16="http://schemas.microsoft.com/office/drawing/2014/main" id="{3A3C97D3-6124-435D-86E3-A0BAC9CED348}"/>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3" name="正方形/長方形 642">
          <a:extLst>
            <a:ext uri="{FF2B5EF4-FFF2-40B4-BE49-F238E27FC236}">
              <a16:creationId xmlns:a16="http://schemas.microsoft.com/office/drawing/2014/main" id="{B4DAA5F0-9344-4609-B6E8-9BD5DD9A70BE}"/>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4" name="正方形/長方形 643">
          <a:extLst>
            <a:ext uri="{FF2B5EF4-FFF2-40B4-BE49-F238E27FC236}">
              <a16:creationId xmlns:a16="http://schemas.microsoft.com/office/drawing/2014/main" id="{919FABFF-5DAE-4263-86B2-EA45068C6F47}"/>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5" name="正方形/長方形 644">
          <a:extLst>
            <a:ext uri="{FF2B5EF4-FFF2-40B4-BE49-F238E27FC236}">
              <a16:creationId xmlns:a16="http://schemas.microsoft.com/office/drawing/2014/main" id="{E2918675-3A5D-4C7A-A4B0-191557A15F50}"/>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6" name="テキスト ボックス 645">
          <a:extLst>
            <a:ext uri="{FF2B5EF4-FFF2-40B4-BE49-F238E27FC236}">
              <a16:creationId xmlns:a16="http://schemas.microsoft.com/office/drawing/2014/main" id="{21513EC7-8C55-4B3F-86A7-5678E944026A}"/>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7" name="直線コネクタ 646">
          <a:extLst>
            <a:ext uri="{FF2B5EF4-FFF2-40B4-BE49-F238E27FC236}">
              <a16:creationId xmlns:a16="http://schemas.microsoft.com/office/drawing/2014/main" id="{C632899F-9271-4E52-A4AE-8DE6B638734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8" name="テキスト ボックス 647">
          <a:extLst>
            <a:ext uri="{FF2B5EF4-FFF2-40B4-BE49-F238E27FC236}">
              <a16:creationId xmlns:a16="http://schemas.microsoft.com/office/drawing/2014/main" id="{E28EF51F-947A-4815-8E26-74D2742739B2}"/>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49" name="直線コネクタ 648">
          <a:extLst>
            <a:ext uri="{FF2B5EF4-FFF2-40B4-BE49-F238E27FC236}">
              <a16:creationId xmlns:a16="http://schemas.microsoft.com/office/drawing/2014/main" id="{5C5B6BAA-70AF-4FD4-9139-7C33612AF6AB}"/>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0" name="テキスト ボックス 649">
          <a:extLst>
            <a:ext uri="{FF2B5EF4-FFF2-40B4-BE49-F238E27FC236}">
              <a16:creationId xmlns:a16="http://schemas.microsoft.com/office/drawing/2014/main" id="{61328D25-A6BE-4835-BC86-438978A33F95}"/>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1" name="直線コネクタ 650">
          <a:extLst>
            <a:ext uri="{FF2B5EF4-FFF2-40B4-BE49-F238E27FC236}">
              <a16:creationId xmlns:a16="http://schemas.microsoft.com/office/drawing/2014/main" id="{10EC095F-FACB-44D0-8CCE-1B6CFA349289}"/>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2" name="テキスト ボックス 651">
          <a:extLst>
            <a:ext uri="{FF2B5EF4-FFF2-40B4-BE49-F238E27FC236}">
              <a16:creationId xmlns:a16="http://schemas.microsoft.com/office/drawing/2014/main" id="{9EA5ACFB-7479-4A34-A540-51E40F5D85C8}"/>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3" name="直線コネクタ 652">
          <a:extLst>
            <a:ext uri="{FF2B5EF4-FFF2-40B4-BE49-F238E27FC236}">
              <a16:creationId xmlns:a16="http://schemas.microsoft.com/office/drawing/2014/main" id="{A0E7971B-A32E-4751-AD25-2AFE8A2D556D}"/>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4" name="テキスト ボックス 653">
          <a:extLst>
            <a:ext uri="{FF2B5EF4-FFF2-40B4-BE49-F238E27FC236}">
              <a16:creationId xmlns:a16="http://schemas.microsoft.com/office/drawing/2014/main" id="{86EA9F63-CE3A-404B-AEB5-DCBB67DB7D8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5" name="直線コネクタ 654">
          <a:extLst>
            <a:ext uri="{FF2B5EF4-FFF2-40B4-BE49-F238E27FC236}">
              <a16:creationId xmlns:a16="http://schemas.microsoft.com/office/drawing/2014/main" id="{EB4FE095-39E5-4983-BAD9-3E8C8F529376}"/>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6" name="テキスト ボックス 655">
          <a:extLst>
            <a:ext uri="{FF2B5EF4-FFF2-40B4-BE49-F238E27FC236}">
              <a16:creationId xmlns:a16="http://schemas.microsoft.com/office/drawing/2014/main" id="{10C7141D-7D34-4064-ACCC-18BE36F5839B}"/>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7" name="直線コネクタ 656">
          <a:extLst>
            <a:ext uri="{FF2B5EF4-FFF2-40B4-BE49-F238E27FC236}">
              <a16:creationId xmlns:a16="http://schemas.microsoft.com/office/drawing/2014/main" id="{6B3A946B-1C33-4A67-B018-7C9C96CF5B9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58" name="テキスト ボックス 657">
          <a:extLst>
            <a:ext uri="{FF2B5EF4-FFF2-40B4-BE49-F238E27FC236}">
              <a16:creationId xmlns:a16="http://schemas.microsoft.com/office/drawing/2014/main" id="{BDA23F3E-993A-4794-9CAC-7E5DB78D2B05}"/>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a:extLst>
            <a:ext uri="{FF2B5EF4-FFF2-40B4-BE49-F238E27FC236}">
              <a16:creationId xmlns:a16="http://schemas.microsoft.com/office/drawing/2014/main" id="{6BCD26B0-865C-4657-AE82-12EF8F899BD2}"/>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0" name="テキスト ボックス 659">
          <a:extLst>
            <a:ext uri="{FF2B5EF4-FFF2-40B4-BE49-F238E27FC236}">
              <a16:creationId xmlns:a16="http://schemas.microsoft.com/office/drawing/2014/main" id="{F66DFEA0-FB31-44E8-970A-F84950A343B5}"/>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a:extLst>
            <a:ext uri="{FF2B5EF4-FFF2-40B4-BE49-F238E27FC236}">
              <a16:creationId xmlns:a16="http://schemas.microsoft.com/office/drawing/2014/main" id="{502E713A-DCCF-4847-A3E7-D494B42D8220}"/>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110489</xdr:rowOff>
    </xdr:from>
    <xdr:to>
      <xdr:col>85</xdr:col>
      <xdr:colOff>126364</xdr:colOff>
      <xdr:row>108</xdr:row>
      <xdr:rowOff>11430</xdr:rowOff>
    </xdr:to>
    <xdr:cxnSp macro="">
      <xdr:nvCxnSpPr>
        <xdr:cNvPr id="662" name="直線コネクタ 661">
          <a:extLst>
            <a:ext uri="{FF2B5EF4-FFF2-40B4-BE49-F238E27FC236}">
              <a16:creationId xmlns:a16="http://schemas.microsoft.com/office/drawing/2014/main" id="{C5510174-B509-4502-8216-BD377A4C7313}"/>
            </a:ext>
          </a:extLst>
        </xdr:cNvPr>
        <xdr:cNvCxnSpPr/>
      </xdr:nvCxnSpPr>
      <xdr:spPr>
        <a:xfrm flipV="1">
          <a:off x="14696439" y="16223614"/>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15257</xdr:rowOff>
    </xdr:from>
    <xdr:ext cx="405111" cy="259045"/>
    <xdr:sp macro="" textlink="">
      <xdr:nvSpPr>
        <xdr:cNvPr id="663" name="【公民館】&#10;有形固定資産減価償却率最小値テキスト">
          <a:extLst>
            <a:ext uri="{FF2B5EF4-FFF2-40B4-BE49-F238E27FC236}">
              <a16:creationId xmlns:a16="http://schemas.microsoft.com/office/drawing/2014/main" id="{24B7C1DD-541A-4565-81D1-4B330C18C1DD}"/>
            </a:ext>
          </a:extLst>
        </xdr:cNvPr>
        <xdr:cNvSpPr txBox="1"/>
      </xdr:nvSpPr>
      <xdr:spPr>
        <a:xfrm>
          <a:off x="14735175" y="1767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664" name="直線コネクタ 663">
          <a:extLst>
            <a:ext uri="{FF2B5EF4-FFF2-40B4-BE49-F238E27FC236}">
              <a16:creationId xmlns:a16="http://schemas.microsoft.com/office/drawing/2014/main" id="{F13CEA82-5F1E-4B34-9D4E-EEC5670576EA}"/>
            </a:ext>
          </a:extLst>
        </xdr:cNvPr>
        <xdr:cNvCxnSpPr/>
      </xdr:nvCxnSpPr>
      <xdr:spPr>
        <a:xfrm>
          <a:off x="14611350" y="176676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57166</xdr:rowOff>
    </xdr:from>
    <xdr:ext cx="405111" cy="259045"/>
    <xdr:sp macro="" textlink="">
      <xdr:nvSpPr>
        <xdr:cNvPr id="665" name="【公民館】&#10;有形固定資産減価償却率最大値テキスト">
          <a:extLst>
            <a:ext uri="{FF2B5EF4-FFF2-40B4-BE49-F238E27FC236}">
              <a16:creationId xmlns:a16="http://schemas.microsoft.com/office/drawing/2014/main" id="{1FF4877B-95BB-4BE3-8D35-831617BD31A6}"/>
            </a:ext>
          </a:extLst>
        </xdr:cNvPr>
        <xdr:cNvSpPr txBox="1"/>
      </xdr:nvSpPr>
      <xdr:spPr>
        <a:xfrm>
          <a:off x="14735175" y="16002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110489</xdr:rowOff>
    </xdr:from>
    <xdr:to>
      <xdr:col>86</xdr:col>
      <xdr:colOff>25400</xdr:colOff>
      <xdr:row>99</xdr:row>
      <xdr:rowOff>110489</xdr:rowOff>
    </xdr:to>
    <xdr:cxnSp macro="">
      <xdr:nvCxnSpPr>
        <xdr:cNvPr id="666" name="直線コネクタ 665">
          <a:extLst>
            <a:ext uri="{FF2B5EF4-FFF2-40B4-BE49-F238E27FC236}">
              <a16:creationId xmlns:a16="http://schemas.microsoft.com/office/drawing/2014/main" id="{FD47032A-3395-4CA2-9A09-4EFE2D2401CD}"/>
            </a:ext>
          </a:extLst>
        </xdr:cNvPr>
        <xdr:cNvCxnSpPr/>
      </xdr:nvCxnSpPr>
      <xdr:spPr>
        <a:xfrm>
          <a:off x="14611350" y="16223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64788</xdr:rowOff>
    </xdr:from>
    <xdr:ext cx="405111" cy="259045"/>
    <xdr:sp macro="" textlink="">
      <xdr:nvSpPr>
        <xdr:cNvPr id="667" name="【公民館】&#10;有形固定資産減価償却率平均値テキスト">
          <a:extLst>
            <a:ext uri="{FF2B5EF4-FFF2-40B4-BE49-F238E27FC236}">
              <a16:creationId xmlns:a16="http://schemas.microsoft.com/office/drawing/2014/main" id="{C2CC4B46-ED04-457B-B5C5-489425EF5938}"/>
            </a:ext>
          </a:extLst>
        </xdr:cNvPr>
        <xdr:cNvSpPr txBox="1"/>
      </xdr:nvSpPr>
      <xdr:spPr>
        <a:xfrm>
          <a:off x="14735175" y="170415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86361</xdr:rowOff>
    </xdr:from>
    <xdr:to>
      <xdr:col>85</xdr:col>
      <xdr:colOff>177800</xdr:colOff>
      <xdr:row>105</xdr:row>
      <xdr:rowOff>16511</xdr:rowOff>
    </xdr:to>
    <xdr:sp macro="" textlink="">
      <xdr:nvSpPr>
        <xdr:cNvPr id="668" name="フローチャート: 判断 667">
          <a:extLst>
            <a:ext uri="{FF2B5EF4-FFF2-40B4-BE49-F238E27FC236}">
              <a16:creationId xmlns:a16="http://schemas.microsoft.com/office/drawing/2014/main" id="{9580E573-48B8-4F37-8EEA-7D7CB57F5D0C}"/>
            </a:ext>
          </a:extLst>
        </xdr:cNvPr>
        <xdr:cNvSpPr/>
      </xdr:nvSpPr>
      <xdr:spPr>
        <a:xfrm>
          <a:off x="14649450" y="170567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669" name="フローチャート: 判断 668">
          <a:extLst>
            <a:ext uri="{FF2B5EF4-FFF2-40B4-BE49-F238E27FC236}">
              <a16:creationId xmlns:a16="http://schemas.microsoft.com/office/drawing/2014/main" id="{574C3330-81D9-4B5D-B2DA-D1918ACE8657}"/>
            </a:ext>
          </a:extLst>
        </xdr:cNvPr>
        <xdr:cNvSpPr/>
      </xdr:nvSpPr>
      <xdr:spPr>
        <a:xfrm>
          <a:off x="13887450" y="170421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40639</xdr:rowOff>
    </xdr:from>
    <xdr:to>
      <xdr:col>76</xdr:col>
      <xdr:colOff>165100</xdr:colOff>
      <xdr:row>104</xdr:row>
      <xdr:rowOff>142239</xdr:rowOff>
    </xdr:to>
    <xdr:sp macro="" textlink="">
      <xdr:nvSpPr>
        <xdr:cNvPr id="670" name="フローチャート: 判断 669">
          <a:extLst>
            <a:ext uri="{FF2B5EF4-FFF2-40B4-BE49-F238E27FC236}">
              <a16:creationId xmlns:a16="http://schemas.microsoft.com/office/drawing/2014/main" id="{44708EC6-C3D1-4E67-AED2-C1288B32E203}"/>
            </a:ext>
          </a:extLst>
        </xdr:cNvPr>
        <xdr:cNvSpPr/>
      </xdr:nvSpPr>
      <xdr:spPr>
        <a:xfrm>
          <a:off x="13096875" y="170141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29211</xdr:rowOff>
    </xdr:from>
    <xdr:to>
      <xdr:col>72</xdr:col>
      <xdr:colOff>38100</xdr:colOff>
      <xdr:row>104</xdr:row>
      <xdr:rowOff>130811</xdr:rowOff>
    </xdr:to>
    <xdr:sp macro="" textlink="">
      <xdr:nvSpPr>
        <xdr:cNvPr id="671" name="フローチャート: 判断 670">
          <a:extLst>
            <a:ext uri="{FF2B5EF4-FFF2-40B4-BE49-F238E27FC236}">
              <a16:creationId xmlns:a16="http://schemas.microsoft.com/office/drawing/2014/main" id="{DE6E039A-30CE-4C3A-B248-615248FEF96B}"/>
            </a:ext>
          </a:extLst>
        </xdr:cNvPr>
        <xdr:cNvSpPr/>
      </xdr:nvSpPr>
      <xdr:spPr>
        <a:xfrm>
          <a:off x="12296775" y="1699958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672" name="フローチャート: 判断 671">
          <a:extLst>
            <a:ext uri="{FF2B5EF4-FFF2-40B4-BE49-F238E27FC236}">
              <a16:creationId xmlns:a16="http://schemas.microsoft.com/office/drawing/2014/main" id="{7229A94B-FB06-449B-B88A-6218C305339F}"/>
            </a:ext>
          </a:extLst>
        </xdr:cNvPr>
        <xdr:cNvSpPr/>
      </xdr:nvSpPr>
      <xdr:spPr>
        <a:xfrm>
          <a:off x="11487150" y="169830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62ABCA4E-3808-4483-84E8-284B0F1A4555}"/>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B1DE2404-A200-4643-B2C2-185E00130FEE}"/>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8496A8ED-C73F-4B66-8244-B4F3E77BC87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5E1B1955-4880-4A4B-92D5-FCEBF0504F49}"/>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CB90B98-B52A-4DB7-AC98-C107C22DEDAB}"/>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57786</xdr:rowOff>
    </xdr:from>
    <xdr:to>
      <xdr:col>85</xdr:col>
      <xdr:colOff>177800</xdr:colOff>
      <xdr:row>104</xdr:row>
      <xdr:rowOff>159386</xdr:rowOff>
    </xdr:to>
    <xdr:sp macro="" textlink="">
      <xdr:nvSpPr>
        <xdr:cNvPr id="678" name="楕円 677">
          <a:extLst>
            <a:ext uri="{FF2B5EF4-FFF2-40B4-BE49-F238E27FC236}">
              <a16:creationId xmlns:a16="http://schemas.microsoft.com/office/drawing/2014/main" id="{CBC82073-E69A-4157-B132-64CC895BA49E}"/>
            </a:ext>
          </a:extLst>
        </xdr:cNvPr>
        <xdr:cNvSpPr/>
      </xdr:nvSpPr>
      <xdr:spPr>
        <a:xfrm>
          <a:off x="14649450" y="170313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80663</xdr:rowOff>
    </xdr:from>
    <xdr:ext cx="405111" cy="259045"/>
    <xdr:sp macro="" textlink="">
      <xdr:nvSpPr>
        <xdr:cNvPr id="679" name="【公民館】&#10;有形固定資産減価償却率該当値テキスト">
          <a:extLst>
            <a:ext uri="{FF2B5EF4-FFF2-40B4-BE49-F238E27FC236}">
              <a16:creationId xmlns:a16="http://schemas.microsoft.com/office/drawing/2014/main" id="{D4F3B092-1F62-411C-BCB4-9E06C20A5589}"/>
            </a:ext>
          </a:extLst>
        </xdr:cNvPr>
        <xdr:cNvSpPr txBox="1"/>
      </xdr:nvSpPr>
      <xdr:spPr>
        <a:xfrm>
          <a:off x="14735175" y="16885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154939</xdr:rowOff>
    </xdr:from>
    <xdr:to>
      <xdr:col>81</xdr:col>
      <xdr:colOff>101600</xdr:colOff>
      <xdr:row>106</xdr:row>
      <xdr:rowOff>85089</xdr:rowOff>
    </xdr:to>
    <xdr:sp macro="" textlink="">
      <xdr:nvSpPr>
        <xdr:cNvPr id="680" name="楕円 679">
          <a:extLst>
            <a:ext uri="{FF2B5EF4-FFF2-40B4-BE49-F238E27FC236}">
              <a16:creationId xmlns:a16="http://schemas.microsoft.com/office/drawing/2014/main" id="{008F734F-B267-4535-83FA-C5B4D3A0C915}"/>
            </a:ext>
          </a:extLst>
        </xdr:cNvPr>
        <xdr:cNvSpPr/>
      </xdr:nvSpPr>
      <xdr:spPr>
        <a:xfrm>
          <a:off x="13887450" y="172999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108586</xdr:rowOff>
    </xdr:from>
    <xdr:to>
      <xdr:col>85</xdr:col>
      <xdr:colOff>127000</xdr:colOff>
      <xdr:row>106</xdr:row>
      <xdr:rowOff>34289</xdr:rowOff>
    </xdr:to>
    <xdr:cxnSp macro="">
      <xdr:nvCxnSpPr>
        <xdr:cNvPr id="681" name="直線コネクタ 680">
          <a:extLst>
            <a:ext uri="{FF2B5EF4-FFF2-40B4-BE49-F238E27FC236}">
              <a16:creationId xmlns:a16="http://schemas.microsoft.com/office/drawing/2014/main" id="{9CBD6BE4-3351-448C-9917-1FC28DC3F8F8}"/>
            </a:ext>
          </a:extLst>
        </xdr:cNvPr>
        <xdr:cNvCxnSpPr/>
      </xdr:nvCxnSpPr>
      <xdr:spPr>
        <a:xfrm flipV="1">
          <a:off x="13935075" y="17078961"/>
          <a:ext cx="762000" cy="26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122555</xdr:rowOff>
    </xdr:from>
    <xdr:to>
      <xdr:col>76</xdr:col>
      <xdr:colOff>165100</xdr:colOff>
      <xdr:row>106</xdr:row>
      <xdr:rowOff>52705</xdr:rowOff>
    </xdr:to>
    <xdr:sp macro="" textlink="">
      <xdr:nvSpPr>
        <xdr:cNvPr id="682" name="楕円 681">
          <a:extLst>
            <a:ext uri="{FF2B5EF4-FFF2-40B4-BE49-F238E27FC236}">
              <a16:creationId xmlns:a16="http://schemas.microsoft.com/office/drawing/2014/main" id="{2730E955-1F15-490A-9070-8574B8E157B3}"/>
            </a:ext>
          </a:extLst>
        </xdr:cNvPr>
        <xdr:cNvSpPr/>
      </xdr:nvSpPr>
      <xdr:spPr>
        <a:xfrm>
          <a:off x="13096875" y="172707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xdr:rowOff>
    </xdr:from>
    <xdr:to>
      <xdr:col>81</xdr:col>
      <xdr:colOff>50800</xdr:colOff>
      <xdr:row>106</xdr:row>
      <xdr:rowOff>34289</xdr:rowOff>
    </xdr:to>
    <xdr:cxnSp macro="">
      <xdr:nvCxnSpPr>
        <xdr:cNvPr id="683" name="直線コネクタ 682">
          <a:extLst>
            <a:ext uri="{FF2B5EF4-FFF2-40B4-BE49-F238E27FC236}">
              <a16:creationId xmlns:a16="http://schemas.microsoft.com/office/drawing/2014/main" id="{EED3E558-3116-431E-BC65-56C9FF5F2ACC}"/>
            </a:ext>
          </a:extLst>
        </xdr:cNvPr>
        <xdr:cNvCxnSpPr/>
      </xdr:nvCxnSpPr>
      <xdr:spPr>
        <a:xfrm>
          <a:off x="13144500" y="17318355"/>
          <a:ext cx="790575" cy="29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80645</xdr:rowOff>
    </xdr:from>
    <xdr:to>
      <xdr:col>72</xdr:col>
      <xdr:colOff>38100</xdr:colOff>
      <xdr:row>106</xdr:row>
      <xdr:rowOff>10795</xdr:rowOff>
    </xdr:to>
    <xdr:sp macro="" textlink="">
      <xdr:nvSpPr>
        <xdr:cNvPr id="684" name="楕円 683">
          <a:extLst>
            <a:ext uri="{FF2B5EF4-FFF2-40B4-BE49-F238E27FC236}">
              <a16:creationId xmlns:a16="http://schemas.microsoft.com/office/drawing/2014/main" id="{F9969FFD-3DC4-49F1-9CC6-3AFAC163C94F}"/>
            </a:ext>
          </a:extLst>
        </xdr:cNvPr>
        <xdr:cNvSpPr/>
      </xdr:nvSpPr>
      <xdr:spPr>
        <a:xfrm>
          <a:off x="12296775" y="172288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131445</xdr:rowOff>
    </xdr:from>
    <xdr:to>
      <xdr:col>76</xdr:col>
      <xdr:colOff>114300</xdr:colOff>
      <xdr:row>106</xdr:row>
      <xdr:rowOff>1905</xdr:rowOff>
    </xdr:to>
    <xdr:cxnSp macro="">
      <xdr:nvCxnSpPr>
        <xdr:cNvPr id="685" name="直線コネクタ 684">
          <a:extLst>
            <a:ext uri="{FF2B5EF4-FFF2-40B4-BE49-F238E27FC236}">
              <a16:creationId xmlns:a16="http://schemas.microsoft.com/office/drawing/2014/main" id="{04D716AA-D9AB-4CDB-8C7B-526FD074AD48}"/>
            </a:ext>
          </a:extLst>
        </xdr:cNvPr>
        <xdr:cNvCxnSpPr/>
      </xdr:nvCxnSpPr>
      <xdr:spPr>
        <a:xfrm>
          <a:off x="12344400" y="17276445"/>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38736</xdr:rowOff>
    </xdr:from>
    <xdr:to>
      <xdr:col>67</xdr:col>
      <xdr:colOff>101600</xdr:colOff>
      <xdr:row>105</xdr:row>
      <xdr:rowOff>140336</xdr:rowOff>
    </xdr:to>
    <xdr:sp macro="" textlink="">
      <xdr:nvSpPr>
        <xdr:cNvPr id="686" name="楕円 685">
          <a:extLst>
            <a:ext uri="{FF2B5EF4-FFF2-40B4-BE49-F238E27FC236}">
              <a16:creationId xmlns:a16="http://schemas.microsoft.com/office/drawing/2014/main" id="{48D23600-1B3F-4766-AADD-0BBB9BD2AD65}"/>
            </a:ext>
          </a:extLst>
        </xdr:cNvPr>
        <xdr:cNvSpPr/>
      </xdr:nvSpPr>
      <xdr:spPr>
        <a:xfrm>
          <a:off x="11487150" y="171837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89536</xdr:rowOff>
    </xdr:from>
    <xdr:to>
      <xdr:col>71</xdr:col>
      <xdr:colOff>177800</xdr:colOff>
      <xdr:row>105</xdr:row>
      <xdr:rowOff>131445</xdr:rowOff>
    </xdr:to>
    <xdr:cxnSp macro="">
      <xdr:nvCxnSpPr>
        <xdr:cNvPr id="687" name="直線コネクタ 686">
          <a:extLst>
            <a:ext uri="{FF2B5EF4-FFF2-40B4-BE49-F238E27FC236}">
              <a16:creationId xmlns:a16="http://schemas.microsoft.com/office/drawing/2014/main" id="{BB29FB13-42F7-4C07-8A91-33E184396F5B}"/>
            </a:ext>
          </a:extLst>
        </xdr:cNvPr>
        <xdr:cNvCxnSpPr/>
      </xdr:nvCxnSpPr>
      <xdr:spPr>
        <a:xfrm>
          <a:off x="11534775" y="17231361"/>
          <a:ext cx="809625" cy="45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12082</xdr:rowOff>
    </xdr:from>
    <xdr:ext cx="405111" cy="259045"/>
    <xdr:sp macro="" textlink="">
      <xdr:nvSpPr>
        <xdr:cNvPr id="688" name="n_1aveValue【公民館】&#10;有形固定資産減価償却率">
          <a:extLst>
            <a:ext uri="{FF2B5EF4-FFF2-40B4-BE49-F238E27FC236}">
              <a16:creationId xmlns:a16="http://schemas.microsoft.com/office/drawing/2014/main" id="{6445D947-DEEE-4498-90B3-4BC114B35BD3}"/>
            </a:ext>
          </a:extLst>
        </xdr:cNvPr>
        <xdr:cNvSpPr txBox="1"/>
      </xdr:nvSpPr>
      <xdr:spPr>
        <a:xfrm>
          <a:off x="13745219" y="16811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158766</xdr:rowOff>
    </xdr:from>
    <xdr:ext cx="405111" cy="259045"/>
    <xdr:sp macro="" textlink="">
      <xdr:nvSpPr>
        <xdr:cNvPr id="689" name="n_2aveValue【公民館】&#10;有形固定資産減価償却率">
          <a:extLst>
            <a:ext uri="{FF2B5EF4-FFF2-40B4-BE49-F238E27FC236}">
              <a16:creationId xmlns:a16="http://schemas.microsoft.com/office/drawing/2014/main" id="{40FCCCEC-D8E5-4318-89BF-DAEF26A91E57}"/>
            </a:ext>
          </a:extLst>
        </xdr:cNvPr>
        <xdr:cNvSpPr txBox="1"/>
      </xdr:nvSpPr>
      <xdr:spPr>
        <a:xfrm>
          <a:off x="12964169" y="16792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147338</xdr:rowOff>
    </xdr:from>
    <xdr:ext cx="405111" cy="259045"/>
    <xdr:sp macro="" textlink="">
      <xdr:nvSpPr>
        <xdr:cNvPr id="690" name="n_3aveValue【公民館】&#10;有形固定資産減価償却率">
          <a:extLst>
            <a:ext uri="{FF2B5EF4-FFF2-40B4-BE49-F238E27FC236}">
              <a16:creationId xmlns:a16="http://schemas.microsoft.com/office/drawing/2014/main" id="{33C94C38-B533-4292-9EA4-9EF32BBEA3F3}"/>
            </a:ext>
          </a:extLst>
        </xdr:cNvPr>
        <xdr:cNvSpPr txBox="1"/>
      </xdr:nvSpPr>
      <xdr:spPr>
        <a:xfrm>
          <a:off x="12164069" y="1677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124477</xdr:rowOff>
    </xdr:from>
    <xdr:ext cx="405111" cy="259045"/>
    <xdr:sp macro="" textlink="">
      <xdr:nvSpPr>
        <xdr:cNvPr id="691" name="n_4aveValue【公民館】&#10;有形固定資産減価償却率">
          <a:extLst>
            <a:ext uri="{FF2B5EF4-FFF2-40B4-BE49-F238E27FC236}">
              <a16:creationId xmlns:a16="http://schemas.microsoft.com/office/drawing/2014/main" id="{69137CEA-1D6E-4B6B-8F1A-406319E04CA7}"/>
            </a:ext>
          </a:extLst>
        </xdr:cNvPr>
        <xdr:cNvSpPr txBox="1"/>
      </xdr:nvSpPr>
      <xdr:spPr>
        <a:xfrm>
          <a:off x="11354444" y="16751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76216</xdr:rowOff>
    </xdr:from>
    <xdr:ext cx="405111" cy="259045"/>
    <xdr:sp macro="" textlink="">
      <xdr:nvSpPr>
        <xdr:cNvPr id="692" name="n_1mainValue【公民館】&#10;有形固定資産減価償却率">
          <a:extLst>
            <a:ext uri="{FF2B5EF4-FFF2-40B4-BE49-F238E27FC236}">
              <a16:creationId xmlns:a16="http://schemas.microsoft.com/office/drawing/2014/main" id="{9515F858-A0A3-45BF-8710-49871D932344}"/>
            </a:ext>
          </a:extLst>
        </xdr:cNvPr>
        <xdr:cNvSpPr txBox="1"/>
      </xdr:nvSpPr>
      <xdr:spPr>
        <a:xfrm>
          <a:off x="13745219" y="1739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43832</xdr:rowOff>
    </xdr:from>
    <xdr:ext cx="405111" cy="259045"/>
    <xdr:sp macro="" textlink="">
      <xdr:nvSpPr>
        <xdr:cNvPr id="693" name="n_2mainValue【公民館】&#10;有形固定資産減価償却率">
          <a:extLst>
            <a:ext uri="{FF2B5EF4-FFF2-40B4-BE49-F238E27FC236}">
              <a16:creationId xmlns:a16="http://schemas.microsoft.com/office/drawing/2014/main" id="{75115857-2B9A-4F2A-859E-43ABB2D8E7C9}"/>
            </a:ext>
          </a:extLst>
        </xdr:cNvPr>
        <xdr:cNvSpPr txBox="1"/>
      </xdr:nvSpPr>
      <xdr:spPr>
        <a:xfrm>
          <a:off x="12964169" y="17363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1922</xdr:rowOff>
    </xdr:from>
    <xdr:ext cx="405111" cy="259045"/>
    <xdr:sp macro="" textlink="">
      <xdr:nvSpPr>
        <xdr:cNvPr id="694" name="n_3mainValue【公民館】&#10;有形固定資産減価償却率">
          <a:extLst>
            <a:ext uri="{FF2B5EF4-FFF2-40B4-BE49-F238E27FC236}">
              <a16:creationId xmlns:a16="http://schemas.microsoft.com/office/drawing/2014/main" id="{98AF2D59-7055-4E42-A378-275AEE7A77BE}"/>
            </a:ext>
          </a:extLst>
        </xdr:cNvPr>
        <xdr:cNvSpPr txBox="1"/>
      </xdr:nvSpPr>
      <xdr:spPr>
        <a:xfrm>
          <a:off x="12164069" y="1731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131463</xdr:rowOff>
    </xdr:from>
    <xdr:ext cx="405111" cy="259045"/>
    <xdr:sp macro="" textlink="">
      <xdr:nvSpPr>
        <xdr:cNvPr id="695" name="n_4mainValue【公民館】&#10;有形固定資産減価償却率">
          <a:extLst>
            <a:ext uri="{FF2B5EF4-FFF2-40B4-BE49-F238E27FC236}">
              <a16:creationId xmlns:a16="http://schemas.microsoft.com/office/drawing/2014/main" id="{DC292CCF-BF6A-41C4-99BB-763A87F85D31}"/>
            </a:ext>
          </a:extLst>
        </xdr:cNvPr>
        <xdr:cNvSpPr txBox="1"/>
      </xdr:nvSpPr>
      <xdr:spPr>
        <a:xfrm>
          <a:off x="11354444" y="1727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a:extLst>
            <a:ext uri="{FF2B5EF4-FFF2-40B4-BE49-F238E27FC236}">
              <a16:creationId xmlns:a16="http://schemas.microsoft.com/office/drawing/2014/main" id="{6338C00A-8588-4F24-80AB-BC328983487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a:extLst>
            <a:ext uri="{FF2B5EF4-FFF2-40B4-BE49-F238E27FC236}">
              <a16:creationId xmlns:a16="http://schemas.microsoft.com/office/drawing/2014/main" id="{590F38EF-7E7D-4A4C-A94A-7F46C378E675}"/>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a:extLst>
            <a:ext uri="{FF2B5EF4-FFF2-40B4-BE49-F238E27FC236}">
              <a16:creationId xmlns:a16="http://schemas.microsoft.com/office/drawing/2014/main" id="{4616FD12-165E-4A80-8691-5DD47163BFF1}"/>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a:extLst>
            <a:ext uri="{FF2B5EF4-FFF2-40B4-BE49-F238E27FC236}">
              <a16:creationId xmlns:a16="http://schemas.microsoft.com/office/drawing/2014/main" id="{F9D0464B-56A7-42BF-BE65-1DF6F412201E}"/>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a:extLst>
            <a:ext uri="{FF2B5EF4-FFF2-40B4-BE49-F238E27FC236}">
              <a16:creationId xmlns:a16="http://schemas.microsoft.com/office/drawing/2014/main" id="{E4907FB4-127F-42BD-87F9-3CC5601BBEE7}"/>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a:extLst>
            <a:ext uri="{FF2B5EF4-FFF2-40B4-BE49-F238E27FC236}">
              <a16:creationId xmlns:a16="http://schemas.microsoft.com/office/drawing/2014/main" id="{0EF8EA9D-6959-416D-813C-A140DBBA88B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a:extLst>
            <a:ext uri="{FF2B5EF4-FFF2-40B4-BE49-F238E27FC236}">
              <a16:creationId xmlns:a16="http://schemas.microsoft.com/office/drawing/2014/main" id="{A8869851-7310-4BF0-B29F-B14CDBC3F78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a:extLst>
            <a:ext uri="{FF2B5EF4-FFF2-40B4-BE49-F238E27FC236}">
              <a16:creationId xmlns:a16="http://schemas.microsoft.com/office/drawing/2014/main" id="{237586D0-C08E-404E-A211-6C2A37E9DF5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a:extLst>
            <a:ext uri="{FF2B5EF4-FFF2-40B4-BE49-F238E27FC236}">
              <a16:creationId xmlns:a16="http://schemas.microsoft.com/office/drawing/2014/main" id="{26335844-3BC9-4DFD-B915-7AC0B7D4B725}"/>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a:extLst>
            <a:ext uri="{FF2B5EF4-FFF2-40B4-BE49-F238E27FC236}">
              <a16:creationId xmlns:a16="http://schemas.microsoft.com/office/drawing/2014/main" id="{FAAD75DF-AEB4-40D7-9368-06A1E8D5E82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a:extLst>
            <a:ext uri="{FF2B5EF4-FFF2-40B4-BE49-F238E27FC236}">
              <a16:creationId xmlns:a16="http://schemas.microsoft.com/office/drawing/2014/main" id="{AE617CE9-981F-4A0B-BD83-4B941DAD2A9F}"/>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a:extLst>
            <a:ext uri="{FF2B5EF4-FFF2-40B4-BE49-F238E27FC236}">
              <a16:creationId xmlns:a16="http://schemas.microsoft.com/office/drawing/2014/main" id="{6C38754D-13D0-4A01-9151-8C8C883C88B5}"/>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a:extLst>
            <a:ext uri="{FF2B5EF4-FFF2-40B4-BE49-F238E27FC236}">
              <a16:creationId xmlns:a16="http://schemas.microsoft.com/office/drawing/2014/main" id="{E0B09AD0-59BD-44D7-98C1-452754022DF1}"/>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a:extLst>
            <a:ext uri="{FF2B5EF4-FFF2-40B4-BE49-F238E27FC236}">
              <a16:creationId xmlns:a16="http://schemas.microsoft.com/office/drawing/2014/main" id="{4014D6AC-788F-40CF-B43A-2ED5C283EDB7}"/>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a:extLst>
            <a:ext uri="{FF2B5EF4-FFF2-40B4-BE49-F238E27FC236}">
              <a16:creationId xmlns:a16="http://schemas.microsoft.com/office/drawing/2014/main" id="{913B0684-2D3B-4A36-A054-E94B7DC73791}"/>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a:extLst>
            <a:ext uri="{FF2B5EF4-FFF2-40B4-BE49-F238E27FC236}">
              <a16:creationId xmlns:a16="http://schemas.microsoft.com/office/drawing/2014/main" id="{85826BB4-C172-41E0-8E9B-B76C038A904B}"/>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a:extLst>
            <a:ext uri="{FF2B5EF4-FFF2-40B4-BE49-F238E27FC236}">
              <a16:creationId xmlns:a16="http://schemas.microsoft.com/office/drawing/2014/main" id="{37588A08-58EC-48BB-8EDF-7DD022C77979}"/>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a:extLst>
            <a:ext uri="{FF2B5EF4-FFF2-40B4-BE49-F238E27FC236}">
              <a16:creationId xmlns:a16="http://schemas.microsoft.com/office/drawing/2014/main" id="{9A2ABEAD-E5F5-4DD6-B5B9-6CB8FFBB9B34}"/>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a:extLst>
            <a:ext uri="{FF2B5EF4-FFF2-40B4-BE49-F238E27FC236}">
              <a16:creationId xmlns:a16="http://schemas.microsoft.com/office/drawing/2014/main" id="{640020D4-99BB-448C-8D4D-86F6E4FB72FF}"/>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a:extLst>
            <a:ext uri="{FF2B5EF4-FFF2-40B4-BE49-F238E27FC236}">
              <a16:creationId xmlns:a16="http://schemas.microsoft.com/office/drawing/2014/main" id="{9F60F6EE-DBD6-4731-ACF3-5D1C279D0CF4}"/>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a:extLst>
            <a:ext uri="{FF2B5EF4-FFF2-40B4-BE49-F238E27FC236}">
              <a16:creationId xmlns:a16="http://schemas.microsoft.com/office/drawing/2014/main" id="{311621D1-80E9-4166-8678-25275DDA605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165354</xdr:rowOff>
    </xdr:from>
    <xdr:to>
      <xdr:col>116</xdr:col>
      <xdr:colOff>62864</xdr:colOff>
      <xdr:row>108</xdr:row>
      <xdr:rowOff>62485</xdr:rowOff>
    </xdr:to>
    <xdr:cxnSp macro="">
      <xdr:nvCxnSpPr>
        <xdr:cNvPr id="717" name="直線コネクタ 716">
          <a:extLst>
            <a:ext uri="{FF2B5EF4-FFF2-40B4-BE49-F238E27FC236}">
              <a16:creationId xmlns:a16="http://schemas.microsoft.com/office/drawing/2014/main" id="{38AF1CC0-0963-451B-AAC9-47CE139526C4}"/>
            </a:ext>
          </a:extLst>
        </xdr:cNvPr>
        <xdr:cNvCxnSpPr/>
      </xdr:nvCxnSpPr>
      <xdr:spPr>
        <a:xfrm flipV="1">
          <a:off x="19954239" y="16278479"/>
          <a:ext cx="0" cy="1446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718" name="【公民館】&#10;一人当たり面積最小値テキスト">
          <a:extLst>
            <a:ext uri="{FF2B5EF4-FFF2-40B4-BE49-F238E27FC236}">
              <a16:creationId xmlns:a16="http://schemas.microsoft.com/office/drawing/2014/main" id="{35F440B1-3059-4696-BB65-03146A5DB4D5}"/>
            </a:ext>
          </a:extLst>
        </xdr:cNvPr>
        <xdr:cNvSpPr txBox="1"/>
      </xdr:nvSpPr>
      <xdr:spPr>
        <a:xfrm>
          <a:off x="19992975" y="17728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719" name="直線コネクタ 718">
          <a:extLst>
            <a:ext uri="{FF2B5EF4-FFF2-40B4-BE49-F238E27FC236}">
              <a16:creationId xmlns:a16="http://schemas.microsoft.com/office/drawing/2014/main" id="{F5FC157C-0C59-4BB1-8F1D-496AE23FD1C7}"/>
            </a:ext>
          </a:extLst>
        </xdr:cNvPr>
        <xdr:cNvCxnSpPr/>
      </xdr:nvCxnSpPr>
      <xdr:spPr>
        <a:xfrm>
          <a:off x="19878675" y="17725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112031</xdr:rowOff>
    </xdr:from>
    <xdr:ext cx="469744" cy="259045"/>
    <xdr:sp macro="" textlink="">
      <xdr:nvSpPr>
        <xdr:cNvPr id="720" name="【公民館】&#10;一人当たり面積最大値テキスト">
          <a:extLst>
            <a:ext uri="{FF2B5EF4-FFF2-40B4-BE49-F238E27FC236}">
              <a16:creationId xmlns:a16="http://schemas.microsoft.com/office/drawing/2014/main" id="{C2781FE6-DC2D-4587-BACF-F7D6F4407078}"/>
            </a:ext>
          </a:extLst>
        </xdr:cNvPr>
        <xdr:cNvSpPr txBox="1"/>
      </xdr:nvSpPr>
      <xdr:spPr>
        <a:xfrm>
          <a:off x="19992975" y="16056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165354</xdr:rowOff>
    </xdr:from>
    <xdr:to>
      <xdr:col>116</xdr:col>
      <xdr:colOff>152400</xdr:colOff>
      <xdr:row>99</xdr:row>
      <xdr:rowOff>165354</xdr:rowOff>
    </xdr:to>
    <xdr:cxnSp macro="">
      <xdr:nvCxnSpPr>
        <xdr:cNvPr id="721" name="直線コネクタ 720">
          <a:extLst>
            <a:ext uri="{FF2B5EF4-FFF2-40B4-BE49-F238E27FC236}">
              <a16:creationId xmlns:a16="http://schemas.microsoft.com/office/drawing/2014/main" id="{184BADA6-DB39-406B-84BB-05B6C2D94179}"/>
            </a:ext>
          </a:extLst>
        </xdr:cNvPr>
        <xdr:cNvCxnSpPr/>
      </xdr:nvCxnSpPr>
      <xdr:spPr>
        <a:xfrm>
          <a:off x="19878675" y="162784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36847</xdr:rowOff>
    </xdr:from>
    <xdr:ext cx="469744" cy="259045"/>
    <xdr:sp macro="" textlink="">
      <xdr:nvSpPr>
        <xdr:cNvPr id="722" name="【公民館】&#10;一人当たり面積平均値テキスト">
          <a:extLst>
            <a:ext uri="{FF2B5EF4-FFF2-40B4-BE49-F238E27FC236}">
              <a16:creationId xmlns:a16="http://schemas.microsoft.com/office/drawing/2014/main" id="{88D56AEF-F7F9-4AA7-8F34-550C46AC23E3}"/>
            </a:ext>
          </a:extLst>
        </xdr:cNvPr>
        <xdr:cNvSpPr txBox="1"/>
      </xdr:nvSpPr>
      <xdr:spPr>
        <a:xfrm>
          <a:off x="19992975" y="17181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723" name="フローチャート: 判断 722">
          <a:extLst>
            <a:ext uri="{FF2B5EF4-FFF2-40B4-BE49-F238E27FC236}">
              <a16:creationId xmlns:a16="http://schemas.microsoft.com/office/drawing/2014/main" id="{C95F8834-6C7C-4701-BAF9-0B047926F90A}"/>
            </a:ext>
          </a:extLst>
        </xdr:cNvPr>
        <xdr:cNvSpPr/>
      </xdr:nvSpPr>
      <xdr:spPr>
        <a:xfrm>
          <a:off x="19897725" y="173272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9398</xdr:rowOff>
    </xdr:from>
    <xdr:to>
      <xdr:col>112</xdr:col>
      <xdr:colOff>38100</xdr:colOff>
      <xdr:row>106</xdr:row>
      <xdr:rowOff>110998</xdr:rowOff>
    </xdr:to>
    <xdr:sp macro="" textlink="">
      <xdr:nvSpPr>
        <xdr:cNvPr id="724" name="フローチャート: 判断 723">
          <a:extLst>
            <a:ext uri="{FF2B5EF4-FFF2-40B4-BE49-F238E27FC236}">
              <a16:creationId xmlns:a16="http://schemas.microsoft.com/office/drawing/2014/main" id="{BE60DFAA-D40A-479A-AC2B-C6A24BDE0DCE}"/>
            </a:ext>
          </a:extLst>
        </xdr:cNvPr>
        <xdr:cNvSpPr/>
      </xdr:nvSpPr>
      <xdr:spPr>
        <a:xfrm>
          <a:off x="19154775" y="1732902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xdr:rowOff>
    </xdr:from>
    <xdr:to>
      <xdr:col>107</xdr:col>
      <xdr:colOff>101600</xdr:colOff>
      <xdr:row>106</xdr:row>
      <xdr:rowOff>110998</xdr:rowOff>
    </xdr:to>
    <xdr:sp macro="" textlink="">
      <xdr:nvSpPr>
        <xdr:cNvPr id="725" name="フローチャート: 判断 724">
          <a:extLst>
            <a:ext uri="{FF2B5EF4-FFF2-40B4-BE49-F238E27FC236}">
              <a16:creationId xmlns:a16="http://schemas.microsoft.com/office/drawing/2014/main" id="{96269DAB-80FD-49B3-A2F0-FA122D1F5C37}"/>
            </a:ext>
          </a:extLst>
        </xdr:cNvPr>
        <xdr:cNvSpPr/>
      </xdr:nvSpPr>
      <xdr:spPr>
        <a:xfrm>
          <a:off x="18345150" y="1732902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45974</xdr:rowOff>
    </xdr:from>
    <xdr:to>
      <xdr:col>102</xdr:col>
      <xdr:colOff>165100</xdr:colOff>
      <xdr:row>106</xdr:row>
      <xdr:rowOff>147574</xdr:rowOff>
    </xdr:to>
    <xdr:sp macro="" textlink="">
      <xdr:nvSpPr>
        <xdr:cNvPr id="726" name="フローチャート: 判断 725">
          <a:extLst>
            <a:ext uri="{FF2B5EF4-FFF2-40B4-BE49-F238E27FC236}">
              <a16:creationId xmlns:a16="http://schemas.microsoft.com/office/drawing/2014/main" id="{B00DD072-9709-4254-A3D9-ACCD43C8840F}"/>
            </a:ext>
          </a:extLst>
        </xdr:cNvPr>
        <xdr:cNvSpPr/>
      </xdr:nvSpPr>
      <xdr:spPr>
        <a:xfrm>
          <a:off x="17554575" y="1736559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57404</xdr:rowOff>
    </xdr:from>
    <xdr:to>
      <xdr:col>98</xdr:col>
      <xdr:colOff>38100</xdr:colOff>
      <xdr:row>106</xdr:row>
      <xdr:rowOff>159004</xdr:rowOff>
    </xdr:to>
    <xdr:sp macro="" textlink="">
      <xdr:nvSpPr>
        <xdr:cNvPr id="727" name="フローチャート: 判断 726">
          <a:extLst>
            <a:ext uri="{FF2B5EF4-FFF2-40B4-BE49-F238E27FC236}">
              <a16:creationId xmlns:a16="http://schemas.microsoft.com/office/drawing/2014/main" id="{BA32779F-C3D6-4D10-8A71-EBE864249DCA}"/>
            </a:ext>
          </a:extLst>
        </xdr:cNvPr>
        <xdr:cNvSpPr/>
      </xdr:nvSpPr>
      <xdr:spPr>
        <a:xfrm>
          <a:off x="16754475" y="173738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FC2C4060-4E02-40E1-BE4E-D949D0F41B1A}"/>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96087EC4-EE60-4A1B-84B1-5B0D9888224A}"/>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0841FE22-E25D-4F7B-8C59-3695D793FE8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244A5722-286F-4BB5-8192-28083163522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CC19D397-4B8C-4319-B28E-B70DD5C465F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167132</xdr:rowOff>
    </xdr:from>
    <xdr:to>
      <xdr:col>116</xdr:col>
      <xdr:colOff>114300</xdr:colOff>
      <xdr:row>108</xdr:row>
      <xdr:rowOff>97282</xdr:rowOff>
    </xdr:to>
    <xdr:sp macro="" textlink="">
      <xdr:nvSpPr>
        <xdr:cNvPr id="733" name="楕円 732">
          <a:extLst>
            <a:ext uri="{FF2B5EF4-FFF2-40B4-BE49-F238E27FC236}">
              <a16:creationId xmlns:a16="http://schemas.microsoft.com/office/drawing/2014/main" id="{75F1B23E-25AB-4E2B-9D4C-442686C6E334}"/>
            </a:ext>
          </a:extLst>
        </xdr:cNvPr>
        <xdr:cNvSpPr/>
      </xdr:nvSpPr>
      <xdr:spPr>
        <a:xfrm>
          <a:off x="19897725" y="1765185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82059</xdr:rowOff>
    </xdr:from>
    <xdr:ext cx="469744" cy="259045"/>
    <xdr:sp macro="" textlink="">
      <xdr:nvSpPr>
        <xdr:cNvPr id="734" name="【公民館】&#10;一人当たり面積該当値テキスト">
          <a:extLst>
            <a:ext uri="{FF2B5EF4-FFF2-40B4-BE49-F238E27FC236}">
              <a16:creationId xmlns:a16="http://schemas.microsoft.com/office/drawing/2014/main" id="{D6AB69F4-F9AD-458E-AC6C-24116299FEA9}"/>
            </a:ext>
          </a:extLst>
        </xdr:cNvPr>
        <xdr:cNvSpPr txBox="1"/>
      </xdr:nvSpPr>
      <xdr:spPr>
        <a:xfrm>
          <a:off x="19992975" y="17573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169418</xdr:rowOff>
    </xdr:from>
    <xdr:to>
      <xdr:col>112</xdr:col>
      <xdr:colOff>38100</xdr:colOff>
      <xdr:row>108</xdr:row>
      <xdr:rowOff>99568</xdr:rowOff>
    </xdr:to>
    <xdr:sp macro="" textlink="">
      <xdr:nvSpPr>
        <xdr:cNvPr id="735" name="楕円 734">
          <a:extLst>
            <a:ext uri="{FF2B5EF4-FFF2-40B4-BE49-F238E27FC236}">
              <a16:creationId xmlns:a16="http://schemas.microsoft.com/office/drawing/2014/main" id="{1F8BC103-332A-4950-BE72-0ABBEC9B1DFA}"/>
            </a:ext>
          </a:extLst>
        </xdr:cNvPr>
        <xdr:cNvSpPr/>
      </xdr:nvSpPr>
      <xdr:spPr>
        <a:xfrm>
          <a:off x="19154775" y="1765731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46482</xdr:rowOff>
    </xdr:from>
    <xdr:to>
      <xdr:col>116</xdr:col>
      <xdr:colOff>63500</xdr:colOff>
      <xdr:row>108</xdr:row>
      <xdr:rowOff>48768</xdr:rowOff>
    </xdr:to>
    <xdr:cxnSp macro="">
      <xdr:nvCxnSpPr>
        <xdr:cNvPr id="736" name="直線コネクタ 735">
          <a:extLst>
            <a:ext uri="{FF2B5EF4-FFF2-40B4-BE49-F238E27FC236}">
              <a16:creationId xmlns:a16="http://schemas.microsoft.com/office/drawing/2014/main" id="{EBC22BA0-0449-4369-B3CD-33FF3DE5D5FC}"/>
            </a:ext>
          </a:extLst>
        </xdr:cNvPr>
        <xdr:cNvCxnSpPr/>
      </xdr:nvCxnSpPr>
      <xdr:spPr>
        <a:xfrm flipV="1">
          <a:off x="19202400" y="17709007"/>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137413</xdr:rowOff>
    </xdr:from>
    <xdr:to>
      <xdr:col>107</xdr:col>
      <xdr:colOff>101600</xdr:colOff>
      <xdr:row>108</xdr:row>
      <xdr:rowOff>67563</xdr:rowOff>
    </xdr:to>
    <xdr:sp macro="" textlink="">
      <xdr:nvSpPr>
        <xdr:cNvPr id="737" name="楕円 736">
          <a:extLst>
            <a:ext uri="{FF2B5EF4-FFF2-40B4-BE49-F238E27FC236}">
              <a16:creationId xmlns:a16="http://schemas.microsoft.com/office/drawing/2014/main" id="{F99EEB25-DB4F-4BA4-ACD6-DFBDFF4B1B55}"/>
            </a:ext>
          </a:extLst>
        </xdr:cNvPr>
        <xdr:cNvSpPr/>
      </xdr:nvSpPr>
      <xdr:spPr>
        <a:xfrm>
          <a:off x="18345150" y="1762848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16763</xdr:rowOff>
    </xdr:from>
    <xdr:to>
      <xdr:col>111</xdr:col>
      <xdr:colOff>177800</xdr:colOff>
      <xdr:row>108</xdr:row>
      <xdr:rowOff>48768</xdr:rowOff>
    </xdr:to>
    <xdr:cxnSp macro="">
      <xdr:nvCxnSpPr>
        <xdr:cNvPr id="738" name="直線コネクタ 737">
          <a:extLst>
            <a:ext uri="{FF2B5EF4-FFF2-40B4-BE49-F238E27FC236}">
              <a16:creationId xmlns:a16="http://schemas.microsoft.com/office/drawing/2014/main" id="{551331A5-5B55-4614-A830-137AD506E3BD}"/>
            </a:ext>
          </a:extLst>
        </xdr:cNvPr>
        <xdr:cNvCxnSpPr/>
      </xdr:nvCxnSpPr>
      <xdr:spPr>
        <a:xfrm>
          <a:off x="18392775" y="17676113"/>
          <a:ext cx="809625" cy="28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137413</xdr:rowOff>
    </xdr:from>
    <xdr:to>
      <xdr:col>102</xdr:col>
      <xdr:colOff>165100</xdr:colOff>
      <xdr:row>108</xdr:row>
      <xdr:rowOff>67563</xdr:rowOff>
    </xdr:to>
    <xdr:sp macro="" textlink="">
      <xdr:nvSpPr>
        <xdr:cNvPr id="739" name="楕円 738">
          <a:extLst>
            <a:ext uri="{FF2B5EF4-FFF2-40B4-BE49-F238E27FC236}">
              <a16:creationId xmlns:a16="http://schemas.microsoft.com/office/drawing/2014/main" id="{51F3A510-7868-45D8-85B8-29DB3789430C}"/>
            </a:ext>
          </a:extLst>
        </xdr:cNvPr>
        <xdr:cNvSpPr/>
      </xdr:nvSpPr>
      <xdr:spPr>
        <a:xfrm>
          <a:off x="17554575" y="1762848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16763</xdr:rowOff>
    </xdr:from>
    <xdr:to>
      <xdr:col>107</xdr:col>
      <xdr:colOff>50800</xdr:colOff>
      <xdr:row>108</xdr:row>
      <xdr:rowOff>16763</xdr:rowOff>
    </xdr:to>
    <xdr:cxnSp macro="">
      <xdr:nvCxnSpPr>
        <xdr:cNvPr id="740" name="直線コネクタ 739">
          <a:extLst>
            <a:ext uri="{FF2B5EF4-FFF2-40B4-BE49-F238E27FC236}">
              <a16:creationId xmlns:a16="http://schemas.microsoft.com/office/drawing/2014/main" id="{A91B8B51-E9FC-4EA5-AF19-AC913EB04CBC}"/>
            </a:ext>
          </a:extLst>
        </xdr:cNvPr>
        <xdr:cNvCxnSpPr/>
      </xdr:nvCxnSpPr>
      <xdr:spPr>
        <a:xfrm>
          <a:off x="17602200" y="17676113"/>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137413</xdr:rowOff>
    </xdr:from>
    <xdr:to>
      <xdr:col>98</xdr:col>
      <xdr:colOff>38100</xdr:colOff>
      <xdr:row>108</xdr:row>
      <xdr:rowOff>67563</xdr:rowOff>
    </xdr:to>
    <xdr:sp macro="" textlink="">
      <xdr:nvSpPr>
        <xdr:cNvPr id="741" name="楕円 740">
          <a:extLst>
            <a:ext uri="{FF2B5EF4-FFF2-40B4-BE49-F238E27FC236}">
              <a16:creationId xmlns:a16="http://schemas.microsoft.com/office/drawing/2014/main" id="{79690B33-FDED-491B-B0B2-D5F4187D5DAC}"/>
            </a:ext>
          </a:extLst>
        </xdr:cNvPr>
        <xdr:cNvSpPr/>
      </xdr:nvSpPr>
      <xdr:spPr>
        <a:xfrm>
          <a:off x="16754475" y="176284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16763</xdr:rowOff>
    </xdr:from>
    <xdr:to>
      <xdr:col>102</xdr:col>
      <xdr:colOff>114300</xdr:colOff>
      <xdr:row>108</xdr:row>
      <xdr:rowOff>16763</xdr:rowOff>
    </xdr:to>
    <xdr:cxnSp macro="">
      <xdr:nvCxnSpPr>
        <xdr:cNvPr id="742" name="直線コネクタ 741">
          <a:extLst>
            <a:ext uri="{FF2B5EF4-FFF2-40B4-BE49-F238E27FC236}">
              <a16:creationId xmlns:a16="http://schemas.microsoft.com/office/drawing/2014/main" id="{17850C42-19B1-4B86-945E-77323BBCA007}"/>
            </a:ext>
          </a:extLst>
        </xdr:cNvPr>
        <xdr:cNvCxnSpPr/>
      </xdr:nvCxnSpPr>
      <xdr:spPr>
        <a:xfrm>
          <a:off x="16802100" y="1767611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127525</xdr:rowOff>
    </xdr:from>
    <xdr:ext cx="469744" cy="259045"/>
    <xdr:sp macro="" textlink="">
      <xdr:nvSpPr>
        <xdr:cNvPr id="743" name="n_1aveValue【公民館】&#10;一人当たり面積">
          <a:extLst>
            <a:ext uri="{FF2B5EF4-FFF2-40B4-BE49-F238E27FC236}">
              <a16:creationId xmlns:a16="http://schemas.microsoft.com/office/drawing/2014/main" id="{42E7EB24-EBA5-4284-9CA1-84585860FC65}"/>
            </a:ext>
          </a:extLst>
        </xdr:cNvPr>
        <xdr:cNvSpPr txBox="1"/>
      </xdr:nvSpPr>
      <xdr:spPr>
        <a:xfrm>
          <a:off x="189834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127525</xdr:rowOff>
    </xdr:from>
    <xdr:ext cx="469744" cy="259045"/>
    <xdr:sp macro="" textlink="">
      <xdr:nvSpPr>
        <xdr:cNvPr id="744" name="n_2aveValue【公民館】&#10;一人当たり面積">
          <a:extLst>
            <a:ext uri="{FF2B5EF4-FFF2-40B4-BE49-F238E27FC236}">
              <a16:creationId xmlns:a16="http://schemas.microsoft.com/office/drawing/2014/main" id="{0CDDE958-7618-46C0-9A1F-83CE0F8E527C}"/>
            </a:ext>
          </a:extLst>
        </xdr:cNvPr>
        <xdr:cNvSpPr txBox="1"/>
      </xdr:nvSpPr>
      <xdr:spPr>
        <a:xfrm>
          <a:off x="18183302" y="1709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164101</xdr:rowOff>
    </xdr:from>
    <xdr:ext cx="469744" cy="259045"/>
    <xdr:sp macro="" textlink="">
      <xdr:nvSpPr>
        <xdr:cNvPr id="745" name="n_3aveValue【公民館】&#10;一人当たり面積">
          <a:extLst>
            <a:ext uri="{FF2B5EF4-FFF2-40B4-BE49-F238E27FC236}">
              <a16:creationId xmlns:a16="http://schemas.microsoft.com/office/drawing/2014/main" id="{006592DB-367F-4143-861F-7F706A0BE207}"/>
            </a:ext>
          </a:extLst>
        </xdr:cNvPr>
        <xdr:cNvSpPr txBox="1"/>
      </xdr:nvSpPr>
      <xdr:spPr>
        <a:xfrm>
          <a:off x="17383202" y="17134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4081</xdr:rowOff>
    </xdr:from>
    <xdr:ext cx="469744" cy="259045"/>
    <xdr:sp macro="" textlink="">
      <xdr:nvSpPr>
        <xdr:cNvPr id="746" name="n_4aveValue【公民館】&#10;一人当たり面積">
          <a:extLst>
            <a:ext uri="{FF2B5EF4-FFF2-40B4-BE49-F238E27FC236}">
              <a16:creationId xmlns:a16="http://schemas.microsoft.com/office/drawing/2014/main" id="{7D67D436-E53E-4E61-AC55-8E1859D24479}"/>
            </a:ext>
          </a:extLst>
        </xdr:cNvPr>
        <xdr:cNvSpPr txBox="1"/>
      </xdr:nvSpPr>
      <xdr:spPr>
        <a:xfrm>
          <a:off x="16592627" y="1715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90695</xdr:rowOff>
    </xdr:from>
    <xdr:ext cx="469744" cy="259045"/>
    <xdr:sp macro="" textlink="">
      <xdr:nvSpPr>
        <xdr:cNvPr id="747" name="n_1mainValue【公民館】&#10;一人当たり面積">
          <a:extLst>
            <a:ext uri="{FF2B5EF4-FFF2-40B4-BE49-F238E27FC236}">
              <a16:creationId xmlns:a16="http://schemas.microsoft.com/office/drawing/2014/main" id="{5007DE4D-214C-4889-8CE1-79C541306910}"/>
            </a:ext>
          </a:extLst>
        </xdr:cNvPr>
        <xdr:cNvSpPr txBox="1"/>
      </xdr:nvSpPr>
      <xdr:spPr>
        <a:xfrm>
          <a:off x="18983402" y="17746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58690</xdr:rowOff>
    </xdr:from>
    <xdr:ext cx="469744" cy="259045"/>
    <xdr:sp macro="" textlink="">
      <xdr:nvSpPr>
        <xdr:cNvPr id="748" name="n_2mainValue【公民館】&#10;一人当たり面積">
          <a:extLst>
            <a:ext uri="{FF2B5EF4-FFF2-40B4-BE49-F238E27FC236}">
              <a16:creationId xmlns:a16="http://schemas.microsoft.com/office/drawing/2014/main" id="{6ED2A9B9-A301-4234-B5ED-CFB362F97ADC}"/>
            </a:ext>
          </a:extLst>
        </xdr:cNvPr>
        <xdr:cNvSpPr txBox="1"/>
      </xdr:nvSpPr>
      <xdr:spPr>
        <a:xfrm>
          <a:off x="18183302"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58690</xdr:rowOff>
    </xdr:from>
    <xdr:ext cx="469744" cy="259045"/>
    <xdr:sp macro="" textlink="">
      <xdr:nvSpPr>
        <xdr:cNvPr id="749" name="n_3mainValue【公民館】&#10;一人当たり面積">
          <a:extLst>
            <a:ext uri="{FF2B5EF4-FFF2-40B4-BE49-F238E27FC236}">
              <a16:creationId xmlns:a16="http://schemas.microsoft.com/office/drawing/2014/main" id="{6E975551-FDCA-4F4C-9FDD-D5379B7F22A0}"/>
            </a:ext>
          </a:extLst>
        </xdr:cNvPr>
        <xdr:cNvSpPr txBox="1"/>
      </xdr:nvSpPr>
      <xdr:spPr>
        <a:xfrm>
          <a:off x="17383202"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58690</xdr:rowOff>
    </xdr:from>
    <xdr:ext cx="469744" cy="259045"/>
    <xdr:sp macro="" textlink="">
      <xdr:nvSpPr>
        <xdr:cNvPr id="750" name="n_4mainValue【公民館】&#10;一人当たり面積">
          <a:extLst>
            <a:ext uri="{FF2B5EF4-FFF2-40B4-BE49-F238E27FC236}">
              <a16:creationId xmlns:a16="http://schemas.microsoft.com/office/drawing/2014/main" id="{913305F3-A19B-4607-BBFA-44E36BCFC2E3}"/>
            </a:ext>
          </a:extLst>
        </xdr:cNvPr>
        <xdr:cNvSpPr txBox="1"/>
      </xdr:nvSpPr>
      <xdr:spPr>
        <a:xfrm>
          <a:off x="16592627" y="17718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a:extLst>
            <a:ext uri="{FF2B5EF4-FFF2-40B4-BE49-F238E27FC236}">
              <a16:creationId xmlns:a16="http://schemas.microsoft.com/office/drawing/2014/main" id="{7FB6CB95-7890-4A8C-B53F-7AEC3770B01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a:extLst>
            <a:ext uri="{FF2B5EF4-FFF2-40B4-BE49-F238E27FC236}">
              <a16:creationId xmlns:a16="http://schemas.microsoft.com/office/drawing/2014/main" id="{51E14A02-DED6-4330-B26A-EB55B8694503}"/>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a:extLst>
            <a:ext uri="{FF2B5EF4-FFF2-40B4-BE49-F238E27FC236}">
              <a16:creationId xmlns:a16="http://schemas.microsoft.com/office/drawing/2014/main" id="{3D89CCFD-D331-48D4-AC04-5F5012BB2AEE}"/>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道路、橋りょう・トンネルについては、類似団体と比較して有形固定資産減価償却率が低く、道路の一人当たり延長も低くなっている。理由は、統一的な基準では道路・河川・水路の敷地のうち、取得価額が不明なものについては原則として備忘価格１円とするとあり、その対象資産が比較的多いためと思われる。固定資産台帳は年々更新されていくことで精度が上がっていくため、現時点では類似団体を下回っているものの将来的には比較可能性が高まる見込みであり、他団体との比較検証を行いながら適正な資産管理に努めていきたい。</a:t>
          </a:r>
        </a:p>
        <a:p>
          <a:r>
            <a:rPr kumimoji="1" lang="ja-JP" altLang="en-US" sz="1300">
              <a:latin typeface="ＭＳ Ｐゴシック" panose="020B0600070205080204" pitchFamily="50" charset="-128"/>
              <a:ea typeface="ＭＳ Ｐゴシック" panose="020B0600070205080204" pitchFamily="50" charset="-128"/>
            </a:rPr>
            <a:t>児童館は、有形固定資産減価償却率は類似団体平均とほぼ同じだが、一人当たり面積は類似団体より多い。１０館中６館は昭和５１～６１年に建設しており、昭和に建設された児童館から順次老朽化による施設維持コストが増加していくことが懸念される。少子化により児童数は減少傾向であるものの、地域の中で子どもが安心して遊べる場所が減少していることや、地域との関係の希薄化等の社会変化により、子どもや子育て家庭が抱える課題が多様化・複雑化するなかで、遊びや生活を通した子どもの発達の増進を図っていく児童館の役割は重要性を増している。このようなコスト・ニーズのバランスを考慮し、例えば運営に係るコストを削減するなど出来る限りの工夫をしていきたい。</a:t>
          </a:r>
        </a:p>
        <a:p>
          <a:r>
            <a:rPr kumimoji="1" lang="ja-JP" altLang="en-US" sz="1300">
              <a:latin typeface="ＭＳ Ｐゴシック" panose="020B0600070205080204" pitchFamily="50" charset="-128"/>
              <a:ea typeface="ＭＳ Ｐゴシック" panose="020B0600070205080204" pitchFamily="50" charset="-128"/>
            </a:rPr>
            <a:t>認定こども園・幼稚園・保育所、学校施設は類似団体と比較して有形固定資産減価償却率が高い。</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64A5CD7-6988-43F0-898F-D7BCDB2A519F}"/>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E9E2E069-BE90-498E-B562-DC719F88CDB0}"/>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27EB4A-A475-4B34-A5F6-BFAA577A13DF}"/>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03E11B1-B816-4926-8851-50FAAAB9F071}"/>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D8BD9B9-795F-414A-B28A-69D61367C191}"/>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3CBECCB-2A61-4A8B-A347-93146F2430EC}"/>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D0AB8595-A89F-4A89-AB97-7733E3A659F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964A293-A4FD-4C35-8A60-FFC0ACA30C2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521FDA-BBC6-4D9C-A369-3F2D5ED27BC9}"/>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51A538AD-3685-42DB-9DCD-A1E0E56E380F}"/>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E667F8B-B6FA-4C7A-9F82-1F974A9D5D4F}"/>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4723BAE-6848-48B3-91D0-AAE74251D0F7}"/>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8D9EB4A-017E-42AE-BE92-8A4434AF743B}"/>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FB283A5-1FF8-4FBA-9A67-7941A76AAA26}"/>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81CF8B05-434D-4801-89EB-EBC7EFB2583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C6E1A48-C4C9-456D-8951-22F8B636F902}"/>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5502D5E-CD02-47A6-8B26-9AEE74BF2D34}"/>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A3A3F98A-E843-46C9-B4A6-9E1D869CA739}"/>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5E75B6D-7946-4B0C-AD82-F02E5F8AFD74}"/>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A7D7B88-6CF1-45C4-9E6F-87286EB3B0B6}"/>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DD9772F0-02AD-40AE-AFAC-4F7366A9AAD0}"/>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C487E79-DDA6-4D3F-B264-7EAB9245077F}"/>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DAE3079-9B3B-45FD-94AB-AF99DE75D363}"/>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239C449-76A9-4C52-85E9-B9D578D681B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6FF2F44-49F8-42C9-AD4D-BCEB83F8D42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31F98D2-179A-4419-8961-81EAA3340FF2}"/>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107AA6B-53EF-47F0-98AD-3B1CC533D5A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9741514-FB6E-4A9F-83B2-E602FC3D327C}"/>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716A6695-D744-45AD-87EE-B0732CA43B2B}"/>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7CB8585-7FBB-4E43-9331-FBD48DC155B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34AE0091-BBF6-458D-B171-DB8C80EF7E63}"/>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46D5CD-002E-4E67-8800-1F80550515C1}"/>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D204A24-2D58-4DFA-A314-0A3EC2866B71}"/>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90F6651-DCBE-4213-AF79-C008A903DD93}"/>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EBB96C3-9E8B-42E1-A85F-C28D8CB78F96}"/>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12DEE4D-A10D-4296-AD01-29DC6A4A58F1}"/>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3B83D43-D716-469F-B502-1363CA9FACD4}"/>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ACA3BD7-38A1-4FE4-9570-712257103933}"/>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EAD40EE-39C3-415E-9881-568C457EF4F6}"/>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43AE864-C42D-4754-8BAC-1A55495DF067}"/>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91226C9-3059-41BF-8A32-3BED67866738}"/>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E06AC90-2607-4029-BE8A-A808E7BA5C1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996FCB9-B8DF-435E-9450-669120D9ECE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8695952F-7DD5-462E-8174-18757E05411C}"/>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654577D4-9751-4F05-90EE-8ABB1020F8B2}"/>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B91F9A45-F597-4B69-83F1-2B09E3F29B29}"/>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D4D5932C-648B-40A2-8093-44D2861A74DF}"/>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89B82DD-06B7-41CC-A654-1B4A962462F9}"/>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C937D5FF-505C-4F01-AC5D-1E96B6248008}"/>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38676EAF-3C9B-4156-8682-3A0755E2BB9F}"/>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6948517-317B-4679-AC69-6E3DD20089E9}"/>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46E807AF-307F-4AD8-AF0B-9E9EB889E100}"/>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9C646E4A-1C02-4345-B9F3-05927D4E78D1}"/>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BC6BD42-BC85-4DDF-AE18-DED2B676DAB0}"/>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0BD12FF-2B52-4336-890D-C7A7FFFFAF37}"/>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0EF1AF4-E4C5-4BC7-96FD-3DA27020A813}"/>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56606</xdr:rowOff>
    </xdr:from>
    <xdr:to>
      <xdr:col>24</xdr:col>
      <xdr:colOff>62865</xdr:colOff>
      <xdr:row>42</xdr:row>
      <xdr:rowOff>27215</xdr:rowOff>
    </xdr:to>
    <xdr:cxnSp macro="">
      <xdr:nvCxnSpPr>
        <xdr:cNvPr id="58" name="直線コネクタ 57">
          <a:extLst>
            <a:ext uri="{FF2B5EF4-FFF2-40B4-BE49-F238E27FC236}">
              <a16:creationId xmlns:a16="http://schemas.microsoft.com/office/drawing/2014/main" id="{41D2F7FD-8544-4C65-A15A-89493E880AEC}"/>
            </a:ext>
          </a:extLst>
        </xdr:cNvPr>
        <xdr:cNvCxnSpPr/>
      </xdr:nvCxnSpPr>
      <xdr:spPr>
        <a:xfrm flipV="1">
          <a:off x="4180840" y="5409656"/>
          <a:ext cx="0" cy="1431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31042</xdr:rowOff>
    </xdr:from>
    <xdr:ext cx="405111" cy="259045"/>
    <xdr:sp macro="" textlink="">
      <xdr:nvSpPr>
        <xdr:cNvPr id="59" name="【図書館】&#10;有形固定資産減価償却率最小値テキスト">
          <a:extLst>
            <a:ext uri="{FF2B5EF4-FFF2-40B4-BE49-F238E27FC236}">
              <a16:creationId xmlns:a16="http://schemas.microsoft.com/office/drawing/2014/main" id="{F476314C-22D6-46C0-A135-9A4C40DC8446}"/>
            </a:ext>
          </a:extLst>
        </xdr:cNvPr>
        <xdr:cNvSpPr txBox="1"/>
      </xdr:nvSpPr>
      <xdr:spPr>
        <a:xfrm>
          <a:off x="4219575" y="6838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27215</xdr:rowOff>
    </xdr:from>
    <xdr:to>
      <xdr:col>24</xdr:col>
      <xdr:colOff>152400</xdr:colOff>
      <xdr:row>42</xdr:row>
      <xdr:rowOff>27215</xdr:rowOff>
    </xdr:to>
    <xdr:cxnSp macro="">
      <xdr:nvCxnSpPr>
        <xdr:cNvPr id="60" name="直線コネクタ 59">
          <a:extLst>
            <a:ext uri="{FF2B5EF4-FFF2-40B4-BE49-F238E27FC236}">
              <a16:creationId xmlns:a16="http://schemas.microsoft.com/office/drawing/2014/main" id="{77990C60-00AF-4834-834E-BCA5DCD2B177}"/>
            </a:ext>
          </a:extLst>
        </xdr:cNvPr>
        <xdr:cNvCxnSpPr/>
      </xdr:nvCxnSpPr>
      <xdr:spPr>
        <a:xfrm>
          <a:off x="4105275" y="684076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3283</xdr:rowOff>
    </xdr:from>
    <xdr:ext cx="340478" cy="259045"/>
    <xdr:sp macro="" textlink="">
      <xdr:nvSpPr>
        <xdr:cNvPr id="61" name="【図書館】&#10;有形固定資産減価償却率最大値テキスト">
          <a:extLst>
            <a:ext uri="{FF2B5EF4-FFF2-40B4-BE49-F238E27FC236}">
              <a16:creationId xmlns:a16="http://schemas.microsoft.com/office/drawing/2014/main" id="{82F42D4A-FEA3-469B-A6A1-CE7D377C46C3}"/>
            </a:ext>
          </a:extLst>
        </xdr:cNvPr>
        <xdr:cNvSpPr txBox="1"/>
      </xdr:nvSpPr>
      <xdr:spPr>
        <a:xfrm>
          <a:off x="4219575" y="519758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56606</xdr:rowOff>
    </xdr:from>
    <xdr:to>
      <xdr:col>24</xdr:col>
      <xdr:colOff>152400</xdr:colOff>
      <xdr:row>33</xdr:row>
      <xdr:rowOff>56606</xdr:rowOff>
    </xdr:to>
    <xdr:cxnSp macro="">
      <xdr:nvCxnSpPr>
        <xdr:cNvPr id="62" name="直線コネクタ 61">
          <a:extLst>
            <a:ext uri="{FF2B5EF4-FFF2-40B4-BE49-F238E27FC236}">
              <a16:creationId xmlns:a16="http://schemas.microsoft.com/office/drawing/2014/main" id="{E65CF9F0-FD04-46E1-8496-EB1997154933}"/>
            </a:ext>
          </a:extLst>
        </xdr:cNvPr>
        <xdr:cNvCxnSpPr/>
      </xdr:nvCxnSpPr>
      <xdr:spPr>
        <a:xfrm>
          <a:off x="4105275" y="540965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a:extLst>
            <a:ext uri="{FF2B5EF4-FFF2-40B4-BE49-F238E27FC236}">
              <a16:creationId xmlns:a16="http://schemas.microsoft.com/office/drawing/2014/main" id="{067631FB-AAB7-4423-B470-097A99AC580C}"/>
            </a:ext>
          </a:extLst>
        </xdr:cNvPr>
        <xdr:cNvSpPr txBox="1"/>
      </xdr:nvSpPr>
      <xdr:spPr>
        <a:xfrm>
          <a:off x="4219575" y="59262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a:extLst>
            <a:ext uri="{FF2B5EF4-FFF2-40B4-BE49-F238E27FC236}">
              <a16:creationId xmlns:a16="http://schemas.microsoft.com/office/drawing/2014/main" id="{A5A3BA36-5628-4D3F-B806-D167B186BC0A}"/>
            </a:ext>
          </a:extLst>
        </xdr:cNvPr>
        <xdr:cNvSpPr/>
      </xdr:nvSpPr>
      <xdr:spPr>
        <a:xfrm>
          <a:off x="4124325" y="606524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66222</xdr:rowOff>
    </xdr:from>
    <xdr:to>
      <xdr:col>20</xdr:col>
      <xdr:colOff>38100</xdr:colOff>
      <xdr:row>37</xdr:row>
      <xdr:rowOff>167822</xdr:rowOff>
    </xdr:to>
    <xdr:sp macro="" textlink="">
      <xdr:nvSpPr>
        <xdr:cNvPr id="65" name="フローチャート: 判断 64">
          <a:extLst>
            <a:ext uri="{FF2B5EF4-FFF2-40B4-BE49-F238E27FC236}">
              <a16:creationId xmlns:a16="http://schemas.microsoft.com/office/drawing/2014/main" id="{75CC31A5-66AE-4EBD-8DED-A638E0775A86}"/>
            </a:ext>
          </a:extLst>
        </xdr:cNvPr>
        <xdr:cNvSpPr/>
      </xdr:nvSpPr>
      <xdr:spPr>
        <a:xfrm>
          <a:off x="3381375" y="60701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38463</xdr:rowOff>
    </xdr:from>
    <xdr:to>
      <xdr:col>15</xdr:col>
      <xdr:colOff>101600</xdr:colOff>
      <xdr:row>37</xdr:row>
      <xdr:rowOff>140063</xdr:rowOff>
    </xdr:to>
    <xdr:sp macro="" textlink="">
      <xdr:nvSpPr>
        <xdr:cNvPr id="66" name="フローチャート: 判断 65">
          <a:extLst>
            <a:ext uri="{FF2B5EF4-FFF2-40B4-BE49-F238E27FC236}">
              <a16:creationId xmlns:a16="http://schemas.microsoft.com/office/drawing/2014/main" id="{8F6A296D-649A-467C-987C-1EB2BBE16DC2}"/>
            </a:ext>
          </a:extLst>
        </xdr:cNvPr>
        <xdr:cNvSpPr/>
      </xdr:nvSpPr>
      <xdr:spPr>
        <a:xfrm>
          <a:off x="2571750" y="603921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23767</xdr:rowOff>
    </xdr:from>
    <xdr:to>
      <xdr:col>10</xdr:col>
      <xdr:colOff>165100</xdr:colOff>
      <xdr:row>37</xdr:row>
      <xdr:rowOff>125367</xdr:rowOff>
    </xdr:to>
    <xdr:sp macro="" textlink="">
      <xdr:nvSpPr>
        <xdr:cNvPr id="67" name="フローチャート: 判断 66">
          <a:extLst>
            <a:ext uri="{FF2B5EF4-FFF2-40B4-BE49-F238E27FC236}">
              <a16:creationId xmlns:a16="http://schemas.microsoft.com/office/drawing/2014/main" id="{87C6DEBD-039F-434A-8A29-D33FE421C874}"/>
            </a:ext>
          </a:extLst>
        </xdr:cNvPr>
        <xdr:cNvSpPr/>
      </xdr:nvSpPr>
      <xdr:spPr>
        <a:xfrm>
          <a:off x="1781175" y="602769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15603</xdr:rowOff>
    </xdr:from>
    <xdr:to>
      <xdr:col>6</xdr:col>
      <xdr:colOff>38100</xdr:colOff>
      <xdr:row>37</xdr:row>
      <xdr:rowOff>117203</xdr:rowOff>
    </xdr:to>
    <xdr:sp macro="" textlink="">
      <xdr:nvSpPr>
        <xdr:cNvPr id="68" name="フローチャート: 判断 67">
          <a:extLst>
            <a:ext uri="{FF2B5EF4-FFF2-40B4-BE49-F238E27FC236}">
              <a16:creationId xmlns:a16="http://schemas.microsoft.com/office/drawing/2014/main" id="{8A7B4163-824B-46AB-86B4-8A5409C97DF6}"/>
            </a:ext>
          </a:extLst>
        </xdr:cNvPr>
        <xdr:cNvSpPr/>
      </xdr:nvSpPr>
      <xdr:spPr>
        <a:xfrm>
          <a:off x="981075" y="601317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DAF23E1-AB0D-41CA-86E2-4DE11171EB64}"/>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686FF263-B7DF-456B-B73E-F848C4283CD7}"/>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4370A71-1EEE-45F2-B7E1-DA6BD11ACA8F}"/>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2C418213-9D00-4218-9F71-A750E64EBA06}"/>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2E778B59-80B9-4CC7-862E-1338D269667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170724</xdr:rowOff>
    </xdr:from>
    <xdr:to>
      <xdr:col>24</xdr:col>
      <xdr:colOff>114300</xdr:colOff>
      <xdr:row>39</xdr:row>
      <xdr:rowOff>100874</xdr:rowOff>
    </xdr:to>
    <xdr:sp macro="" textlink="">
      <xdr:nvSpPr>
        <xdr:cNvPr id="74" name="楕円 73">
          <a:extLst>
            <a:ext uri="{FF2B5EF4-FFF2-40B4-BE49-F238E27FC236}">
              <a16:creationId xmlns:a16="http://schemas.microsoft.com/office/drawing/2014/main" id="{4E028C3A-3D40-4F45-B30D-DB69AFB81725}"/>
            </a:ext>
          </a:extLst>
        </xdr:cNvPr>
        <xdr:cNvSpPr/>
      </xdr:nvSpPr>
      <xdr:spPr>
        <a:xfrm>
          <a:off x="4124325" y="632387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149151</xdr:rowOff>
    </xdr:from>
    <xdr:ext cx="405111" cy="259045"/>
    <xdr:sp macro="" textlink="">
      <xdr:nvSpPr>
        <xdr:cNvPr id="75" name="【図書館】&#10;有形固定資産減価償却率該当値テキスト">
          <a:extLst>
            <a:ext uri="{FF2B5EF4-FFF2-40B4-BE49-F238E27FC236}">
              <a16:creationId xmlns:a16="http://schemas.microsoft.com/office/drawing/2014/main" id="{DA600B79-8B53-457C-B8C5-C6DC946F171C}"/>
            </a:ext>
          </a:extLst>
        </xdr:cNvPr>
        <xdr:cNvSpPr txBox="1"/>
      </xdr:nvSpPr>
      <xdr:spPr>
        <a:xfrm>
          <a:off x="4219575" y="6308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121739</xdr:rowOff>
    </xdr:from>
    <xdr:to>
      <xdr:col>20</xdr:col>
      <xdr:colOff>38100</xdr:colOff>
      <xdr:row>38</xdr:row>
      <xdr:rowOff>51888</xdr:rowOff>
    </xdr:to>
    <xdr:sp macro="" textlink="">
      <xdr:nvSpPr>
        <xdr:cNvPr id="76" name="楕円 75">
          <a:extLst>
            <a:ext uri="{FF2B5EF4-FFF2-40B4-BE49-F238E27FC236}">
              <a16:creationId xmlns:a16="http://schemas.microsoft.com/office/drawing/2014/main" id="{7C850F19-453E-4FAB-8767-06292342B46C}"/>
            </a:ext>
          </a:extLst>
        </xdr:cNvPr>
        <xdr:cNvSpPr/>
      </xdr:nvSpPr>
      <xdr:spPr>
        <a:xfrm>
          <a:off x="3381375" y="6125664"/>
          <a:ext cx="85725" cy="85724"/>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1088</xdr:rowOff>
    </xdr:from>
    <xdr:to>
      <xdr:col>24</xdr:col>
      <xdr:colOff>63500</xdr:colOff>
      <xdr:row>39</xdr:row>
      <xdr:rowOff>50074</xdr:rowOff>
    </xdr:to>
    <xdr:cxnSp macro="">
      <xdr:nvCxnSpPr>
        <xdr:cNvPr id="77" name="直線コネクタ 76">
          <a:extLst>
            <a:ext uri="{FF2B5EF4-FFF2-40B4-BE49-F238E27FC236}">
              <a16:creationId xmlns:a16="http://schemas.microsoft.com/office/drawing/2014/main" id="{803ADF25-33C8-4686-9F1C-7594D5D92647}"/>
            </a:ext>
          </a:extLst>
        </xdr:cNvPr>
        <xdr:cNvCxnSpPr/>
      </xdr:nvCxnSpPr>
      <xdr:spPr>
        <a:xfrm>
          <a:off x="3429000" y="6163763"/>
          <a:ext cx="752475" cy="207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92347</xdr:rowOff>
    </xdr:from>
    <xdr:to>
      <xdr:col>15</xdr:col>
      <xdr:colOff>101600</xdr:colOff>
      <xdr:row>40</xdr:row>
      <xdr:rowOff>22497</xdr:rowOff>
    </xdr:to>
    <xdr:sp macro="" textlink="">
      <xdr:nvSpPr>
        <xdr:cNvPr id="78" name="楕円 77">
          <a:extLst>
            <a:ext uri="{FF2B5EF4-FFF2-40B4-BE49-F238E27FC236}">
              <a16:creationId xmlns:a16="http://schemas.microsoft.com/office/drawing/2014/main" id="{7F362DA2-D98F-4A70-85C6-B33F4073342D}"/>
            </a:ext>
          </a:extLst>
        </xdr:cNvPr>
        <xdr:cNvSpPr/>
      </xdr:nvSpPr>
      <xdr:spPr>
        <a:xfrm>
          <a:off x="2571750" y="641694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1088</xdr:rowOff>
    </xdr:from>
    <xdr:to>
      <xdr:col>19</xdr:col>
      <xdr:colOff>177800</xdr:colOff>
      <xdr:row>39</xdr:row>
      <xdr:rowOff>143147</xdr:rowOff>
    </xdr:to>
    <xdr:cxnSp macro="">
      <xdr:nvCxnSpPr>
        <xdr:cNvPr id="79" name="直線コネクタ 78">
          <a:extLst>
            <a:ext uri="{FF2B5EF4-FFF2-40B4-BE49-F238E27FC236}">
              <a16:creationId xmlns:a16="http://schemas.microsoft.com/office/drawing/2014/main" id="{50E82BB6-60A7-469E-B37E-9BE105D405AD}"/>
            </a:ext>
          </a:extLst>
        </xdr:cNvPr>
        <xdr:cNvCxnSpPr/>
      </xdr:nvCxnSpPr>
      <xdr:spPr>
        <a:xfrm flipV="1">
          <a:off x="2619375" y="6163763"/>
          <a:ext cx="809625" cy="30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58057</xdr:rowOff>
    </xdr:from>
    <xdr:to>
      <xdr:col>10</xdr:col>
      <xdr:colOff>165100</xdr:colOff>
      <xdr:row>39</xdr:row>
      <xdr:rowOff>159657</xdr:rowOff>
    </xdr:to>
    <xdr:sp macro="" textlink="">
      <xdr:nvSpPr>
        <xdr:cNvPr id="80" name="楕円 79">
          <a:extLst>
            <a:ext uri="{FF2B5EF4-FFF2-40B4-BE49-F238E27FC236}">
              <a16:creationId xmlns:a16="http://schemas.microsoft.com/office/drawing/2014/main" id="{220BAAC1-9743-46F7-BE28-671163B9A66F}"/>
            </a:ext>
          </a:extLst>
        </xdr:cNvPr>
        <xdr:cNvSpPr/>
      </xdr:nvSpPr>
      <xdr:spPr>
        <a:xfrm>
          <a:off x="1781175" y="638265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108857</xdr:rowOff>
    </xdr:from>
    <xdr:to>
      <xdr:col>15</xdr:col>
      <xdr:colOff>50800</xdr:colOff>
      <xdr:row>39</xdr:row>
      <xdr:rowOff>143147</xdr:rowOff>
    </xdr:to>
    <xdr:cxnSp macro="">
      <xdr:nvCxnSpPr>
        <xdr:cNvPr id="81" name="直線コネクタ 80">
          <a:extLst>
            <a:ext uri="{FF2B5EF4-FFF2-40B4-BE49-F238E27FC236}">
              <a16:creationId xmlns:a16="http://schemas.microsoft.com/office/drawing/2014/main" id="{4FB2A9A6-211D-467C-8D22-D80BC54ECA92}"/>
            </a:ext>
          </a:extLst>
        </xdr:cNvPr>
        <xdr:cNvCxnSpPr/>
      </xdr:nvCxnSpPr>
      <xdr:spPr>
        <a:xfrm>
          <a:off x="1828800" y="6430282"/>
          <a:ext cx="790575"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23767</xdr:rowOff>
    </xdr:from>
    <xdr:to>
      <xdr:col>6</xdr:col>
      <xdr:colOff>38100</xdr:colOff>
      <xdr:row>39</xdr:row>
      <xdr:rowOff>125367</xdr:rowOff>
    </xdr:to>
    <xdr:sp macro="" textlink="">
      <xdr:nvSpPr>
        <xdr:cNvPr id="82" name="楕円 81">
          <a:extLst>
            <a:ext uri="{FF2B5EF4-FFF2-40B4-BE49-F238E27FC236}">
              <a16:creationId xmlns:a16="http://schemas.microsoft.com/office/drawing/2014/main" id="{304B96DE-A9AB-411B-9CC9-75795444A59A}"/>
            </a:ext>
          </a:extLst>
        </xdr:cNvPr>
        <xdr:cNvSpPr/>
      </xdr:nvSpPr>
      <xdr:spPr>
        <a:xfrm>
          <a:off x="981075" y="63515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74567</xdr:rowOff>
    </xdr:from>
    <xdr:to>
      <xdr:col>10</xdr:col>
      <xdr:colOff>114300</xdr:colOff>
      <xdr:row>39</xdr:row>
      <xdr:rowOff>108857</xdr:rowOff>
    </xdr:to>
    <xdr:cxnSp macro="">
      <xdr:nvCxnSpPr>
        <xdr:cNvPr id="83" name="直線コネクタ 82">
          <a:extLst>
            <a:ext uri="{FF2B5EF4-FFF2-40B4-BE49-F238E27FC236}">
              <a16:creationId xmlns:a16="http://schemas.microsoft.com/office/drawing/2014/main" id="{D250F7C8-255B-48FC-8501-1E3A50E23A71}"/>
            </a:ext>
          </a:extLst>
        </xdr:cNvPr>
        <xdr:cNvCxnSpPr/>
      </xdr:nvCxnSpPr>
      <xdr:spPr>
        <a:xfrm>
          <a:off x="1028700" y="6399167"/>
          <a:ext cx="800100"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12899</xdr:rowOff>
    </xdr:from>
    <xdr:ext cx="405111" cy="259045"/>
    <xdr:sp macro="" textlink="">
      <xdr:nvSpPr>
        <xdr:cNvPr id="84" name="n_1aveValue【図書館】&#10;有形固定資産減価償却率">
          <a:extLst>
            <a:ext uri="{FF2B5EF4-FFF2-40B4-BE49-F238E27FC236}">
              <a16:creationId xmlns:a16="http://schemas.microsoft.com/office/drawing/2014/main" id="{C2C2D8F1-7C5E-478D-BAC1-007537EA11ED}"/>
            </a:ext>
          </a:extLst>
        </xdr:cNvPr>
        <xdr:cNvSpPr txBox="1"/>
      </xdr:nvSpPr>
      <xdr:spPr>
        <a:xfrm>
          <a:off x="3239144" y="5848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156590</xdr:rowOff>
    </xdr:from>
    <xdr:ext cx="405111" cy="259045"/>
    <xdr:sp macro="" textlink="">
      <xdr:nvSpPr>
        <xdr:cNvPr id="85" name="n_2aveValue【図書館】&#10;有形固定資産減価償却率">
          <a:extLst>
            <a:ext uri="{FF2B5EF4-FFF2-40B4-BE49-F238E27FC236}">
              <a16:creationId xmlns:a16="http://schemas.microsoft.com/office/drawing/2014/main" id="{85359767-00FB-4120-89C5-A24B9570700F}"/>
            </a:ext>
          </a:extLst>
        </xdr:cNvPr>
        <xdr:cNvSpPr txBox="1"/>
      </xdr:nvSpPr>
      <xdr:spPr>
        <a:xfrm>
          <a:off x="2439044" y="5836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141894</xdr:rowOff>
    </xdr:from>
    <xdr:ext cx="405111" cy="259045"/>
    <xdr:sp macro="" textlink="">
      <xdr:nvSpPr>
        <xdr:cNvPr id="86" name="n_3aveValue【図書館】&#10;有形固定資産減価償却率">
          <a:extLst>
            <a:ext uri="{FF2B5EF4-FFF2-40B4-BE49-F238E27FC236}">
              <a16:creationId xmlns:a16="http://schemas.microsoft.com/office/drawing/2014/main" id="{33AB76A0-B3F2-4478-BA0A-A5241B9FD841}"/>
            </a:ext>
          </a:extLst>
        </xdr:cNvPr>
        <xdr:cNvSpPr txBox="1"/>
      </xdr:nvSpPr>
      <xdr:spPr>
        <a:xfrm>
          <a:off x="1648469" y="5821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133730</xdr:rowOff>
    </xdr:from>
    <xdr:ext cx="405111" cy="259045"/>
    <xdr:sp macro="" textlink="">
      <xdr:nvSpPr>
        <xdr:cNvPr id="87" name="n_4aveValue【図書館】&#10;有形固定資産減価償却率">
          <a:extLst>
            <a:ext uri="{FF2B5EF4-FFF2-40B4-BE49-F238E27FC236}">
              <a16:creationId xmlns:a16="http://schemas.microsoft.com/office/drawing/2014/main" id="{C151085C-9FAC-4BA3-889F-05DD29892C20}"/>
            </a:ext>
          </a:extLst>
        </xdr:cNvPr>
        <xdr:cNvSpPr txBox="1"/>
      </xdr:nvSpPr>
      <xdr:spPr>
        <a:xfrm>
          <a:off x="848369" y="5810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43015</xdr:rowOff>
    </xdr:from>
    <xdr:ext cx="405111" cy="259045"/>
    <xdr:sp macro="" textlink="">
      <xdr:nvSpPr>
        <xdr:cNvPr id="88" name="n_1mainValue【図書館】&#10;有形固定資産減価償却率">
          <a:extLst>
            <a:ext uri="{FF2B5EF4-FFF2-40B4-BE49-F238E27FC236}">
              <a16:creationId xmlns:a16="http://schemas.microsoft.com/office/drawing/2014/main" id="{C527C499-9C14-4C15-B34D-2241F4E355BE}"/>
            </a:ext>
          </a:extLst>
        </xdr:cNvPr>
        <xdr:cNvSpPr txBox="1"/>
      </xdr:nvSpPr>
      <xdr:spPr>
        <a:xfrm>
          <a:off x="3239144" y="6208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13624</xdr:rowOff>
    </xdr:from>
    <xdr:ext cx="405111" cy="259045"/>
    <xdr:sp macro="" textlink="">
      <xdr:nvSpPr>
        <xdr:cNvPr id="89" name="n_2mainValue【図書館】&#10;有形固定資産減価償却率">
          <a:extLst>
            <a:ext uri="{FF2B5EF4-FFF2-40B4-BE49-F238E27FC236}">
              <a16:creationId xmlns:a16="http://schemas.microsoft.com/office/drawing/2014/main" id="{F3C512C2-9E3C-4EDA-84E5-0B8AA26A8A52}"/>
            </a:ext>
          </a:extLst>
        </xdr:cNvPr>
        <xdr:cNvSpPr txBox="1"/>
      </xdr:nvSpPr>
      <xdr:spPr>
        <a:xfrm>
          <a:off x="2439044" y="6496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150784</xdr:rowOff>
    </xdr:from>
    <xdr:ext cx="405111" cy="259045"/>
    <xdr:sp macro="" textlink="">
      <xdr:nvSpPr>
        <xdr:cNvPr id="90" name="n_3mainValue【図書館】&#10;有形固定資産減価償却率">
          <a:extLst>
            <a:ext uri="{FF2B5EF4-FFF2-40B4-BE49-F238E27FC236}">
              <a16:creationId xmlns:a16="http://schemas.microsoft.com/office/drawing/2014/main" id="{D27DD783-B907-47B3-9A39-89A3AC3E0596}"/>
            </a:ext>
          </a:extLst>
        </xdr:cNvPr>
        <xdr:cNvSpPr txBox="1"/>
      </xdr:nvSpPr>
      <xdr:spPr>
        <a:xfrm>
          <a:off x="1648469" y="6475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116494</xdr:rowOff>
    </xdr:from>
    <xdr:ext cx="405111" cy="259045"/>
    <xdr:sp macro="" textlink="">
      <xdr:nvSpPr>
        <xdr:cNvPr id="91" name="n_4mainValue【図書館】&#10;有形固定資産減価償却率">
          <a:extLst>
            <a:ext uri="{FF2B5EF4-FFF2-40B4-BE49-F238E27FC236}">
              <a16:creationId xmlns:a16="http://schemas.microsoft.com/office/drawing/2014/main" id="{03101325-6C7C-4B76-A840-8D3F9C5578EF}"/>
            </a:ext>
          </a:extLst>
        </xdr:cNvPr>
        <xdr:cNvSpPr txBox="1"/>
      </xdr:nvSpPr>
      <xdr:spPr>
        <a:xfrm>
          <a:off x="848369" y="6441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3835651A-DE48-4F69-8198-E5333E13E4E0}"/>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32E85960-EB7D-4E3C-9428-42DDE371CD96}"/>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9BBA3BE-AD62-4AAE-AE71-DB23B32F624E}"/>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D15F8F-DC6C-48CD-B368-759BB3F641A8}"/>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7F65C1D-498A-43B4-AF2C-D5444CCBFD05}"/>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B40C6D4F-66EA-4803-B4A0-6B7CD69027E7}"/>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47580138-A282-47C4-A007-2640CA55EFA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61AE7AA3-0247-4D52-9C61-5B2507128E6E}"/>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CA3872CD-6B21-43B3-BFC2-4F1DAD09D0DE}"/>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ECCBA304-8CE5-4142-900F-6B0D207E6B18}"/>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587309F0-9FD1-4275-87B2-A78FE81775AD}"/>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BCDE9099-DACE-46DD-A27B-F2C028C1EC7D}"/>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49D5D087-3B6E-4084-8F43-A8DA8CA48855}"/>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1C633243-D1AB-4C7D-954E-C490191EEFE8}"/>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0A75724-58B9-4DAF-B567-5E89D7A83C5C}"/>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E0DE8C46-B8C7-4237-99D2-ECC48BEA79CE}"/>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7209E114-E161-4449-88B8-7CE03E3E320A}"/>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04328D55-8287-41FD-99F3-465CDDC1AB81}"/>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85C9846-EEAB-4F78-A1AE-F1CCE09E43B2}"/>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379450FD-373D-4F45-96D4-18525CDD403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782A9FD1-7052-4F32-A428-03B46B997D53}"/>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5334</xdr:rowOff>
    </xdr:from>
    <xdr:to>
      <xdr:col>54</xdr:col>
      <xdr:colOff>189865</xdr:colOff>
      <xdr:row>41</xdr:row>
      <xdr:rowOff>60198</xdr:rowOff>
    </xdr:to>
    <xdr:cxnSp macro="">
      <xdr:nvCxnSpPr>
        <xdr:cNvPr id="113" name="直線コネクタ 112">
          <a:extLst>
            <a:ext uri="{FF2B5EF4-FFF2-40B4-BE49-F238E27FC236}">
              <a16:creationId xmlns:a16="http://schemas.microsoft.com/office/drawing/2014/main" id="{0213BF87-3A58-4CFA-A484-CAA0F4F4875E}"/>
            </a:ext>
          </a:extLst>
        </xdr:cNvPr>
        <xdr:cNvCxnSpPr/>
      </xdr:nvCxnSpPr>
      <xdr:spPr>
        <a:xfrm flipV="1">
          <a:off x="9429115" y="5361559"/>
          <a:ext cx="0" cy="13470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64025</xdr:rowOff>
    </xdr:from>
    <xdr:ext cx="469744" cy="259045"/>
    <xdr:sp macro="" textlink="">
      <xdr:nvSpPr>
        <xdr:cNvPr id="114" name="【図書館】&#10;一人当たり面積最小値テキスト">
          <a:extLst>
            <a:ext uri="{FF2B5EF4-FFF2-40B4-BE49-F238E27FC236}">
              <a16:creationId xmlns:a16="http://schemas.microsoft.com/office/drawing/2014/main" id="{CBD0B161-ECA2-41A6-BFD8-8807D86284E8}"/>
            </a:ext>
          </a:extLst>
        </xdr:cNvPr>
        <xdr:cNvSpPr txBox="1"/>
      </xdr:nvSpPr>
      <xdr:spPr>
        <a:xfrm>
          <a:off x="9467850" y="6715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60198</xdr:rowOff>
    </xdr:from>
    <xdr:to>
      <xdr:col>55</xdr:col>
      <xdr:colOff>88900</xdr:colOff>
      <xdr:row>41</xdr:row>
      <xdr:rowOff>60198</xdr:rowOff>
    </xdr:to>
    <xdr:cxnSp macro="">
      <xdr:nvCxnSpPr>
        <xdr:cNvPr id="115" name="直線コネクタ 114">
          <a:extLst>
            <a:ext uri="{FF2B5EF4-FFF2-40B4-BE49-F238E27FC236}">
              <a16:creationId xmlns:a16="http://schemas.microsoft.com/office/drawing/2014/main" id="{C16C7124-6250-4069-A799-1BCFC220DCB9}"/>
            </a:ext>
          </a:extLst>
        </xdr:cNvPr>
        <xdr:cNvCxnSpPr/>
      </xdr:nvCxnSpPr>
      <xdr:spPr>
        <a:xfrm>
          <a:off x="9363075" y="670864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123461</xdr:rowOff>
    </xdr:from>
    <xdr:ext cx="469744" cy="259045"/>
    <xdr:sp macro="" textlink="">
      <xdr:nvSpPr>
        <xdr:cNvPr id="116" name="【図書館】&#10;一人当たり面積最大値テキスト">
          <a:extLst>
            <a:ext uri="{FF2B5EF4-FFF2-40B4-BE49-F238E27FC236}">
              <a16:creationId xmlns:a16="http://schemas.microsoft.com/office/drawing/2014/main" id="{4BCBAC99-49FD-4D0F-BA1E-6DFFFE590D32}"/>
            </a:ext>
          </a:extLst>
        </xdr:cNvPr>
        <xdr:cNvSpPr txBox="1"/>
      </xdr:nvSpPr>
      <xdr:spPr>
        <a:xfrm>
          <a:off x="9467850" y="5155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5334</xdr:rowOff>
    </xdr:from>
    <xdr:to>
      <xdr:col>55</xdr:col>
      <xdr:colOff>88900</xdr:colOff>
      <xdr:row>33</xdr:row>
      <xdr:rowOff>5334</xdr:rowOff>
    </xdr:to>
    <xdr:cxnSp macro="">
      <xdr:nvCxnSpPr>
        <xdr:cNvPr id="117" name="直線コネクタ 116">
          <a:extLst>
            <a:ext uri="{FF2B5EF4-FFF2-40B4-BE49-F238E27FC236}">
              <a16:creationId xmlns:a16="http://schemas.microsoft.com/office/drawing/2014/main" id="{D7CEE249-AAA8-4E28-9E59-CDAAC5BCDD25}"/>
            </a:ext>
          </a:extLst>
        </xdr:cNvPr>
        <xdr:cNvCxnSpPr/>
      </xdr:nvCxnSpPr>
      <xdr:spPr>
        <a:xfrm>
          <a:off x="9363075" y="536155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153433</xdr:rowOff>
    </xdr:from>
    <xdr:ext cx="469744" cy="259045"/>
    <xdr:sp macro="" textlink="">
      <xdr:nvSpPr>
        <xdr:cNvPr id="118" name="【図書館】&#10;一人当たり面積平均値テキスト">
          <a:extLst>
            <a:ext uri="{FF2B5EF4-FFF2-40B4-BE49-F238E27FC236}">
              <a16:creationId xmlns:a16="http://schemas.microsoft.com/office/drawing/2014/main" id="{A8012CA1-9E31-471B-AC55-1E333BD3F0F4}"/>
            </a:ext>
          </a:extLst>
        </xdr:cNvPr>
        <xdr:cNvSpPr txBox="1"/>
      </xdr:nvSpPr>
      <xdr:spPr>
        <a:xfrm>
          <a:off x="9467850" y="61541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130556</xdr:rowOff>
    </xdr:from>
    <xdr:to>
      <xdr:col>55</xdr:col>
      <xdr:colOff>50800</xdr:colOff>
      <xdr:row>39</xdr:row>
      <xdr:rowOff>60706</xdr:rowOff>
    </xdr:to>
    <xdr:sp macro="" textlink="">
      <xdr:nvSpPr>
        <xdr:cNvPr id="119" name="フローチャート: 判断 118">
          <a:extLst>
            <a:ext uri="{FF2B5EF4-FFF2-40B4-BE49-F238E27FC236}">
              <a16:creationId xmlns:a16="http://schemas.microsoft.com/office/drawing/2014/main" id="{ECD455CF-C82E-4FF9-900F-CB8BA7BBD7B3}"/>
            </a:ext>
          </a:extLst>
        </xdr:cNvPr>
        <xdr:cNvSpPr/>
      </xdr:nvSpPr>
      <xdr:spPr>
        <a:xfrm>
          <a:off x="9401175" y="629323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148844</xdr:rowOff>
    </xdr:from>
    <xdr:to>
      <xdr:col>50</xdr:col>
      <xdr:colOff>165100</xdr:colOff>
      <xdr:row>39</xdr:row>
      <xdr:rowOff>78994</xdr:rowOff>
    </xdr:to>
    <xdr:sp macro="" textlink="">
      <xdr:nvSpPr>
        <xdr:cNvPr id="120" name="フローチャート: 判断 119">
          <a:extLst>
            <a:ext uri="{FF2B5EF4-FFF2-40B4-BE49-F238E27FC236}">
              <a16:creationId xmlns:a16="http://schemas.microsoft.com/office/drawing/2014/main" id="{BCF4465C-B642-4E77-AB6C-417CABE5CB87}"/>
            </a:ext>
          </a:extLst>
        </xdr:cNvPr>
        <xdr:cNvSpPr/>
      </xdr:nvSpPr>
      <xdr:spPr>
        <a:xfrm>
          <a:off x="8639175" y="630834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157988</xdr:rowOff>
    </xdr:from>
    <xdr:to>
      <xdr:col>46</xdr:col>
      <xdr:colOff>38100</xdr:colOff>
      <xdr:row>39</xdr:row>
      <xdr:rowOff>88138</xdr:rowOff>
    </xdr:to>
    <xdr:sp macro="" textlink="">
      <xdr:nvSpPr>
        <xdr:cNvPr id="121" name="フローチャート: 判断 120">
          <a:extLst>
            <a:ext uri="{FF2B5EF4-FFF2-40B4-BE49-F238E27FC236}">
              <a16:creationId xmlns:a16="http://schemas.microsoft.com/office/drawing/2014/main" id="{487692D7-475C-4BAA-880A-690780A48830}"/>
            </a:ext>
          </a:extLst>
        </xdr:cNvPr>
        <xdr:cNvSpPr/>
      </xdr:nvSpPr>
      <xdr:spPr>
        <a:xfrm>
          <a:off x="7839075" y="63238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157988</xdr:rowOff>
    </xdr:from>
    <xdr:to>
      <xdr:col>41</xdr:col>
      <xdr:colOff>101600</xdr:colOff>
      <xdr:row>39</xdr:row>
      <xdr:rowOff>88138</xdr:rowOff>
    </xdr:to>
    <xdr:sp macro="" textlink="">
      <xdr:nvSpPr>
        <xdr:cNvPr id="122" name="フローチャート: 判断 121">
          <a:extLst>
            <a:ext uri="{FF2B5EF4-FFF2-40B4-BE49-F238E27FC236}">
              <a16:creationId xmlns:a16="http://schemas.microsoft.com/office/drawing/2014/main" id="{E5E483EA-F6EF-4F3A-BC9A-ACB731253A9F}"/>
            </a:ext>
          </a:extLst>
        </xdr:cNvPr>
        <xdr:cNvSpPr/>
      </xdr:nvSpPr>
      <xdr:spPr>
        <a:xfrm>
          <a:off x="7029450" y="632383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157988</xdr:rowOff>
    </xdr:from>
    <xdr:to>
      <xdr:col>36</xdr:col>
      <xdr:colOff>165100</xdr:colOff>
      <xdr:row>39</xdr:row>
      <xdr:rowOff>88138</xdr:rowOff>
    </xdr:to>
    <xdr:sp macro="" textlink="">
      <xdr:nvSpPr>
        <xdr:cNvPr id="123" name="フローチャート: 判断 122">
          <a:extLst>
            <a:ext uri="{FF2B5EF4-FFF2-40B4-BE49-F238E27FC236}">
              <a16:creationId xmlns:a16="http://schemas.microsoft.com/office/drawing/2014/main" id="{C4225F8D-D6E5-4AD9-B51D-8F26571AA4C7}"/>
            </a:ext>
          </a:extLst>
        </xdr:cNvPr>
        <xdr:cNvSpPr/>
      </xdr:nvSpPr>
      <xdr:spPr>
        <a:xfrm>
          <a:off x="6238875" y="632383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21727654-9B79-4CE0-B2F9-13E540F9961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11A2D71-93EF-4FA1-82D4-61D6D959ED2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0008F2A-8351-43CA-A375-7B0FB3F4A763}"/>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7A428AB-D152-43FD-A6BF-B41138E4A773}"/>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76593D5-0133-4DF0-A5FC-173A094CAD33}"/>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32258</xdr:rowOff>
    </xdr:from>
    <xdr:to>
      <xdr:col>55</xdr:col>
      <xdr:colOff>50800</xdr:colOff>
      <xdr:row>39</xdr:row>
      <xdr:rowOff>133858</xdr:rowOff>
    </xdr:to>
    <xdr:sp macro="" textlink="">
      <xdr:nvSpPr>
        <xdr:cNvPr id="129" name="楕円 128">
          <a:extLst>
            <a:ext uri="{FF2B5EF4-FFF2-40B4-BE49-F238E27FC236}">
              <a16:creationId xmlns:a16="http://schemas.microsoft.com/office/drawing/2014/main" id="{09A71873-C028-4474-A338-436609F77949}"/>
            </a:ext>
          </a:extLst>
        </xdr:cNvPr>
        <xdr:cNvSpPr/>
      </xdr:nvSpPr>
      <xdr:spPr>
        <a:xfrm>
          <a:off x="9401175" y="6353683"/>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10685</xdr:rowOff>
    </xdr:from>
    <xdr:ext cx="469744" cy="259045"/>
    <xdr:sp macro="" textlink="">
      <xdr:nvSpPr>
        <xdr:cNvPr id="130" name="【図書館】&#10;一人当たり面積該当値テキスト">
          <a:extLst>
            <a:ext uri="{FF2B5EF4-FFF2-40B4-BE49-F238E27FC236}">
              <a16:creationId xmlns:a16="http://schemas.microsoft.com/office/drawing/2014/main" id="{9FFD5044-E1D2-4602-BCE5-7E1C1151676D}"/>
            </a:ext>
          </a:extLst>
        </xdr:cNvPr>
        <xdr:cNvSpPr txBox="1"/>
      </xdr:nvSpPr>
      <xdr:spPr>
        <a:xfrm>
          <a:off x="9467850" y="6332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32258</xdr:rowOff>
    </xdr:from>
    <xdr:to>
      <xdr:col>50</xdr:col>
      <xdr:colOff>165100</xdr:colOff>
      <xdr:row>39</xdr:row>
      <xdr:rowOff>133858</xdr:rowOff>
    </xdr:to>
    <xdr:sp macro="" textlink="">
      <xdr:nvSpPr>
        <xdr:cNvPr id="131" name="楕円 130">
          <a:extLst>
            <a:ext uri="{FF2B5EF4-FFF2-40B4-BE49-F238E27FC236}">
              <a16:creationId xmlns:a16="http://schemas.microsoft.com/office/drawing/2014/main" id="{858A42DC-E6F2-4016-9FCB-4018E73D8CA6}"/>
            </a:ext>
          </a:extLst>
        </xdr:cNvPr>
        <xdr:cNvSpPr/>
      </xdr:nvSpPr>
      <xdr:spPr>
        <a:xfrm>
          <a:off x="8639175" y="635368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83058</xdr:rowOff>
    </xdr:from>
    <xdr:to>
      <xdr:col>55</xdr:col>
      <xdr:colOff>0</xdr:colOff>
      <xdr:row>39</xdr:row>
      <xdr:rowOff>83058</xdr:rowOff>
    </xdr:to>
    <xdr:cxnSp macro="">
      <xdr:nvCxnSpPr>
        <xdr:cNvPr id="132" name="直線コネクタ 131">
          <a:extLst>
            <a:ext uri="{FF2B5EF4-FFF2-40B4-BE49-F238E27FC236}">
              <a16:creationId xmlns:a16="http://schemas.microsoft.com/office/drawing/2014/main" id="{1D92B443-B114-436F-A1A1-DCCFF0A3384B}"/>
            </a:ext>
          </a:extLst>
        </xdr:cNvPr>
        <xdr:cNvCxnSpPr/>
      </xdr:nvCxnSpPr>
      <xdr:spPr>
        <a:xfrm>
          <a:off x="8686800" y="641083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32258</xdr:rowOff>
    </xdr:from>
    <xdr:to>
      <xdr:col>46</xdr:col>
      <xdr:colOff>38100</xdr:colOff>
      <xdr:row>39</xdr:row>
      <xdr:rowOff>133858</xdr:rowOff>
    </xdr:to>
    <xdr:sp macro="" textlink="">
      <xdr:nvSpPr>
        <xdr:cNvPr id="133" name="楕円 132">
          <a:extLst>
            <a:ext uri="{FF2B5EF4-FFF2-40B4-BE49-F238E27FC236}">
              <a16:creationId xmlns:a16="http://schemas.microsoft.com/office/drawing/2014/main" id="{BF5C88ED-28D6-497A-915C-D05BCAF56299}"/>
            </a:ext>
          </a:extLst>
        </xdr:cNvPr>
        <xdr:cNvSpPr/>
      </xdr:nvSpPr>
      <xdr:spPr>
        <a:xfrm>
          <a:off x="7839075" y="63536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83058</xdr:rowOff>
    </xdr:from>
    <xdr:to>
      <xdr:col>50</xdr:col>
      <xdr:colOff>114300</xdr:colOff>
      <xdr:row>39</xdr:row>
      <xdr:rowOff>83058</xdr:rowOff>
    </xdr:to>
    <xdr:cxnSp macro="">
      <xdr:nvCxnSpPr>
        <xdr:cNvPr id="134" name="直線コネクタ 133">
          <a:extLst>
            <a:ext uri="{FF2B5EF4-FFF2-40B4-BE49-F238E27FC236}">
              <a16:creationId xmlns:a16="http://schemas.microsoft.com/office/drawing/2014/main" id="{D182E140-AB21-49A9-BCFF-317BC7428B0B}"/>
            </a:ext>
          </a:extLst>
        </xdr:cNvPr>
        <xdr:cNvCxnSpPr/>
      </xdr:nvCxnSpPr>
      <xdr:spPr>
        <a:xfrm>
          <a:off x="7886700" y="6410833"/>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41402</xdr:rowOff>
    </xdr:from>
    <xdr:to>
      <xdr:col>41</xdr:col>
      <xdr:colOff>101600</xdr:colOff>
      <xdr:row>39</xdr:row>
      <xdr:rowOff>143002</xdr:rowOff>
    </xdr:to>
    <xdr:sp macro="" textlink="">
      <xdr:nvSpPr>
        <xdr:cNvPr id="135" name="楕円 134">
          <a:extLst>
            <a:ext uri="{FF2B5EF4-FFF2-40B4-BE49-F238E27FC236}">
              <a16:creationId xmlns:a16="http://schemas.microsoft.com/office/drawing/2014/main" id="{B9C0ADD0-5E14-4ECF-9C28-034E1278403A}"/>
            </a:ext>
          </a:extLst>
        </xdr:cNvPr>
        <xdr:cNvSpPr/>
      </xdr:nvSpPr>
      <xdr:spPr>
        <a:xfrm>
          <a:off x="7029450" y="63691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83058</xdr:rowOff>
    </xdr:from>
    <xdr:to>
      <xdr:col>45</xdr:col>
      <xdr:colOff>177800</xdr:colOff>
      <xdr:row>39</xdr:row>
      <xdr:rowOff>92202</xdr:rowOff>
    </xdr:to>
    <xdr:cxnSp macro="">
      <xdr:nvCxnSpPr>
        <xdr:cNvPr id="136" name="直線コネクタ 135">
          <a:extLst>
            <a:ext uri="{FF2B5EF4-FFF2-40B4-BE49-F238E27FC236}">
              <a16:creationId xmlns:a16="http://schemas.microsoft.com/office/drawing/2014/main" id="{D4132AC9-E7B2-4604-8DCE-9A9C93ECAF3B}"/>
            </a:ext>
          </a:extLst>
        </xdr:cNvPr>
        <xdr:cNvCxnSpPr/>
      </xdr:nvCxnSpPr>
      <xdr:spPr>
        <a:xfrm flipV="1">
          <a:off x="7077075" y="6410833"/>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13970</xdr:rowOff>
    </xdr:from>
    <xdr:to>
      <xdr:col>36</xdr:col>
      <xdr:colOff>165100</xdr:colOff>
      <xdr:row>39</xdr:row>
      <xdr:rowOff>115570</xdr:rowOff>
    </xdr:to>
    <xdr:sp macro="" textlink="">
      <xdr:nvSpPr>
        <xdr:cNvPr id="137" name="楕円 136">
          <a:extLst>
            <a:ext uri="{FF2B5EF4-FFF2-40B4-BE49-F238E27FC236}">
              <a16:creationId xmlns:a16="http://schemas.microsoft.com/office/drawing/2014/main" id="{B4498D1B-11FE-43D8-9EE7-6F8107606C95}"/>
            </a:ext>
          </a:extLst>
        </xdr:cNvPr>
        <xdr:cNvSpPr/>
      </xdr:nvSpPr>
      <xdr:spPr>
        <a:xfrm>
          <a:off x="6238875" y="6335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64770</xdr:rowOff>
    </xdr:from>
    <xdr:to>
      <xdr:col>41</xdr:col>
      <xdr:colOff>50800</xdr:colOff>
      <xdr:row>39</xdr:row>
      <xdr:rowOff>92202</xdr:rowOff>
    </xdr:to>
    <xdr:cxnSp macro="">
      <xdr:nvCxnSpPr>
        <xdr:cNvPr id="138" name="直線コネクタ 137">
          <a:extLst>
            <a:ext uri="{FF2B5EF4-FFF2-40B4-BE49-F238E27FC236}">
              <a16:creationId xmlns:a16="http://schemas.microsoft.com/office/drawing/2014/main" id="{27D20400-BA9C-4DB1-B3FC-52486D78B035}"/>
            </a:ext>
          </a:extLst>
        </xdr:cNvPr>
        <xdr:cNvCxnSpPr/>
      </xdr:nvCxnSpPr>
      <xdr:spPr>
        <a:xfrm>
          <a:off x="6286500" y="6392545"/>
          <a:ext cx="790575" cy="24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95521</xdr:rowOff>
    </xdr:from>
    <xdr:ext cx="469744" cy="259045"/>
    <xdr:sp macro="" textlink="">
      <xdr:nvSpPr>
        <xdr:cNvPr id="139" name="n_1aveValue【図書館】&#10;一人当たり面積">
          <a:extLst>
            <a:ext uri="{FF2B5EF4-FFF2-40B4-BE49-F238E27FC236}">
              <a16:creationId xmlns:a16="http://schemas.microsoft.com/office/drawing/2014/main" id="{3B70B7B2-FBD7-44E7-B760-B19DFA458B4D}"/>
            </a:ext>
          </a:extLst>
        </xdr:cNvPr>
        <xdr:cNvSpPr txBox="1"/>
      </xdr:nvSpPr>
      <xdr:spPr>
        <a:xfrm>
          <a:off x="8458277" y="609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104665</xdr:rowOff>
    </xdr:from>
    <xdr:ext cx="469744" cy="259045"/>
    <xdr:sp macro="" textlink="">
      <xdr:nvSpPr>
        <xdr:cNvPr id="140" name="n_2aveValue【図書館】&#10;一人当たり面積">
          <a:extLst>
            <a:ext uri="{FF2B5EF4-FFF2-40B4-BE49-F238E27FC236}">
              <a16:creationId xmlns:a16="http://schemas.microsoft.com/office/drawing/2014/main" id="{AC7895A6-1375-4ABF-A95D-418F10FDFCA7}"/>
            </a:ext>
          </a:extLst>
        </xdr:cNvPr>
        <xdr:cNvSpPr txBox="1"/>
      </xdr:nvSpPr>
      <xdr:spPr>
        <a:xfrm>
          <a:off x="7677227"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104665</xdr:rowOff>
    </xdr:from>
    <xdr:ext cx="469744" cy="259045"/>
    <xdr:sp macro="" textlink="">
      <xdr:nvSpPr>
        <xdr:cNvPr id="141" name="n_3aveValue【図書館】&#10;一人当たり面積">
          <a:extLst>
            <a:ext uri="{FF2B5EF4-FFF2-40B4-BE49-F238E27FC236}">
              <a16:creationId xmlns:a16="http://schemas.microsoft.com/office/drawing/2014/main" id="{279F87D4-1E36-49FB-9011-B45D53222851}"/>
            </a:ext>
          </a:extLst>
        </xdr:cNvPr>
        <xdr:cNvSpPr txBox="1"/>
      </xdr:nvSpPr>
      <xdr:spPr>
        <a:xfrm>
          <a:off x="68676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104665</xdr:rowOff>
    </xdr:from>
    <xdr:ext cx="469744" cy="259045"/>
    <xdr:sp macro="" textlink="">
      <xdr:nvSpPr>
        <xdr:cNvPr id="142" name="n_4aveValue【図書館】&#10;一人当たり面積">
          <a:extLst>
            <a:ext uri="{FF2B5EF4-FFF2-40B4-BE49-F238E27FC236}">
              <a16:creationId xmlns:a16="http://schemas.microsoft.com/office/drawing/2014/main" id="{050C42E3-82E5-4857-996F-924EFB2092A5}"/>
            </a:ext>
          </a:extLst>
        </xdr:cNvPr>
        <xdr:cNvSpPr txBox="1"/>
      </xdr:nvSpPr>
      <xdr:spPr>
        <a:xfrm>
          <a:off x="6067502" y="610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124985</xdr:rowOff>
    </xdr:from>
    <xdr:ext cx="469744" cy="259045"/>
    <xdr:sp macro="" textlink="">
      <xdr:nvSpPr>
        <xdr:cNvPr id="143" name="n_1mainValue【図書館】&#10;一人当たり面積">
          <a:extLst>
            <a:ext uri="{FF2B5EF4-FFF2-40B4-BE49-F238E27FC236}">
              <a16:creationId xmlns:a16="http://schemas.microsoft.com/office/drawing/2014/main" id="{525D94D0-612A-48AD-A953-8A46281FE9EC}"/>
            </a:ext>
          </a:extLst>
        </xdr:cNvPr>
        <xdr:cNvSpPr txBox="1"/>
      </xdr:nvSpPr>
      <xdr:spPr>
        <a:xfrm>
          <a:off x="8458277"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124985</xdr:rowOff>
    </xdr:from>
    <xdr:ext cx="469744" cy="259045"/>
    <xdr:sp macro="" textlink="">
      <xdr:nvSpPr>
        <xdr:cNvPr id="144" name="n_2mainValue【図書館】&#10;一人当たり面積">
          <a:extLst>
            <a:ext uri="{FF2B5EF4-FFF2-40B4-BE49-F238E27FC236}">
              <a16:creationId xmlns:a16="http://schemas.microsoft.com/office/drawing/2014/main" id="{B606018F-BFB6-4353-918E-BC1687E06924}"/>
            </a:ext>
          </a:extLst>
        </xdr:cNvPr>
        <xdr:cNvSpPr txBox="1"/>
      </xdr:nvSpPr>
      <xdr:spPr>
        <a:xfrm>
          <a:off x="7677227" y="6446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134129</xdr:rowOff>
    </xdr:from>
    <xdr:ext cx="469744" cy="259045"/>
    <xdr:sp macro="" textlink="">
      <xdr:nvSpPr>
        <xdr:cNvPr id="145" name="n_3mainValue【図書館】&#10;一人当たり面積">
          <a:extLst>
            <a:ext uri="{FF2B5EF4-FFF2-40B4-BE49-F238E27FC236}">
              <a16:creationId xmlns:a16="http://schemas.microsoft.com/office/drawing/2014/main" id="{40699539-D4F5-4877-8221-81A199428CB7}"/>
            </a:ext>
          </a:extLst>
        </xdr:cNvPr>
        <xdr:cNvSpPr txBox="1"/>
      </xdr:nvSpPr>
      <xdr:spPr>
        <a:xfrm>
          <a:off x="6867602" y="6458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106697</xdr:rowOff>
    </xdr:from>
    <xdr:ext cx="469744" cy="259045"/>
    <xdr:sp macro="" textlink="">
      <xdr:nvSpPr>
        <xdr:cNvPr id="146" name="n_4mainValue【図書館】&#10;一人当たり面積">
          <a:extLst>
            <a:ext uri="{FF2B5EF4-FFF2-40B4-BE49-F238E27FC236}">
              <a16:creationId xmlns:a16="http://schemas.microsoft.com/office/drawing/2014/main" id="{FA967F6D-3DE2-46AD-8023-32499B8A5203}"/>
            </a:ext>
          </a:extLst>
        </xdr:cNvPr>
        <xdr:cNvSpPr txBox="1"/>
      </xdr:nvSpPr>
      <xdr:spPr>
        <a:xfrm>
          <a:off x="6067502" y="6428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9BA7BB7-734A-406D-B64B-3AB27E2B9352}"/>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BDA1B91E-8B8A-4D9B-A2C4-83CE0B0D306C}"/>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91504239-2244-42F9-AD65-B1CAE3E35F78}"/>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064FC6E1-DE72-495B-B9E5-DEE6DD803C15}"/>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A944FA67-785D-48C6-8D46-E2460AAF1014}"/>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F382EBC8-BE4C-4B2C-B0DB-AD1D745AE9F0}"/>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2AF59AE1-572B-4C47-AB63-A74F0D63B1F1}"/>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5F824C91-76A0-4921-A437-DFCEB2C7784A}"/>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0D24110A-A031-4C32-A124-B37C484BCB10}"/>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99F57208-B4E5-4744-8E3F-301C50592148}"/>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1204C91-30B9-4168-93E2-4F01F467946B}"/>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3B999DE9-8A0B-4E5D-B36C-17C292C69C62}"/>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6B391FA1-7A3A-400B-BC3D-28916BE87BDB}"/>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6F994C4-D87F-43DB-AB1A-5A93FB84CBE5}"/>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E98E05D-DBF6-4A2E-8E49-4CA423961B8B}"/>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941EF608-FED9-4F88-9785-1D33EFD0A9B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052AEDCA-01C9-42D2-BB45-BA69151DDDC6}"/>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8D176A19-4093-43FF-8BEC-4CECB7C76047}"/>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B6AD5270-0A4C-4D96-AA7B-4BC2AC4C5A8C}"/>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D58654B4-535D-4D1E-8771-76C53D1DE81F}"/>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26D0EB5-8D4C-4B1B-8927-53426DC18779}"/>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C3581622-CD49-424C-96A1-B03CD831472C}"/>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5D86E4F7-6A8F-481F-865A-85B477C1CD9C}"/>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FB8A3867-816B-43DE-9972-57EE2392031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F373D1DF-D79C-4CC9-B12C-E9AEFB1689BF}"/>
            </a:ext>
          </a:extLst>
        </xdr:cNvPr>
        <xdr:cNvCxnSpPr/>
      </xdr:nvCxnSpPr>
      <xdr:spPr>
        <a:xfrm flipV="1">
          <a:off x="4180840" y="8993505"/>
          <a:ext cx="0" cy="1423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51452</xdr:rowOff>
    </xdr:from>
    <xdr:ext cx="405111" cy="259045"/>
    <xdr:sp macro="" textlink="">
      <xdr:nvSpPr>
        <xdr:cNvPr id="172" name="【体育館・プール】&#10;有形固定資産減価償却率最小値テキスト">
          <a:extLst>
            <a:ext uri="{FF2B5EF4-FFF2-40B4-BE49-F238E27FC236}">
              <a16:creationId xmlns:a16="http://schemas.microsoft.com/office/drawing/2014/main" id="{7D3D95A4-36AF-4230-B7D0-E1068FD228B3}"/>
            </a:ext>
          </a:extLst>
        </xdr:cNvPr>
        <xdr:cNvSpPr txBox="1"/>
      </xdr:nvSpPr>
      <xdr:spPr>
        <a:xfrm>
          <a:off x="4219575" y="1042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1289754D-9F5E-4EE4-97C7-3EEF26D4F619}"/>
            </a:ext>
          </a:extLst>
        </xdr:cNvPr>
        <xdr:cNvCxnSpPr/>
      </xdr:nvCxnSpPr>
      <xdr:spPr>
        <a:xfrm>
          <a:off x="4105275" y="104171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24782</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652C1070-5C36-44CC-BA33-305C85D294A0}"/>
            </a:ext>
          </a:extLst>
        </xdr:cNvPr>
        <xdr:cNvSpPr txBox="1"/>
      </xdr:nvSpPr>
      <xdr:spPr>
        <a:xfrm>
          <a:off x="4219575" y="878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8DF3E354-8031-4017-93E0-7B231D1DCA7D}"/>
            </a:ext>
          </a:extLst>
        </xdr:cNvPr>
        <xdr:cNvCxnSpPr/>
      </xdr:nvCxnSpPr>
      <xdr:spPr>
        <a:xfrm>
          <a:off x="4105275" y="89935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92092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A5589DD4-88D4-401C-BC91-01324F882BB4}"/>
            </a:ext>
          </a:extLst>
        </xdr:cNvPr>
        <xdr:cNvSpPr txBox="1"/>
      </xdr:nvSpPr>
      <xdr:spPr>
        <a:xfrm>
          <a:off x="4219575" y="96551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030355CB-9CBB-4CAC-8091-A32A47EF6807}"/>
            </a:ext>
          </a:extLst>
        </xdr:cNvPr>
        <xdr:cNvSpPr/>
      </xdr:nvSpPr>
      <xdr:spPr>
        <a:xfrm>
          <a:off x="4124325" y="97910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99A3137C-D27A-4C02-9B63-2E2B93A0D8EB}"/>
            </a:ext>
          </a:extLst>
        </xdr:cNvPr>
        <xdr:cNvSpPr/>
      </xdr:nvSpPr>
      <xdr:spPr>
        <a:xfrm>
          <a:off x="3381375" y="97555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07DF6F81-A15E-46DE-AA5F-315222899183}"/>
            </a:ext>
          </a:extLst>
        </xdr:cNvPr>
        <xdr:cNvSpPr/>
      </xdr:nvSpPr>
      <xdr:spPr>
        <a:xfrm>
          <a:off x="2571750" y="97320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B30F2117-E4DB-4787-BC6C-27926DD8D867}"/>
            </a:ext>
          </a:extLst>
        </xdr:cNvPr>
        <xdr:cNvSpPr/>
      </xdr:nvSpPr>
      <xdr:spPr>
        <a:xfrm>
          <a:off x="1781175" y="97243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BC71E43E-2C0E-477A-84C1-B845B77B42A9}"/>
            </a:ext>
          </a:extLst>
        </xdr:cNvPr>
        <xdr:cNvSpPr/>
      </xdr:nvSpPr>
      <xdr:spPr>
        <a:xfrm>
          <a:off x="981075" y="97180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943787E2-7B03-4EA0-8023-1CBF84A2CFF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7EA23F25-ABC2-400E-B65C-E4BFA2485A67}"/>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A28D9D8-9CD8-448C-8889-8B3A7DA779D7}"/>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ACC72F94-9506-4A95-8CC9-832125DBA4E8}"/>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6D8DF99C-931C-42C5-8CA5-9C7B36D5E1AE}"/>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95885</xdr:rowOff>
    </xdr:from>
    <xdr:to>
      <xdr:col>24</xdr:col>
      <xdr:colOff>114300</xdr:colOff>
      <xdr:row>62</xdr:row>
      <xdr:rowOff>26035</xdr:rowOff>
    </xdr:to>
    <xdr:sp macro="" textlink="">
      <xdr:nvSpPr>
        <xdr:cNvPr id="187" name="楕円 186">
          <a:extLst>
            <a:ext uri="{FF2B5EF4-FFF2-40B4-BE49-F238E27FC236}">
              <a16:creationId xmlns:a16="http://schemas.microsoft.com/office/drawing/2014/main" id="{15D036C2-80F2-458D-9384-9270F3907BE9}"/>
            </a:ext>
          </a:extLst>
        </xdr:cNvPr>
        <xdr:cNvSpPr/>
      </xdr:nvSpPr>
      <xdr:spPr>
        <a:xfrm>
          <a:off x="4124325" y="9982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74312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A1A736AD-DFBA-4C3D-A519-0C35027FB2D0}"/>
            </a:ext>
          </a:extLst>
        </xdr:cNvPr>
        <xdr:cNvSpPr txBox="1"/>
      </xdr:nvSpPr>
      <xdr:spPr>
        <a:xfrm>
          <a:off x="4219575" y="9961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29210</xdr:rowOff>
    </xdr:from>
    <xdr:to>
      <xdr:col>20</xdr:col>
      <xdr:colOff>38100</xdr:colOff>
      <xdr:row>62</xdr:row>
      <xdr:rowOff>130810</xdr:rowOff>
    </xdr:to>
    <xdr:sp macro="" textlink="">
      <xdr:nvSpPr>
        <xdr:cNvPr id="189" name="楕円 188">
          <a:extLst>
            <a:ext uri="{FF2B5EF4-FFF2-40B4-BE49-F238E27FC236}">
              <a16:creationId xmlns:a16="http://schemas.microsoft.com/office/drawing/2014/main" id="{720AAC04-CFEA-4C3B-A9C1-E4B3F690CB48}"/>
            </a:ext>
          </a:extLst>
        </xdr:cNvPr>
        <xdr:cNvSpPr/>
      </xdr:nvSpPr>
      <xdr:spPr>
        <a:xfrm>
          <a:off x="3381375" y="100749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146685</xdr:rowOff>
    </xdr:from>
    <xdr:to>
      <xdr:col>24</xdr:col>
      <xdr:colOff>63500</xdr:colOff>
      <xdr:row>62</xdr:row>
      <xdr:rowOff>80010</xdr:rowOff>
    </xdr:to>
    <xdr:cxnSp macro="">
      <xdr:nvCxnSpPr>
        <xdr:cNvPr id="190" name="直線コネクタ 189">
          <a:extLst>
            <a:ext uri="{FF2B5EF4-FFF2-40B4-BE49-F238E27FC236}">
              <a16:creationId xmlns:a16="http://schemas.microsoft.com/office/drawing/2014/main" id="{3B16E8C0-E2BA-4351-BFA5-2B5C8E3773CD}"/>
            </a:ext>
          </a:extLst>
        </xdr:cNvPr>
        <xdr:cNvCxnSpPr/>
      </xdr:nvCxnSpPr>
      <xdr:spPr>
        <a:xfrm flipV="1">
          <a:off x="3429000" y="10030460"/>
          <a:ext cx="752475"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101600</xdr:rowOff>
    </xdr:from>
    <xdr:to>
      <xdr:col>15</xdr:col>
      <xdr:colOff>101600</xdr:colOff>
      <xdr:row>62</xdr:row>
      <xdr:rowOff>31750</xdr:rowOff>
    </xdr:to>
    <xdr:sp macro="" textlink="">
      <xdr:nvSpPr>
        <xdr:cNvPr id="191" name="楕円 190">
          <a:extLst>
            <a:ext uri="{FF2B5EF4-FFF2-40B4-BE49-F238E27FC236}">
              <a16:creationId xmlns:a16="http://schemas.microsoft.com/office/drawing/2014/main" id="{02E8F637-23AA-4371-B879-4D302604FBFE}"/>
            </a:ext>
          </a:extLst>
        </xdr:cNvPr>
        <xdr:cNvSpPr/>
      </xdr:nvSpPr>
      <xdr:spPr>
        <a:xfrm>
          <a:off x="2571750" y="99917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152400</xdr:rowOff>
    </xdr:from>
    <xdr:to>
      <xdr:col>19</xdr:col>
      <xdr:colOff>177800</xdr:colOff>
      <xdr:row>62</xdr:row>
      <xdr:rowOff>80010</xdr:rowOff>
    </xdr:to>
    <xdr:cxnSp macro="">
      <xdr:nvCxnSpPr>
        <xdr:cNvPr id="192" name="直線コネクタ 191">
          <a:extLst>
            <a:ext uri="{FF2B5EF4-FFF2-40B4-BE49-F238E27FC236}">
              <a16:creationId xmlns:a16="http://schemas.microsoft.com/office/drawing/2014/main" id="{6CB0FCCA-0BB8-4ABF-ACD0-DBBAFB6EE594}"/>
            </a:ext>
          </a:extLst>
        </xdr:cNvPr>
        <xdr:cNvCxnSpPr/>
      </xdr:nvCxnSpPr>
      <xdr:spPr>
        <a:xfrm>
          <a:off x="2619375" y="10039350"/>
          <a:ext cx="809625" cy="9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57785</xdr:rowOff>
    </xdr:from>
    <xdr:to>
      <xdr:col>10</xdr:col>
      <xdr:colOff>165100</xdr:colOff>
      <xdr:row>61</xdr:row>
      <xdr:rowOff>159385</xdr:rowOff>
    </xdr:to>
    <xdr:sp macro="" textlink="">
      <xdr:nvSpPr>
        <xdr:cNvPr id="193" name="楕円 192">
          <a:extLst>
            <a:ext uri="{FF2B5EF4-FFF2-40B4-BE49-F238E27FC236}">
              <a16:creationId xmlns:a16="http://schemas.microsoft.com/office/drawing/2014/main" id="{3157412C-1FC5-42B6-9E18-216F5C102C15}"/>
            </a:ext>
          </a:extLst>
        </xdr:cNvPr>
        <xdr:cNvSpPr/>
      </xdr:nvSpPr>
      <xdr:spPr>
        <a:xfrm>
          <a:off x="1781175" y="9944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108585</xdr:rowOff>
    </xdr:from>
    <xdr:to>
      <xdr:col>15</xdr:col>
      <xdr:colOff>50800</xdr:colOff>
      <xdr:row>61</xdr:row>
      <xdr:rowOff>152400</xdr:rowOff>
    </xdr:to>
    <xdr:cxnSp macro="">
      <xdr:nvCxnSpPr>
        <xdr:cNvPr id="194" name="直線コネクタ 193">
          <a:extLst>
            <a:ext uri="{FF2B5EF4-FFF2-40B4-BE49-F238E27FC236}">
              <a16:creationId xmlns:a16="http://schemas.microsoft.com/office/drawing/2014/main" id="{3B0B989A-8DF6-40AA-BCDE-CD85CB9753CA}"/>
            </a:ext>
          </a:extLst>
        </xdr:cNvPr>
        <xdr:cNvCxnSpPr/>
      </xdr:nvCxnSpPr>
      <xdr:spPr>
        <a:xfrm>
          <a:off x="1828800" y="9992360"/>
          <a:ext cx="790575" cy="46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15875</xdr:rowOff>
    </xdr:from>
    <xdr:to>
      <xdr:col>6</xdr:col>
      <xdr:colOff>38100</xdr:colOff>
      <xdr:row>61</xdr:row>
      <xdr:rowOff>117475</xdr:rowOff>
    </xdr:to>
    <xdr:sp macro="" textlink="">
      <xdr:nvSpPr>
        <xdr:cNvPr id="195" name="楕円 194">
          <a:extLst>
            <a:ext uri="{FF2B5EF4-FFF2-40B4-BE49-F238E27FC236}">
              <a16:creationId xmlns:a16="http://schemas.microsoft.com/office/drawing/2014/main" id="{B836AF0D-6A79-42AF-B941-EFC601ABA776}"/>
            </a:ext>
          </a:extLst>
        </xdr:cNvPr>
        <xdr:cNvSpPr/>
      </xdr:nvSpPr>
      <xdr:spPr>
        <a:xfrm>
          <a:off x="981075" y="99028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66675</xdr:rowOff>
    </xdr:from>
    <xdr:to>
      <xdr:col>10</xdr:col>
      <xdr:colOff>114300</xdr:colOff>
      <xdr:row>61</xdr:row>
      <xdr:rowOff>108585</xdr:rowOff>
    </xdr:to>
    <xdr:cxnSp macro="">
      <xdr:nvCxnSpPr>
        <xdr:cNvPr id="196" name="直線コネクタ 195">
          <a:extLst>
            <a:ext uri="{FF2B5EF4-FFF2-40B4-BE49-F238E27FC236}">
              <a16:creationId xmlns:a16="http://schemas.microsoft.com/office/drawing/2014/main" id="{B7D6EE7B-FD43-4474-A57B-4739C521A52A}"/>
            </a:ext>
          </a:extLst>
        </xdr:cNvPr>
        <xdr:cNvCxnSpPr/>
      </xdr:nvCxnSpPr>
      <xdr:spPr>
        <a:xfrm>
          <a:off x="1028700" y="9950450"/>
          <a:ext cx="8001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145432</xdr:rowOff>
    </xdr:from>
    <xdr:ext cx="405111" cy="259045"/>
    <xdr:sp macro="" textlink="">
      <xdr:nvSpPr>
        <xdr:cNvPr id="197" name="n_1aveValue【体育館・プール】&#10;有形固定資産減価償却率">
          <a:extLst>
            <a:ext uri="{FF2B5EF4-FFF2-40B4-BE49-F238E27FC236}">
              <a16:creationId xmlns:a16="http://schemas.microsoft.com/office/drawing/2014/main" id="{6F80CF71-80C3-4872-93F5-E2CF211E8CF5}"/>
            </a:ext>
          </a:extLst>
        </xdr:cNvPr>
        <xdr:cNvSpPr txBox="1"/>
      </xdr:nvSpPr>
      <xdr:spPr>
        <a:xfrm>
          <a:off x="3239144" y="9543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128287</xdr:rowOff>
    </xdr:from>
    <xdr:ext cx="405111" cy="259045"/>
    <xdr:sp macro="" textlink="">
      <xdr:nvSpPr>
        <xdr:cNvPr id="198" name="n_2aveValue【体育館・プール】&#10;有形固定資産減価償却率">
          <a:extLst>
            <a:ext uri="{FF2B5EF4-FFF2-40B4-BE49-F238E27FC236}">
              <a16:creationId xmlns:a16="http://schemas.microsoft.com/office/drawing/2014/main" id="{74027B00-B9CF-4E00-989C-8C7D902F6EB6}"/>
            </a:ext>
          </a:extLst>
        </xdr:cNvPr>
        <xdr:cNvSpPr txBox="1"/>
      </xdr:nvSpPr>
      <xdr:spPr>
        <a:xfrm>
          <a:off x="2439044" y="9526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111142</xdr:rowOff>
    </xdr:from>
    <xdr:ext cx="405111" cy="259045"/>
    <xdr:sp macro="" textlink="">
      <xdr:nvSpPr>
        <xdr:cNvPr id="199" name="n_3aveValue【体育館・プール】&#10;有形固定資産減価償却率">
          <a:extLst>
            <a:ext uri="{FF2B5EF4-FFF2-40B4-BE49-F238E27FC236}">
              <a16:creationId xmlns:a16="http://schemas.microsoft.com/office/drawing/2014/main" id="{3FDE3E39-D5BD-4E76-AAAF-32A876092490}"/>
            </a:ext>
          </a:extLst>
        </xdr:cNvPr>
        <xdr:cNvSpPr txBox="1"/>
      </xdr:nvSpPr>
      <xdr:spPr>
        <a:xfrm>
          <a:off x="1648469" y="9512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101617</xdr:rowOff>
    </xdr:from>
    <xdr:ext cx="405111" cy="259045"/>
    <xdr:sp macro="" textlink="">
      <xdr:nvSpPr>
        <xdr:cNvPr id="200" name="n_4aveValue【体育館・プール】&#10;有形固定資産減価償却率">
          <a:extLst>
            <a:ext uri="{FF2B5EF4-FFF2-40B4-BE49-F238E27FC236}">
              <a16:creationId xmlns:a16="http://schemas.microsoft.com/office/drawing/2014/main" id="{DF5FA1BB-8A0D-46E2-B72B-461B1575E468}"/>
            </a:ext>
          </a:extLst>
        </xdr:cNvPr>
        <xdr:cNvSpPr txBox="1"/>
      </xdr:nvSpPr>
      <xdr:spPr>
        <a:xfrm>
          <a:off x="848369" y="950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121937</xdr:rowOff>
    </xdr:from>
    <xdr:ext cx="405111" cy="259045"/>
    <xdr:sp macro="" textlink="">
      <xdr:nvSpPr>
        <xdr:cNvPr id="201" name="n_1mainValue【体育館・プール】&#10;有形固定資産減価償却率">
          <a:extLst>
            <a:ext uri="{FF2B5EF4-FFF2-40B4-BE49-F238E27FC236}">
              <a16:creationId xmlns:a16="http://schemas.microsoft.com/office/drawing/2014/main" id="{9E6A692D-841A-4AD1-95A5-BF5F3FBA2A8F}"/>
            </a:ext>
          </a:extLst>
        </xdr:cNvPr>
        <xdr:cNvSpPr txBox="1"/>
      </xdr:nvSpPr>
      <xdr:spPr>
        <a:xfrm>
          <a:off x="3239144" y="10173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22877</xdr:rowOff>
    </xdr:from>
    <xdr:ext cx="405111" cy="259045"/>
    <xdr:sp macro="" textlink="">
      <xdr:nvSpPr>
        <xdr:cNvPr id="202" name="n_2mainValue【体育館・プール】&#10;有形固定資産減価償却率">
          <a:extLst>
            <a:ext uri="{FF2B5EF4-FFF2-40B4-BE49-F238E27FC236}">
              <a16:creationId xmlns:a16="http://schemas.microsoft.com/office/drawing/2014/main" id="{C4DC7F4C-4158-4414-9BBA-7F0C2C77C728}"/>
            </a:ext>
          </a:extLst>
        </xdr:cNvPr>
        <xdr:cNvSpPr txBox="1"/>
      </xdr:nvSpPr>
      <xdr:spPr>
        <a:xfrm>
          <a:off x="2439044" y="10074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150512</xdr:rowOff>
    </xdr:from>
    <xdr:ext cx="405111" cy="259045"/>
    <xdr:sp macro="" textlink="">
      <xdr:nvSpPr>
        <xdr:cNvPr id="203" name="n_3mainValue【体育館・プール】&#10;有形固定資産減価償却率">
          <a:extLst>
            <a:ext uri="{FF2B5EF4-FFF2-40B4-BE49-F238E27FC236}">
              <a16:creationId xmlns:a16="http://schemas.microsoft.com/office/drawing/2014/main" id="{8F2107C4-F556-4CDE-8BEE-E929EAA576E2}"/>
            </a:ext>
          </a:extLst>
        </xdr:cNvPr>
        <xdr:cNvSpPr txBox="1"/>
      </xdr:nvSpPr>
      <xdr:spPr>
        <a:xfrm>
          <a:off x="1648469" y="10037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108602</xdr:rowOff>
    </xdr:from>
    <xdr:ext cx="405111" cy="259045"/>
    <xdr:sp macro="" textlink="">
      <xdr:nvSpPr>
        <xdr:cNvPr id="204" name="n_4mainValue【体育館・プール】&#10;有形固定資産減価償却率">
          <a:extLst>
            <a:ext uri="{FF2B5EF4-FFF2-40B4-BE49-F238E27FC236}">
              <a16:creationId xmlns:a16="http://schemas.microsoft.com/office/drawing/2014/main" id="{FD089016-ECF4-44B6-A491-6B67580E403D}"/>
            </a:ext>
          </a:extLst>
        </xdr:cNvPr>
        <xdr:cNvSpPr txBox="1"/>
      </xdr:nvSpPr>
      <xdr:spPr>
        <a:xfrm>
          <a:off x="848369"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A5A47408-C22F-40C6-A952-9D7C71A7FF5D}"/>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FFF7545-311D-44D0-A635-70326214FABC}"/>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D591A4C-409F-4959-AAA2-8F3DA01F7E10}"/>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1754082-C79A-4D28-8D1B-E56004078CE5}"/>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96E623D-5DEE-4013-843E-60BADAAD2844}"/>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C0C2615-1893-4BF8-A66A-4AA43CC34658}"/>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ACB99030-9D99-4B4A-ABAA-A15103F92E3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B5939066-F814-48E4-8DBC-98B20EB00F7E}"/>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13994BDB-4073-46BF-BAB6-CF6EC6DA424E}"/>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09D3759C-93F1-4990-BC3B-FC8392FE7C41}"/>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E274B0A7-92B6-4471-9F00-4AE37138CB87}"/>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5C6BC227-AD29-4189-A9F1-F38CA9A42B36}"/>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FF596AA2-16F1-436B-B3D7-94EE3E1F49AD}"/>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097DBA94-2181-4ECE-A0F3-08EFF7FCCBD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2C9A8B63-1593-45F4-B12E-DD496D0504C9}"/>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813606D7-EFAB-43CB-98C5-CF4AC30E1F3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579E6F3F-04BB-40A1-877E-513ABE2C4969}"/>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AB794BD3-90A5-4E3B-B2D5-1E88F1B01B68}"/>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7C4D858D-A023-41F3-9FBF-57A43E6EFB9B}"/>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29111DE4-86FE-40C9-88F4-25CFC053DEDF}"/>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4B130C4F-F858-41D7-AC82-58302CC15EBA}"/>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162FDE26-A1D3-4A87-A79F-0543B6DCA56D}"/>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95335487-2F0E-4FB5-82A3-E61B1CE73344}"/>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0958AC59-039C-4FF9-94AB-2D4183117C7F}"/>
            </a:ext>
          </a:extLst>
        </xdr:cNvPr>
        <xdr:cNvCxnSpPr/>
      </xdr:nvCxnSpPr>
      <xdr:spPr>
        <a:xfrm flipV="1">
          <a:off x="9429115" y="9105265"/>
          <a:ext cx="0" cy="1331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29" name="【体育館・プール】&#10;一人当たり面積最小値テキスト">
          <a:extLst>
            <a:ext uri="{FF2B5EF4-FFF2-40B4-BE49-F238E27FC236}">
              <a16:creationId xmlns:a16="http://schemas.microsoft.com/office/drawing/2014/main" id="{312A6B85-D413-4301-93B0-2B2E9DAB6B40}"/>
            </a:ext>
          </a:extLst>
        </xdr:cNvPr>
        <xdr:cNvSpPr txBox="1"/>
      </xdr:nvSpPr>
      <xdr:spPr>
        <a:xfrm>
          <a:off x="9467850" y="10440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4E701B13-05DA-4134-91D1-027D83BD2118}"/>
            </a:ext>
          </a:extLst>
        </xdr:cNvPr>
        <xdr:cNvCxnSpPr/>
      </xdr:nvCxnSpPr>
      <xdr:spPr>
        <a:xfrm>
          <a:off x="9363075" y="1043686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142892</xdr:rowOff>
    </xdr:from>
    <xdr:ext cx="469744" cy="259045"/>
    <xdr:sp macro="" textlink="">
      <xdr:nvSpPr>
        <xdr:cNvPr id="231" name="【体育館・プール】&#10;一人当たり面積最大値テキスト">
          <a:extLst>
            <a:ext uri="{FF2B5EF4-FFF2-40B4-BE49-F238E27FC236}">
              <a16:creationId xmlns:a16="http://schemas.microsoft.com/office/drawing/2014/main" id="{54E65017-8FE6-4B65-8BB3-79F4217375D3}"/>
            </a:ext>
          </a:extLst>
        </xdr:cNvPr>
        <xdr:cNvSpPr txBox="1"/>
      </xdr:nvSpPr>
      <xdr:spPr>
        <a:xfrm>
          <a:off x="9467850" y="889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A5E59CB2-58B4-4719-9C96-065D35ADF6C5}"/>
            </a:ext>
          </a:extLst>
        </xdr:cNvPr>
        <xdr:cNvCxnSpPr/>
      </xdr:nvCxnSpPr>
      <xdr:spPr>
        <a:xfrm>
          <a:off x="9363075" y="910526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6367</xdr:rowOff>
    </xdr:from>
    <xdr:ext cx="469744" cy="259045"/>
    <xdr:sp macro="" textlink="">
      <xdr:nvSpPr>
        <xdr:cNvPr id="233" name="【体育館・プール】&#10;一人当たり面積平均値テキスト">
          <a:extLst>
            <a:ext uri="{FF2B5EF4-FFF2-40B4-BE49-F238E27FC236}">
              <a16:creationId xmlns:a16="http://schemas.microsoft.com/office/drawing/2014/main" id="{E26A7F80-408E-4E47-B111-6B5F201F8275}"/>
            </a:ext>
          </a:extLst>
        </xdr:cNvPr>
        <xdr:cNvSpPr txBox="1"/>
      </xdr:nvSpPr>
      <xdr:spPr>
        <a:xfrm>
          <a:off x="9467850" y="9896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63012758-057D-4699-9B1D-F9BB60264BEF}"/>
            </a:ext>
          </a:extLst>
        </xdr:cNvPr>
        <xdr:cNvSpPr/>
      </xdr:nvSpPr>
      <xdr:spPr>
        <a:xfrm>
          <a:off x="9401175" y="1004189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916EB755-507D-4FB4-9920-A9BC5B9D74A4}"/>
            </a:ext>
          </a:extLst>
        </xdr:cNvPr>
        <xdr:cNvSpPr/>
      </xdr:nvSpPr>
      <xdr:spPr>
        <a:xfrm>
          <a:off x="8639175" y="10041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8ED9DAFF-AC61-4587-BDE2-E2745EB19F2F}"/>
            </a:ext>
          </a:extLst>
        </xdr:cNvPr>
        <xdr:cNvSpPr/>
      </xdr:nvSpPr>
      <xdr:spPr>
        <a:xfrm>
          <a:off x="7839075" y="100380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0C38703E-EB9E-4205-A79D-063B761ECF51}"/>
            </a:ext>
          </a:extLst>
        </xdr:cNvPr>
        <xdr:cNvSpPr/>
      </xdr:nvSpPr>
      <xdr:spPr>
        <a:xfrm>
          <a:off x="7029450" y="100755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E542283F-D8A8-4A8E-B6EC-85CF6DA15BA0}"/>
            </a:ext>
          </a:extLst>
        </xdr:cNvPr>
        <xdr:cNvSpPr/>
      </xdr:nvSpPr>
      <xdr:spPr>
        <a:xfrm>
          <a:off x="6238875" y="100577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B58A47F6-4E6A-401F-89B1-EAEE707E6327}"/>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3E70EF5-564E-412B-889E-81758F037555}"/>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EDDAD3E-DC14-4CBD-B312-9360A5F69C53}"/>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37EEF20-1CFC-444A-ACD8-CC4DF143FE0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21014363-5B66-4190-B56F-F88C9B7529E2}"/>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21590</xdr:rowOff>
    </xdr:from>
    <xdr:to>
      <xdr:col>55</xdr:col>
      <xdr:colOff>50800</xdr:colOff>
      <xdr:row>63</xdr:row>
      <xdr:rowOff>123190</xdr:rowOff>
    </xdr:to>
    <xdr:sp macro="" textlink="">
      <xdr:nvSpPr>
        <xdr:cNvPr id="244" name="楕円 243">
          <a:extLst>
            <a:ext uri="{FF2B5EF4-FFF2-40B4-BE49-F238E27FC236}">
              <a16:creationId xmlns:a16="http://schemas.microsoft.com/office/drawing/2014/main" id="{2645A4AF-06C5-42C5-ADF7-D4E6959E1180}"/>
            </a:ext>
          </a:extLst>
        </xdr:cNvPr>
        <xdr:cNvSpPr/>
      </xdr:nvSpPr>
      <xdr:spPr>
        <a:xfrm>
          <a:off x="9401175" y="1023239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17</xdr:rowOff>
    </xdr:from>
    <xdr:ext cx="469744" cy="259045"/>
    <xdr:sp macro="" textlink="">
      <xdr:nvSpPr>
        <xdr:cNvPr id="245" name="【体育館・プール】&#10;一人当たり面積該当値テキスト">
          <a:extLst>
            <a:ext uri="{FF2B5EF4-FFF2-40B4-BE49-F238E27FC236}">
              <a16:creationId xmlns:a16="http://schemas.microsoft.com/office/drawing/2014/main" id="{05B97A26-A955-4D38-A301-44229082C59D}"/>
            </a:ext>
          </a:extLst>
        </xdr:cNvPr>
        <xdr:cNvSpPr txBox="1"/>
      </xdr:nvSpPr>
      <xdr:spPr>
        <a:xfrm>
          <a:off x="9467850" y="102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21590</xdr:rowOff>
    </xdr:from>
    <xdr:to>
      <xdr:col>50</xdr:col>
      <xdr:colOff>165100</xdr:colOff>
      <xdr:row>63</xdr:row>
      <xdr:rowOff>123190</xdr:rowOff>
    </xdr:to>
    <xdr:sp macro="" textlink="">
      <xdr:nvSpPr>
        <xdr:cNvPr id="246" name="楕円 245">
          <a:extLst>
            <a:ext uri="{FF2B5EF4-FFF2-40B4-BE49-F238E27FC236}">
              <a16:creationId xmlns:a16="http://schemas.microsoft.com/office/drawing/2014/main" id="{EDE75E14-0C41-4E68-8C9C-C06871E59465}"/>
            </a:ext>
          </a:extLst>
        </xdr:cNvPr>
        <xdr:cNvSpPr/>
      </xdr:nvSpPr>
      <xdr:spPr>
        <a:xfrm>
          <a:off x="8639175" y="1023239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72390</xdr:rowOff>
    </xdr:from>
    <xdr:to>
      <xdr:col>55</xdr:col>
      <xdr:colOff>0</xdr:colOff>
      <xdr:row>63</xdr:row>
      <xdr:rowOff>72390</xdr:rowOff>
    </xdr:to>
    <xdr:cxnSp macro="">
      <xdr:nvCxnSpPr>
        <xdr:cNvPr id="247" name="直線コネクタ 246">
          <a:extLst>
            <a:ext uri="{FF2B5EF4-FFF2-40B4-BE49-F238E27FC236}">
              <a16:creationId xmlns:a16="http://schemas.microsoft.com/office/drawing/2014/main" id="{1411F334-3D13-4A79-A355-57FD2553C54B}"/>
            </a:ext>
          </a:extLst>
        </xdr:cNvPr>
        <xdr:cNvCxnSpPr/>
      </xdr:nvCxnSpPr>
      <xdr:spPr>
        <a:xfrm>
          <a:off x="8686800" y="102800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23495</xdr:rowOff>
    </xdr:from>
    <xdr:to>
      <xdr:col>46</xdr:col>
      <xdr:colOff>38100</xdr:colOff>
      <xdr:row>63</xdr:row>
      <xdr:rowOff>125095</xdr:rowOff>
    </xdr:to>
    <xdr:sp macro="" textlink="">
      <xdr:nvSpPr>
        <xdr:cNvPr id="248" name="楕円 247">
          <a:extLst>
            <a:ext uri="{FF2B5EF4-FFF2-40B4-BE49-F238E27FC236}">
              <a16:creationId xmlns:a16="http://schemas.microsoft.com/office/drawing/2014/main" id="{ABC6F88D-18EC-440B-8E10-BF59BDA29DF1}"/>
            </a:ext>
          </a:extLst>
        </xdr:cNvPr>
        <xdr:cNvSpPr/>
      </xdr:nvSpPr>
      <xdr:spPr>
        <a:xfrm>
          <a:off x="7839075" y="102374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72390</xdr:rowOff>
    </xdr:from>
    <xdr:to>
      <xdr:col>50</xdr:col>
      <xdr:colOff>114300</xdr:colOff>
      <xdr:row>63</xdr:row>
      <xdr:rowOff>74295</xdr:rowOff>
    </xdr:to>
    <xdr:cxnSp macro="">
      <xdr:nvCxnSpPr>
        <xdr:cNvPr id="249" name="直線コネクタ 248">
          <a:extLst>
            <a:ext uri="{FF2B5EF4-FFF2-40B4-BE49-F238E27FC236}">
              <a16:creationId xmlns:a16="http://schemas.microsoft.com/office/drawing/2014/main" id="{8C6CDDC4-CA9B-4881-BDED-87B03A575B8D}"/>
            </a:ext>
          </a:extLst>
        </xdr:cNvPr>
        <xdr:cNvCxnSpPr/>
      </xdr:nvCxnSpPr>
      <xdr:spPr>
        <a:xfrm flipV="1">
          <a:off x="7886700" y="10280015"/>
          <a:ext cx="8001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23495</xdr:rowOff>
    </xdr:from>
    <xdr:to>
      <xdr:col>41</xdr:col>
      <xdr:colOff>101600</xdr:colOff>
      <xdr:row>63</xdr:row>
      <xdr:rowOff>125095</xdr:rowOff>
    </xdr:to>
    <xdr:sp macro="" textlink="">
      <xdr:nvSpPr>
        <xdr:cNvPr id="250" name="楕円 249">
          <a:extLst>
            <a:ext uri="{FF2B5EF4-FFF2-40B4-BE49-F238E27FC236}">
              <a16:creationId xmlns:a16="http://schemas.microsoft.com/office/drawing/2014/main" id="{A09BB7C0-CA9B-4EA1-8024-D129EE333780}"/>
            </a:ext>
          </a:extLst>
        </xdr:cNvPr>
        <xdr:cNvSpPr/>
      </xdr:nvSpPr>
      <xdr:spPr>
        <a:xfrm>
          <a:off x="7029450" y="102374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74295</xdr:rowOff>
    </xdr:from>
    <xdr:to>
      <xdr:col>45</xdr:col>
      <xdr:colOff>177800</xdr:colOff>
      <xdr:row>63</xdr:row>
      <xdr:rowOff>74295</xdr:rowOff>
    </xdr:to>
    <xdr:cxnSp macro="">
      <xdr:nvCxnSpPr>
        <xdr:cNvPr id="251" name="直線コネクタ 250">
          <a:extLst>
            <a:ext uri="{FF2B5EF4-FFF2-40B4-BE49-F238E27FC236}">
              <a16:creationId xmlns:a16="http://schemas.microsoft.com/office/drawing/2014/main" id="{487BA76C-DEE9-4B92-97CF-0B3C4FD4097B}"/>
            </a:ext>
          </a:extLst>
        </xdr:cNvPr>
        <xdr:cNvCxnSpPr/>
      </xdr:nvCxnSpPr>
      <xdr:spPr>
        <a:xfrm>
          <a:off x="7077075" y="10285095"/>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23495</xdr:rowOff>
    </xdr:from>
    <xdr:to>
      <xdr:col>36</xdr:col>
      <xdr:colOff>165100</xdr:colOff>
      <xdr:row>63</xdr:row>
      <xdr:rowOff>125095</xdr:rowOff>
    </xdr:to>
    <xdr:sp macro="" textlink="">
      <xdr:nvSpPr>
        <xdr:cNvPr id="252" name="楕円 251">
          <a:extLst>
            <a:ext uri="{FF2B5EF4-FFF2-40B4-BE49-F238E27FC236}">
              <a16:creationId xmlns:a16="http://schemas.microsoft.com/office/drawing/2014/main" id="{00B5BD7A-E0B5-4975-AAD9-71D9EEEFC401}"/>
            </a:ext>
          </a:extLst>
        </xdr:cNvPr>
        <xdr:cNvSpPr/>
      </xdr:nvSpPr>
      <xdr:spPr>
        <a:xfrm>
          <a:off x="6238875" y="102374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74295</xdr:rowOff>
    </xdr:from>
    <xdr:to>
      <xdr:col>41</xdr:col>
      <xdr:colOff>50800</xdr:colOff>
      <xdr:row>63</xdr:row>
      <xdr:rowOff>74295</xdr:rowOff>
    </xdr:to>
    <xdr:cxnSp macro="">
      <xdr:nvCxnSpPr>
        <xdr:cNvPr id="253" name="直線コネクタ 252">
          <a:extLst>
            <a:ext uri="{FF2B5EF4-FFF2-40B4-BE49-F238E27FC236}">
              <a16:creationId xmlns:a16="http://schemas.microsoft.com/office/drawing/2014/main" id="{2D33D5C4-E63E-40E3-8503-3DA1C2F0667A}"/>
            </a:ext>
          </a:extLst>
        </xdr:cNvPr>
        <xdr:cNvCxnSpPr/>
      </xdr:nvCxnSpPr>
      <xdr:spPr>
        <a:xfrm>
          <a:off x="6286500" y="10285095"/>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101617</xdr:rowOff>
    </xdr:from>
    <xdr:ext cx="469744" cy="259045"/>
    <xdr:sp macro="" textlink="">
      <xdr:nvSpPr>
        <xdr:cNvPr id="254" name="n_1aveValue【体育館・プール】&#10;一人当たり面積">
          <a:extLst>
            <a:ext uri="{FF2B5EF4-FFF2-40B4-BE49-F238E27FC236}">
              <a16:creationId xmlns:a16="http://schemas.microsoft.com/office/drawing/2014/main" id="{ECCD1387-D29D-4B43-B53D-E0FD1DE30AC9}"/>
            </a:ext>
          </a:extLst>
        </xdr:cNvPr>
        <xdr:cNvSpPr txBox="1"/>
      </xdr:nvSpPr>
      <xdr:spPr>
        <a:xfrm>
          <a:off x="8458277" y="9829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97807</xdr:rowOff>
    </xdr:from>
    <xdr:ext cx="469744" cy="259045"/>
    <xdr:sp macro="" textlink="">
      <xdr:nvSpPr>
        <xdr:cNvPr id="255" name="n_2aveValue【体育館・プール】&#10;一人当たり面積">
          <a:extLst>
            <a:ext uri="{FF2B5EF4-FFF2-40B4-BE49-F238E27FC236}">
              <a16:creationId xmlns:a16="http://schemas.microsoft.com/office/drawing/2014/main" id="{36F56F2B-62C3-40B1-B26C-CDE0B295ED95}"/>
            </a:ext>
          </a:extLst>
        </xdr:cNvPr>
        <xdr:cNvSpPr txBox="1"/>
      </xdr:nvSpPr>
      <xdr:spPr>
        <a:xfrm>
          <a:off x="7677227" y="982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141622</xdr:rowOff>
    </xdr:from>
    <xdr:ext cx="469744" cy="259045"/>
    <xdr:sp macro="" textlink="">
      <xdr:nvSpPr>
        <xdr:cNvPr id="256" name="n_3aveValue【体育館・プール】&#10;一人当たり面積">
          <a:extLst>
            <a:ext uri="{FF2B5EF4-FFF2-40B4-BE49-F238E27FC236}">
              <a16:creationId xmlns:a16="http://schemas.microsoft.com/office/drawing/2014/main" id="{A88D1D9A-7A7B-4945-A178-0632069EAAD7}"/>
            </a:ext>
          </a:extLst>
        </xdr:cNvPr>
        <xdr:cNvSpPr txBox="1"/>
      </xdr:nvSpPr>
      <xdr:spPr>
        <a:xfrm>
          <a:off x="6867602" y="986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130192</xdr:rowOff>
    </xdr:from>
    <xdr:ext cx="469744" cy="259045"/>
    <xdr:sp macro="" textlink="">
      <xdr:nvSpPr>
        <xdr:cNvPr id="257" name="n_4aveValue【体育館・プール】&#10;一人当たり面積">
          <a:extLst>
            <a:ext uri="{FF2B5EF4-FFF2-40B4-BE49-F238E27FC236}">
              <a16:creationId xmlns:a16="http://schemas.microsoft.com/office/drawing/2014/main" id="{8557CA28-C034-438C-95A0-33FF2D225C7A}"/>
            </a:ext>
          </a:extLst>
        </xdr:cNvPr>
        <xdr:cNvSpPr txBox="1"/>
      </xdr:nvSpPr>
      <xdr:spPr>
        <a:xfrm>
          <a:off x="6067502" y="9855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114317</xdr:rowOff>
    </xdr:from>
    <xdr:ext cx="469744" cy="259045"/>
    <xdr:sp macro="" textlink="">
      <xdr:nvSpPr>
        <xdr:cNvPr id="258" name="n_1mainValue【体育館・プール】&#10;一人当たり面積">
          <a:extLst>
            <a:ext uri="{FF2B5EF4-FFF2-40B4-BE49-F238E27FC236}">
              <a16:creationId xmlns:a16="http://schemas.microsoft.com/office/drawing/2014/main" id="{A04B0806-9532-455B-8FF7-1EE7E8F23E21}"/>
            </a:ext>
          </a:extLst>
        </xdr:cNvPr>
        <xdr:cNvSpPr txBox="1"/>
      </xdr:nvSpPr>
      <xdr:spPr>
        <a:xfrm>
          <a:off x="8458277" y="10325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116222</xdr:rowOff>
    </xdr:from>
    <xdr:ext cx="469744" cy="259045"/>
    <xdr:sp macro="" textlink="">
      <xdr:nvSpPr>
        <xdr:cNvPr id="259" name="n_2mainValue【体育館・プール】&#10;一人当たり面積">
          <a:extLst>
            <a:ext uri="{FF2B5EF4-FFF2-40B4-BE49-F238E27FC236}">
              <a16:creationId xmlns:a16="http://schemas.microsoft.com/office/drawing/2014/main" id="{A4B92B12-FDC4-4F80-9087-F91F19493D45}"/>
            </a:ext>
          </a:extLst>
        </xdr:cNvPr>
        <xdr:cNvSpPr txBox="1"/>
      </xdr:nvSpPr>
      <xdr:spPr>
        <a:xfrm>
          <a:off x="7677227" y="103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116222</xdr:rowOff>
    </xdr:from>
    <xdr:ext cx="469744" cy="259045"/>
    <xdr:sp macro="" textlink="">
      <xdr:nvSpPr>
        <xdr:cNvPr id="260" name="n_3mainValue【体育館・プール】&#10;一人当たり面積">
          <a:extLst>
            <a:ext uri="{FF2B5EF4-FFF2-40B4-BE49-F238E27FC236}">
              <a16:creationId xmlns:a16="http://schemas.microsoft.com/office/drawing/2014/main" id="{B7488614-CBB0-4F3C-BF8B-2139614B626F}"/>
            </a:ext>
          </a:extLst>
        </xdr:cNvPr>
        <xdr:cNvSpPr txBox="1"/>
      </xdr:nvSpPr>
      <xdr:spPr>
        <a:xfrm>
          <a:off x="6867602" y="103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116222</xdr:rowOff>
    </xdr:from>
    <xdr:ext cx="469744" cy="259045"/>
    <xdr:sp macro="" textlink="">
      <xdr:nvSpPr>
        <xdr:cNvPr id="261" name="n_4mainValue【体育館・プール】&#10;一人当たり面積">
          <a:extLst>
            <a:ext uri="{FF2B5EF4-FFF2-40B4-BE49-F238E27FC236}">
              <a16:creationId xmlns:a16="http://schemas.microsoft.com/office/drawing/2014/main" id="{03B30B72-EF22-46EA-B81C-569F3D84553B}"/>
            </a:ext>
          </a:extLst>
        </xdr:cNvPr>
        <xdr:cNvSpPr txBox="1"/>
      </xdr:nvSpPr>
      <xdr:spPr>
        <a:xfrm>
          <a:off x="6067502" y="10327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EFC4BF6F-4E87-4AED-BD59-632EA83B2DE7}"/>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0343D122-982E-4458-9326-564BEA42AE9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7BAD225-65FA-4A24-8277-4BEBD2C4EEB9}"/>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6D31AD23-3EC9-4D78-A193-1B8CD6252617}"/>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7558D07-DB84-4FF3-A74B-9DC23B791849}"/>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973AAE2-2512-414C-8BF2-2787BA5A514C}"/>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B537A72-B18B-45FC-9728-CD3B481A3194}"/>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B55BEC8-BA9B-4740-A744-ECD079E31532}"/>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3F1B0D94-6F55-44A3-AEF9-525070BC3A58}"/>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3BDD6CC4-C82C-40F8-9854-4445E25B9E08}"/>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93225DE-A896-4569-862B-6D6CE1036F3C}"/>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0F75A684-5325-41BB-AE0F-D20A97248FDB}"/>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4" name="テキスト ボックス 273">
          <a:extLst>
            <a:ext uri="{FF2B5EF4-FFF2-40B4-BE49-F238E27FC236}">
              <a16:creationId xmlns:a16="http://schemas.microsoft.com/office/drawing/2014/main" id="{C90CC74D-699B-4539-9FA0-8BBF659E847C}"/>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D09D2AF2-2920-43DD-A1B6-C71F03BAD76D}"/>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6" name="テキスト ボックス 275">
          <a:extLst>
            <a:ext uri="{FF2B5EF4-FFF2-40B4-BE49-F238E27FC236}">
              <a16:creationId xmlns:a16="http://schemas.microsoft.com/office/drawing/2014/main" id="{9FEABF47-A4A2-40F3-86FF-9DE06A36BC63}"/>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0BFA47B-0332-4835-9F9A-D6E216022043}"/>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8" name="テキスト ボックス 277">
          <a:extLst>
            <a:ext uri="{FF2B5EF4-FFF2-40B4-BE49-F238E27FC236}">
              <a16:creationId xmlns:a16="http://schemas.microsoft.com/office/drawing/2014/main" id="{10119228-5B1F-4FFC-A562-9F663E9C8DBB}"/>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C27B66D-9056-4823-B1EA-EB928FE83458}"/>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0" name="テキスト ボックス 279">
          <a:extLst>
            <a:ext uri="{FF2B5EF4-FFF2-40B4-BE49-F238E27FC236}">
              <a16:creationId xmlns:a16="http://schemas.microsoft.com/office/drawing/2014/main" id="{6E25C17B-6C7C-4512-B82D-4EA4056336A1}"/>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1EA035F1-9916-400E-88C9-F6AE58D6FC04}"/>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2" name="テキスト ボックス 281">
          <a:extLst>
            <a:ext uri="{FF2B5EF4-FFF2-40B4-BE49-F238E27FC236}">
              <a16:creationId xmlns:a16="http://schemas.microsoft.com/office/drawing/2014/main" id="{7F465A6D-8559-4906-8A3F-38A7CFC8ABBA}"/>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A111DF0A-7E1B-40CB-BAA7-FE1B3F40110F}"/>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108965</xdr:rowOff>
    </xdr:from>
    <xdr:to>
      <xdr:col>24</xdr:col>
      <xdr:colOff>62865</xdr:colOff>
      <xdr:row>86</xdr:row>
      <xdr:rowOff>33528</xdr:rowOff>
    </xdr:to>
    <xdr:cxnSp macro="">
      <xdr:nvCxnSpPr>
        <xdr:cNvPr id="284" name="直線コネクタ 283">
          <a:extLst>
            <a:ext uri="{FF2B5EF4-FFF2-40B4-BE49-F238E27FC236}">
              <a16:creationId xmlns:a16="http://schemas.microsoft.com/office/drawing/2014/main" id="{DDA87AE4-1F26-4E84-AE21-4E8788F4C249}"/>
            </a:ext>
          </a:extLst>
        </xdr:cNvPr>
        <xdr:cNvCxnSpPr/>
      </xdr:nvCxnSpPr>
      <xdr:spPr>
        <a:xfrm flipV="1">
          <a:off x="4180840" y="12583540"/>
          <a:ext cx="0" cy="1381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37355</xdr:rowOff>
    </xdr:from>
    <xdr:ext cx="405111" cy="259045"/>
    <xdr:sp macro="" textlink="">
      <xdr:nvSpPr>
        <xdr:cNvPr id="285" name="【福祉施設】&#10;有形固定資産減価償却率最小値テキスト">
          <a:extLst>
            <a:ext uri="{FF2B5EF4-FFF2-40B4-BE49-F238E27FC236}">
              <a16:creationId xmlns:a16="http://schemas.microsoft.com/office/drawing/2014/main" id="{ABBC910B-82C3-426C-9C57-D4B2057639F6}"/>
            </a:ext>
          </a:extLst>
        </xdr:cNvPr>
        <xdr:cNvSpPr txBox="1"/>
      </xdr:nvSpPr>
      <xdr:spPr>
        <a:xfrm>
          <a:off x="4219575" y="13972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33528</xdr:rowOff>
    </xdr:from>
    <xdr:to>
      <xdr:col>24</xdr:col>
      <xdr:colOff>152400</xdr:colOff>
      <xdr:row>86</xdr:row>
      <xdr:rowOff>33528</xdr:rowOff>
    </xdr:to>
    <xdr:cxnSp macro="">
      <xdr:nvCxnSpPr>
        <xdr:cNvPr id="286" name="直線コネクタ 285">
          <a:extLst>
            <a:ext uri="{FF2B5EF4-FFF2-40B4-BE49-F238E27FC236}">
              <a16:creationId xmlns:a16="http://schemas.microsoft.com/office/drawing/2014/main" id="{EA296584-884B-4716-A017-4533D7334827}"/>
            </a:ext>
          </a:extLst>
        </xdr:cNvPr>
        <xdr:cNvCxnSpPr/>
      </xdr:nvCxnSpPr>
      <xdr:spPr>
        <a:xfrm>
          <a:off x="4105275" y="13965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55642</xdr:rowOff>
    </xdr:from>
    <xdr:ext cx="405111" cy="259045"/>
    <xdr:sp macro="" textlink="">
      <xdr:nvSpPr>
        <xdr:cNvPr id="287" name="【福祉施設】&#10;有形固定資産減価償却率最大値テキスト">
          <a:extLst>
            <a:ext uri="{FF2B5EF4-FFF2-40B4-BE49-F238E27FC236}">
              <a16:creationId xmlns:a16="http://schemas.microsoft.com/office/drawing/2014/main" id="{5700DE8C-7A76-41B9-8174-D3C04863304A}"/>
            </a:ext>
          </a:extLst>
        </xdr:cNvPr>
        <xdr:cNvSpPr txBox="1"/>
      </xdr:nvSpPr>
      <xdr:spPr>
        <a:xfrm>
          <a:off x="4219575" y="1237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108965</xdr:rowOff>
    </xdr:from>
    <xdr:to>
      <xdr:col>24</xdr:col>
      <xdr:colOff>152400</xdr:colOff>
      <xdr:row>77</xdr:row>
      <xdr:rowOff>108965</xdr:rowOff>
    </xdr:to>
    <xdr:cxnSp macro="">
      <xdr:nvCxnSpPr>
        <xdr:cNvPr id="288" name="直線コネクタ 287">
          <a:extLst>
            <a:ext uri="{FF2B5EF4-FFF2-40B4-BE49-F238E27FC236}">
              <a16:creationId xmlns:a16="http://schemas.microsoft.com/office/drawing/2014/main" id="{0302FFCE-9BA5-477E-9E46-2328892008C5}"/>
            </a:ext>
          </a:extLst>
        </xdr:cNvPr>
        <xdr:cNvCxnSpPr/>
      </xdr:nvCxnSpPr>
      <xdr:spPr>
        <a:xfrm>
          <a:off x="4105275" y="125835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42181</xdr:rowOff>
    </xdr:from>
    <xdr:ext cx="405111" cy="259045"/>
    <xdr:sp macro="" textlink="">
      <xdr:nvSpPr>
        <xdr:cNvPr id="289" name="【福祉施設】&#10;有形固定資産減価償却率平均値テキスト">
          <a:extLst>
            <a:ext uri="{FF2B5EF4-FFF2-40B4-BE49-F238E27FC236}">
              <a16:creationId xmlns:a16="http://schemas.microsoft.com/office/drawing/2014/main" id="{1FE51BA1-BABC-4545-B7C1-FBB08C131D7E}"/>
            </a:ext>
          </a:extLst>
        </xdr:cNvPr>
        <xdr:cNvSpPr txBox="1"/>
      </xdr:nvSpPr>
      <xdr:spPr>
        <a:xfrm>
          <a:off x="4219575" y="1300888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19304</xdr:rowOff>
    </xdr:from>
    <xdr:to>
      <xdr:col>24</xdr:col>
      <xdr:colOff>114300</xdr:colOff>
      <xdr:row>81</xdr:row>
      <xdr:rowOff>120904</xdr:rowOff>
    </xdr:to>
    <xdr:sp macro="" textlink="">
      <xdr:nvSpPr>
        <xdr:cNvPr id="290" name="フローチャート: 判断 289">
          <a:extLst>
            <a:ext uri="{FF2B5EF4-FFF2-40B4-BE49-F238E27FC236}">
              <a16:creationId xmlns:a16="http://schemas.microsoft.com/office/drawing/2014/main" id="{CC1ED908-7BD5-41F9-8454-CAE5E53AAF0F}"/>
            </a:ext>
          </a:extLst>
        </xdr:cNvPr>
        <xdr:cNvSpPr/>
      </xdr:nvSpPr>
      <xdr:spPr>
        <a:xfrm>
          <a:off x="4124325" y="131447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10161</xdr:rowOff>
    </xdr:from>
    <xdr:to>
      <xdr:col>20</xdr:col>
      <xdr:colOff>38100</xdr:colOff>
      <xdr:row>81</xdr:row>
      <xdr:rowOff>111761</xdr:rowOff>
    </xdr:to>
    <xdr:sp macro="" textlink="">
      <xdr:nvSpPr>
        <xdr:cNvPr id="291" name="フローチャート: 判断 290">
          <a:extLst>
            <a:ext uri="{FF2B5EF4-FFF2-40B4-BE49-F238E27FC236}">
              <a16:creationId xmlns:a16="http://schemas.microsoft.com/office/drawing/2014/main" id="{B1906AC5-B499-4F45-8B13-9504D2EA02E9}"/>
            </a:ext>
          </a:extLst>
        </xdr:cNvPr>
        <xdr:cNvSpPr/>
      </xdr:nvSpPr>
      <xdr:spPr>
        <a:xfrm>
          <a:off x="3381375" y="131324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161037</xdr:rowOff>
    </xdr:from>
    <xdr:to>
      <xdr:col>15</xdr:col>
      <xdr:colOff>101600</xdr:colOff>
      <xdr:row>81</xdr:row>
      <xdr:rowOff>91187</xdr:rowOff>
    </xdr:to>
    <xdr:sp macro="" textlink="">
      <xdr:nvSpPr>
        <xdr:cNvPr id="292" name="フローチャート: 判断 291">
          <a:extLst>
            <a:ext uri="{FF2B5EF4-FFF2-40B4-BE49-F238E27FC236}">
              <a16:creationId xmlns:a16="http://schemas.microsoft.com/office/drawing/2014/main" id="{926F349F-7DE6-46BE-BCBD-342CFB5E835F}"/>
            </a:ext>
          </a:extLst>
        </xdr:cNvPr>
        <xdr:cNvSpPr/>
      </xdr:nvSpPr>
      <xdr:spPr>
        <a:xfrm>
          <a:off x="2571750" y="1312773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131318</xdr:rowOff>
    </xdr:from>
    <xdr:to>
      <xdr:col>10</xdr:col>
      <xdr:colOff>165100</xdr:colOff>
      <xdr:row>81</xdr:row>
      <xdr:rowOff>61468</xdr:rowOff>
    </xdr:to>
    <xdr:sp macro="" textlink="">
      <xdr:nvSpPr>
        <xdr:cNvPr id="293" name="フローチャート: 判断 292">
          <a:extLst>
            <a:ext uri="{FF2B5EF4-FFF2-40B4-BE49-F238E27FC236}">
              <a16:creationId xmlns:a16="http://schemas.microsoft.com/office/drawing/2014/main" id="{5444FBB9-7269-4E35-834D-60624948F4F0}"/>
            </a:ext>
          </a:extLst>
        </xdr:cNvPr>
        <xdr:cNvSpPr/>
      </xdr:nvSpPr>
      <xdr:spPr>
        <a:xfrm>
          <a:off x="1781175" y="130948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65463FFA-5099-4567-A8F1-2E7C5B402AAA}"/>
            </a:ext>
          </a:extLst>
        </xdr:cNvPr>
        <xdr:cNvSpPr/>
      </xdr:nvSpPr>
      <xdr:spPr>
        <a:xfrm>
          <a:off x="981075" y="1301940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5" name="テキスト ボックス 294">
          <a:extLst>
            <a:ext uri="{FF2B5EF4-FFF2-40B4-BE49-F238E27FC236}">
              <a16:creationId xmlns:a16="http://schemas.microsoft.com/office/drawing/2014/main" id="{CE85ED1C-3C1D-4314-9BA1-C2494CAB9EEA}"/>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6" name="テキスト ボックス 295">
          <a:extLst>
            <a:ext uri="{FF2B5EF4-FFF2-40B4-BE49-F238E27FC236}">
              <a16:creationId xmlns:a16="http://schemas.microsoft.com/office/drawing/2014/main" id="{868D234F-778A-41AD-9388-0CCB2680330A}"/>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A3954FB2-9513-40BD-8E69-620E04D97FAC}"/>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C3EA83E5-FE4C-4774-BA05-BD7A10F1F91F}"/>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51B9783-8817-4714-B7FD-668288441964}"/>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133604</xdr:rowOff>
    </xdr:from>
    <xdr:to>
      <xdr:col>24</xdr:col>
      <xdr:colOff>114300</xdr:colOff>
      <xdr:row>85</xdr:row>
      <xdr:rowOff>63754</xdr:rowOff>
    </xdr:to>
    <xdr:sp macro="" textlink="">
      <xdr:nvSpPr>
        <xdr:cNvPr id="300" name="楕円 299">
          <a:extLst>
            <a:ext uri="{FF2B5EF4-FFF2-40B4-BE49-F238E27FC236}">
              <a16:creationId xmlns:a16="http://schemas.microsoft.com/office/drawing/2014/main" id="{08014222-50D3-44F3-B3E0-D78DE5E22FA9}"/>
            </a:ext>
          </a:extLst>
        </xdr:cNvPr>
        <xdr:cNvSpPr/>
      </xdr:nvSpPr>
      <xdr:spPr>
        <a:xfrm>
          <a:off x="4124325" y="1374482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112031</xdr:rowOff>
    </xdr:from>
    <xdr:ext cx="405111" cy="259045"/>
    <xdr:sp macro="" textlink="">
      <xdr:nvSpPr>
        <xdr:cNvPr id="301" name="【福祉施設】&#10;有形固定資産減価償却率該当値テキスト">
          <a:extLst>
            <a:ext uri="{FF2B5EF4-FFF2-40B4-BE49-F238E27FC236}">
              <a16:creationId xmlns:a16="http://schemas.microsoft.com/office/drawing/2014/main" id="{5499D902-638E-4C96-B68C-53DC7E03F849}"/>
            </a:ext>
          </a:extLst>
        </xdr:cNvPr>
        <xdr:cNvSpPr txBox="1"/>
      </xdr:nvSpPr>
      <xdr:spPr>
        <a:xfrm>
          <a:off x="4219575" y="13723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117602</xdr:rowOff>
    </xdr:from>
    <xdr:to>
      <xdr:col>20</xdr:col>
      <xdr:colOff>38100</xdr:colOff>
      <xdr:row>85</xdr:row>
      <xdr:rowOff>47752</xdr:rowOff>
    </xdr:to>
    <xdr:sp macro="" textlink="">
      <xdr:nvSpPr>
        <xdr:cNvPr id="302" name="楕円 301">
          <a:extLst>
            <a:ext uri="{FF2B5EF4-FFF2-40B4-BE49-F238E27FC236}">
              <a16:creationId xmlns:a16="http://schemas.microsoft.com/office/drawing/2014/main" id="{2F5557A4-0C8D-4FC6-9D74-16620B92F7FE}"/>
            </a:ext>
          </a:extLst>
        </xdr:cNvPr>
        <xdr:cNvSpPr/>
      </xdr:nvSpPr>
      <xdr:spPr>
        <a:xfrm>
          <a:off x="3381375" y="1373200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168402</xdr:rowOff>
    </xdr:from>
    <xdr:to>
      <xdr:col>24</xdr:col>
      <xdr:colOff>63500</xdr:colOff>
      <xdr:row>85</xdr:row>
      <xdr:rowOff>12954</xdr:rowOff>
    </xdr:to>
    <xdr:cxnSp macro="">
      <xdr:nvCxnSpPr>
        <xdr:cNvPr id="303" name="直線コネクタ 302">
          <a:extLst>
            <a:ext uri="{FF2B5EF4-FFF2-40B4-BE49-F238E27FC236}">
              <a16:creationId xmlns:a16="http://schemas.microsoft.com/office/drawing/2014/main" id="{F54DEEE6-F52C-4B57-BE9A-B7DEBC2FD05A}"/>
            </a:ext>
          </a:extLst>
        </xdr:cNvPr>
        <xdr:cNvCxnSpPr/>
      </xdr:nvCxnSpPr>
      <xdr:spPr>
        <a:xfrm>
          <a:off x="3429000" y="13770102"/>
          <a:ext cx="75247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17018</xdr:rowOff>
    </xdr:from>
    <xdr:to>
      <xdr:col>15</xdr:col>
      <xdr:colOff>101600</xdr:colOff>
      <xdr:row>85</xdr:row>
      <xdr:rowOff>118618</xdr:rowOff>
    </xdr:to>
    <xdr:sp macro="" textlink="">
      <xdr:nvSpPr>
        <xdr:cNvPr id="304" name="楕円 303">
          <a:extLst>
            <a:ext uri="{FF2B5EF4-FFF2-40B4-BE49-F238E27FC236}">
              <a16:creationId xmlns:a16="http://schemas.microsoft.com/office/drawing/2014/main" id="{E9B10174-E913-420B-B3CE-763E4DAD509D}"/>
            </a:ext>
          </a:extLst>
        </xdr:cNvPr>
        <xdr:cNvSpPr/>
      </xdr:nvSpPr>
      <xdr:spPr>
        <a:xfrm>
          <a:off x="2571750" y="137901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168402</xdr:rowOff>
    </xdr:from>
    <xdr:to>
      <xdr:col>19</xdr:col>
      <xdr:colOff>177800</xdr:colOff>
      <xdr:row>85</xdr:row>
      <xdr:rowOff>67818</xdr:rowOff>
    </xdr:to>
    <xdr:cxnSp macro="">
      <xdr:nvCxnSpPr>
        <xdr:cNvPr id="305" name="直線コネクタ 304">
          <a:extLst>
            <a:ext uri="{FF2B5EF4-FFF2-40B4-BE49-F238E27FC236}">
              <a16:creationId xmlns:a16="http://schemas.microsoft.com/office/drawing/2014/main" id="{53DEBA29-D97B-47A4-82A7-510278E867B4}"/>
            </a:ext>
          </a:extLst>
        </xdr:cNvPr>
        <xdr:cNvCxnSpPr/>
      </xdr:nvCxnSpPr>
      <xdr:spPr>
        <a:xfrm flipV="1">
          <a:off x="2619375" y="13770102"/>
          <a:ext cx="809625" cy="67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140463</xdr:rowOff>
    </xdr:from>
    <xdr:to>
      <xdr:col>10</xdr:col>
      <xdr:colOff>165100</xdr:colOff>
      <xdr:row>85</xdr:row>
      <xdr:rowOff>70613</xdr:rowOff>
    </xdr:to>
    <xdr:sp macro="" textlink="">
      <xdr:nvSpPr>
        <xdr:cNvPr id="306" name="楕円 305">
          <a:extLst>
            <a:ext uri="{FF2B5EF4-FFF2-40B4-BE49-F238E27FC236}">
              <a16:creationId xmlns:a16="http://schemas.microsoft.com/office/drawing/2014/main" id="{1D2C1E60-2895-47F1-B790-58C7E3B45A23}"/>
            </a:ext>
          </a:extLst>
        </xdr:cNvPr>
        <xdr:cNvSpPr/>
      </xdr:nvSpPr>
      <xdr:spPr>
        <a:xfrm>
          <a:off x="1781175" y="137548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19813</xdr:rowOff>
    </xdr:from>
    <xdr:to>
      <xdr:col>15</xdr:col>
      <xdr:colOff>50800</xdr:colOff>
      <xdr:row>85</xdr:row>
      <xdr:rowOff>67818</xdr:rowOff>
    </xdr:to>
    <xdr:cxnSp macro="">
      <xdr:nvCxnSpPr>
        <xdr:cNvPr id="307" name="直線コネクタ 306">
          <a:extLst>
            <a:ext uri="{FF2B5EF4-FFF2-40B4-BE49-F238E27FC236}">
              <a16:creationId xmlns:a16="http://schemas.microsoft.com/office/drawing/2014/main" id="{8F6CED0E-0E38-424F-9F92-ADDB3E792345}"/>
            </a:ext>
          </a:extLst>
        </xdr:cNvPr>
        <xdr:cNvCxnSpPr/>
      </xdr:nvCxnSpPr>
      <xdr:spPr>
        <a:xfrm>
          <a:off x="1828800" y="13792963"/>
          <a:ext cx="790575" cy="44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308" name="楕円 307">
          <a:extLst>
            <a:ext uri="{FF2B5EF4-FFF2-40B4-BE49-F238E27FC236}">
              <a16:creationId xmlns:a16="http://schemas.microsoft.com/office/drawing/2014/main" id="{5E3F08A4-7297-458B-8967-AE5752335417}"/>
            </a:ext>
          </a:extLst>
        </xdr:cNvPr>
        <xdr:cNvSpPr/>
      </xdr:nvSpPr>
      <xdr:spPr>
        <a:xfrm>
          <a:off x="981075" y="136982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85</xdr:row>
      <xdr:rowOff>19813</xdr:rowOff>
    </xdr:to>
    <xdr:cxnSp macro="">
      <xdr:nvCxnSpPr>
        <xdr:cNvPr id="309" name="直線コネクタ 308">
          <a:extLst>
            <a:ext uri="{FF2B5EF4-FFF2-40B4-BE49-F238E27FC236}">
              <a16:creationId xmlns:a16="http://schemas.microsoft.com/office/drawing/2014/main" id="{F14183FB-34C8-4DEC-A5A0-61E4B45FB099}"/>
            </a:ext>
          </a:extLst>
        </xdr:cNvPr>
        <xdr:cNvCxnSpPr/>
      </xdr:nvCxnSpPr>
      <xdr:spPr>
        <a:xfrm>
          <a:off x="1028700" y="13755370"/>
          <a:ext cx="800100" cy="37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128288</xdr:rowOff>
    </xdr:from>
    <xdr:ext cx="405111" cy="259045"/>
    <xdr:sp macro="" textlink="">
      <xdr:nvSpPr>
        <xdr:cNvPr id="310" name="n_1aveValue【福祉施設】&#10;有形固定資産減価償却率">
          <a:extLst>
            <a:ext uri="{FF2B5EF4-FFF2-40B4-BE49-F238E27FC236}">
              <a16:creationId xmlns:a16="http://schemas.microsoft.com/office/drawing/2014/main" id="{842B0FBD-1FB7-4F69-A982-859F6F444E3F}"/>
            </a:ext>
          </a:extLst>
        </xdr:cNvPr>
        <xdr:cNvSpPr txBox="1"/>
      </xdr:nvSpPr>
      <xdr:spPr>
        <a:xfrm>
          <a:off x="3239144" y="12926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107714</xdr:rowOff>
    </xdr:from>
    <xdr:ext cx="405111" cy="259045"/>
    <xdr:sp macro="" textlink="">
      <xdr:nvSpPr>
        <xdr:cNvPr id="311" name="n_2aveValue【福祉施設】&#10;有形固定資産減価償却率">
          <a:extLst>
            <a:ext uri="{FF2B5EF4-FFF2-40B4-BE49-F238E27FC236}">
              <a16:creationId xmlns:a16="http://schemas.microsoft.com/office/drawing/2014/main" id="{2238B522-59E5-41F0-9830-FF60495D3638}"/>
            </a:ext>
          </a:extLst>
        </xdr:cNvPr>
        <xdr:cNvSpPr txBox="1"/>
      </xdr:nvSpPr>
      <xdr:spPr>
        <a:xfrm>
          <a:off x="2439044" y="129061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77995</xdr:rowOff>
    </xdr:from>
    <xdr:ext cx="405111" cy="259045"/>
    <xdr:sp macro="" textlink="">
      <xdr:nvSpPr>
        <xdr:cNvPr id="312" name="n_3aveValue【福祉施設】&#10;有形固定資産減価償却率">
          <a:extLst>
            <a:ext uri="{FF2B5EF4-FFF2-40B4-BE49-F238E27FC236}">
              <a16:creationId xmlns:a16="http://schemas.microsoft.com/office/drawing/2014/main" id="{FF639C02-0273-4DB9-A50A-95E6D1224447}"/>
            </a:ext>
          </a:extLst>
        </xdr:cNvPr>
        <xdr:cNvSpPr txBox="1"/>
      </xdr:nvSpPr>
      <xdr:spPr>
        <a:xfrm>
          <a:off x="1648469" y="12879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2557</xdr:rowOff>
    </xdr:from>
    <xdr:ext cx="405111" cy="259045"/>
    <xdr:sp macro="" textlink="">
      <xdr:nvSpPr>
        <xdr:cNvPr id="313" name="n_4aveValue【福祉施設】&#10;有形固定資産減価償却率">
          <a:extLst>
            <a:ext uri="{FF2B5EF4-FFF2-40B4-BE49-F238E27FC236}">
              <a16:creationId xmlns:a16="http://schemas.microsoft.com/office/drawing/2014/main" id="{7A67DA24-30B8-42E8-A115-C9115EFFF187}"/>
            </a:ext>
          </a:extLst>
        </xdr:cNvPr>
        <xdr:cNvSpPr txBox="1"/>
      </xdr:nvSpPr>
      <xdr:spPr>
        <a:xfrm>
          <a:off x="848369" y="12804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38879</xdr:rowOff>
    </xdr:from>
    <xdr:ext cx="405111" cy="259045"/>
    <xdr:sp macro="" textlink="">
      <xdr:nvSpPr>
        <xdr:cNvPr id="314" name="n_1mainValue【福祉施設】&#10;有形固定資産減価償却率">
          <a:extLst>
            <a:ext uri="{FF2B5EF4-FFF2-40B4-BE49-F238E27FC236}">
              <a16:creationId xmlns:a16="http://schemas.microsoft.com/office/drawing/2014/main" id="{1A1E51F3-2BEB-4C0A-8D81-99DBD4C15740}"/>
            </a:ext>
          </a:extLst>
        </xdr:cNvPr>
        <xdr:cNvSpPr txBox="1"/>
      </xdr:nvSpPr>
      <xdr:spPr>
        <a:xfrm>
          <a:off x="3239144" y="138120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109745</xdr:rowOff>
    </xdr:from>
    <xdr:ext cx="405111" cy="259045"/>
    <xdr:sp macro="" textlink="">
      <xdr:nvSpPr>
        <xdr:cNvPr id="315" name="n_2mainValue【福祉施設】&#10;有形固定資産減価償却率">
          <a:extLst>
            <a:ext uri="{FF2B5EF4-FFF2-40B4-BE49-F238E27FC236}">
              <a16:creationId xmlns:a16="http://schemas.microsoft.com/office/drawing/2014/main" id="{1E32CC92-01FC-4CC0-8280-446A1DDD7BB2}"/>
            </a:ext>
          </a:extLst>
        </xdr:cNvPr>
        <xdr:cNvSpPr txBox="1"/>
      </xdr:nvSpPr>
      <xdr:spPr>
        <a:xfrm>
          <a:off x="2439044" y="13879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61740</xdr:rowOff>
    </xdr:from>
    <xdr:ext cx="405111" cy="259045"/>
    <xdr:sp macro="" textlink="">
      <xdr:nvSpPr>
        <xdr:cNvPr id="316" name="n_3mainValue【福祉施設】&#10;有形固定資産減価償却率">
          <a:extLst>
            <a:ext uri="{FF2B5EF4-FFF2-40B4-BE49-F238E27FC236}">
              <a16:creationId xmlns:a16="http://schemas.microsoft.com/office/drawing/2014/main" id="{A365BB6F-0AAA-4C7B-A1E1-16642F2F8189}"/>
            </a:ext>
          </a:extLst>
        </xdr:cNvPr>
        <xdr:cNvSpPr txBox="1"/>
      </xdr:nvSpPr>
      <xdr:spPr>
        <a:xfrm>
          <a:off x="1648469" y="13838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317" name="n_4mainValue【福祉施設】&#10;有形固定資産減価償却率">
          <a:extLst>
            <a:ext uri="{FF2B5EF4-FFF2-40B4-BE49-F238E27FC236}">
              <a16:creationId xmlns:a16="http://schemas.microsoft.com/office/drawing/2014/main" id="{B496D3CE-EC88-4848-810E-1FD401E13279}"/>
            </a:ext>
          </a:extLst>
        </xdr:cNvPr>
        <xdr:cNvSpPr txBox="1"/>
      </xdr:nvSpPr>
      <xdr:spPr>
        <a:xfrm>
          <a:off x="848369" y="1378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7A560CF7-2ADC-42A2-8DD1-0030D38C875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C9BCACA-1FBA-4C75-9F80-58FC20D4F3D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A1226173-10C5-4FE4-9B6E-F746DC79CFE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9DE95853-BC45-4CE4-9D8D-7738241DC16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D4F0E36-26CD-4E5D-85B3-8648CB769574}"/>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518891AB-1941-4A4B-955B-B8415B619F9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3DD4BD99-92A5-47C9-B898-320AEB8C2BF6}"/>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57DF6004-C055-4BCF-B602-C883FA7AB7A9}"/>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6" name="テキスト ボックス 325">
          <a:extLst>
            <a:ext uri="{FF2B5EF4-FFF2-40B4-BE49-F238E27FC236}">
              <a16:creationId xmlns:a16="http://schemas.microsoft.com/office/drawing/2014/main" id="{20C4E00C-E260-402A-AF64-F97D627A3AE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54C00F82-2325-4DCA-8DA6-3A636646BDB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C950DCF6-3B13-4E66-BED8-4F843A0BB693}"/>
            </a:ext>
          </a:extLst>
        </xdr:cNvPr>
        <xdr:cNvCxnSpPr/>
      </xdr:nvCxnSpPr>
      <xdr:spPr>
        <a:xfrm>
          <a:off x="5953125" y="140493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9" name="テキスト ボックス 328">
          <a:extLst>
            <a:ext uri="{FF2B5EF4-FFF2-40B4-BE49-F238E27FC236}">
              <a16:creationId xmlns:a16="http://schemas.microsoft.com/office/drawing/2014/main" id="{9614FEE7-146A-4001-9561-47858C7E3573}"/>
            </a:ext>
          </a:extLst>
        </xdr:cNvPr>
        <xdr:cNvSpPr txBox="1"/>
      </xdr:nvSpPr>
      <xdr:spPr>
        <a:xfrm>
          <a:off x="5527221"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D072527B-CB34-48C2-9A66-EC715069CED9}"/>
            </a:ext>
          </a:extLst>
        </xdr:cNvPr>
        <xdr:cNvCxnSpPr/>
      </xdr:nvCxnSpPr>
      <xdr:spPr>
        <a:xfrm>
          <a:off x="5953125" y="13687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1" name="テキスト ボックス 330">
          <a:extLst>
            <a:ext uri="{FF2B5EF4-FFF2-40B4-BE49-F238E27FC236}">
              <a16:creationId xmlns:a16="http://schemas.microsoft.com/office/drawing/2014/main" id="{634CBEF9-3BE3-4C8F-AF93-021FB45C2CF5}"/>
            </a:ext>
          </a:extLst>
        </xdr:cNvPr>
        <xdr:cNvSpPr txBox="1"/>
      </xdr:nvSpPr>
      <xdr:spPr>
        <a:xfrm>
          <a:off x="5527221" y="13551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34D4EF5-FED2-4914-8971-C8E8832E954E}"/>
            </a:ext>
          </a:extLst>
        </xdr:cNvPr>
        <xdr:cNvCxnSpPr/>
      </xdr:nvCxnSpPr>
      <xdr:spPr>
        <a:xfrm>
          <a:off x="5953125" y="13325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3" name="テキスト ボックス 332">
          <a:extLst>
            <a:ext uri="{FF2B5EF4-FFF2-40B4-BE49-F238E27FC236}">
              <a16:creationId xmlns:a16="http://schemas.microsoft.com/office/drawing/2014/main" id="{436C268C-2569-4489-B53C-908DBFAF655F}"/>
            </a:ext>
          </a:extLst>
        </xdr:cNvPr>
        <xdr:cNvSpPr txBox="1"/>
      </xdr:nvSpPr>
      <xdr:spPr>
        <a:xfrm>
          <a:off x="5527221"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9B553E7C-546E-4435-A8D1-26AD49DD1252}"/>
            </a:ext>
          </a:extLst>
        </xdr:cNvPr>
        <xdr:cNvCxnSpPr/>
      </xdr:nvCxnSpPr>
      <xdr:spPr>
        <a:xfrm>
          <a:off x="5953125" y="12963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5" name="テキスト ボックス 334">
          <a:extLst>
            <a:ext uri="{FF2B5EF4-FFF2-40B4-BE49-F238E27FC236}">
              <a16:creationId xmlns:a16="http://schemas.microsoft.com/office/drawing/2014/main" id="{682E75E2-FBB8-42AC-9DAE-448D87FB8542}"/>
            </a:ext>
          </a:extLst>
        </xdr:cNvPr>
        <xdr:cNvSpPr txBox="1"/>
      </xdr:nvSpPr>
      <xdr:spPr>
        <a:xfrm>
          <a:off x="5527221" y="12827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B865480E-6033-47D6-AE62-A8D6C36BD56B}"/>
            </a:ext>
          </a:extLst>
        </xdr:cNvPr>
        <xdr:cNvCxnSpPr/>
      </xdr:nvCxnSpPr>
      <xdr:spPr>
        <a:xfrm>
          <a:off x="5953125" y="12611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7" name="テキスト ボックス 336">
          <a:extLst>
            <a:ext uri="{FF2B5EF4-FFF2-40B4-BE49-F238E27FC236}">
              <a16:creationId xmlns:a16="http://schemas.microsoft.com/office/drawing/2014/main" id="{53C94179-DE35-4690-8EA5-E60266E81E25}"/>
            </a:ext>
          </a:extLst>
        </xdr:cNvPr>
        <xdr:cNvSpPr txBox="1"/>
      </xdr:nvSpPr>
      <xdr:spPr>
        <a:xfrm>
          <a:off x="5527221" y="12475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535135E0-98C0-4F89-8020-83BD2392D9A4}"/>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80E4F8FD-7F83-4CE8-896E-FDD48E3BC8F3}"/>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BD00900F-40A6-4874-A625-5DBAC89860E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15239</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A50E22FC-88A4-4218-B275-92CD14EA0A5D}"/>
            </a:ext>
          </a:extLst>
        </xdr:cNvPr>
        <xdr:cNvCxnSpPr/>
      </xdr:nvCxnSpPr>
      <xdr:spPr>
        <a:xfrm flipV="1">
          <a:off x="9429115" y="12813664"/>
          <a:ext cx="0" cy="1227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106697</xdr:rowOff>
    </xdr:from>
    <xdr:ext cx="469744" cy="259045"/>
    <xdr:sp macro="" textlink="">
      <xdr:nvSpPr>
        <xdr:cNvPr id="342" name="【福祉施設】&#10;一人当たり面積最小値テキスト">
          <a:extLst>
            <a:ext uri="{FF2B5EF4-FFF2-40B4-BE49-F238E27FC236}">
              <a16:creationId xmlns:a16="http://schemas.microsoft.com/office/drawing/2014/main" id="{64B68B68-E232-4E82-881B-2C1356DC94E7}"/>
            </a:ext>
          </a:extLst>
        </xdr:cNvPr>
        <xdr:cNvSpPr txBox="1"/>
      </xdr:nvSpPr>
      <xdr:spPr>
        <a:xfrm>
          <a:off x="9467850"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D4E74D99-766E-462F-B45D-2DCDEFC0B03C}"/>
            </a:ext>
          </a:extLst>
        </xdr:cNvPr>
        <xdr:cNvCxnSpPr/>
      </xdr:nvCxnSpPr>
      <xdr:spPr>
        <a:xfrm>
          <a:off x="9363075" y="1404112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133366</xdr:rowOff>
    </xdr:from>
    <xdr:ext cx="469744" cy="259045"/>
    <xdr:sp macro="" textlink="">
      <xdr:nvSpPr>
        <xdr:cNvPr id="344" name="【福祉施設】&#10;一人当たり面積最大値テキスト">
          <a:extLst>
            <a:ext uri="{FF2B5EF4-FFF2-40B4-BE49-F238E27FC236}">
              <a16:creationId xmlns:a16="http://schemas.microsoft.com/office/drawing/2014/main" id="{34178EBF-CA22-4D58-AD5D-B06FBB6F4EA4}"/>
            </a:ext>
          </a:extLst>
        </xdr:cNvPr>
        <xdr:cNvSpPr txBox="1"/>
      </xdr:nvSpPr>
      <xdr:spPr>
        <a:xfrm>
          <a:off x="9467850" y="1261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15239</xdr:rowOff>
    </xdr:from>
    <xdr:to>
      <xdr:col>55</xdr:col>
      <xdr:colOff>88900</xdr:colOff>
      <xdr:row>79</xdr:row>
      <xdr:rowOff>15239</xdr:rowOff>
    </xdr:to>
    <xdr:cxnSp macro="">
      <xdr:nvCxnSpPr>
        <xdr:cNvPr id="345" name="直線コネクタ 344">
          <a:extLst>
            <a:ext uri="{FF2B5EF4-FFF2-40B4-BE49-F238E27FC236}">
              <a16:creationId xmlns:a16="http://schemas.microsoft.com/office/drawing/2014/main" id="{87D19554-C94C-4444-A795-9B22F8511C3C}"/>
            </a:ext>
          </a:extLst>
        </xdr:cNvPr>
        <xdr:cNvCxnSpPr/>
      </xdr:nvCxnSpPr>
      <xdr:spPr>
        <a:xfrm>
          <a:off x="9363075" y="1281366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109238</xdr:rowOff>
    </xdr:from>
    <xdr:ext cx="469744" cy="259045"/>
    <xdr:sp macro="" textlink="">
      <xdr:nvSpPr>
        <xdr:cNvPr id="346" name="【福祉施設】&#10;一人当たり面積平均値テキスト">
          <a:extLst>
            <a:ext uri="{FF2B5EF4-FFF2-40B4-BE49-F238E27FC236}">
              <a16:creationId xmlns:a16="http://schemas.microsoft.com/office/drawing/2014/main" id="{CF4B9CF6-5A57-4E61-8984-D61D51B0F10A}"/>
            </a:ext>
          </a:extLst>
        </xdr:cNvPr>
        <xdr:cNvSpPr txBox="1"/>
      </xdr:nvSpPr>
      <xdr:spPr>
        <a:xfrm>
          <a:off x="9467850" y="13555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86361</xdr:rowOff>
    </xdr:from>
    <xdr:to>
      <xdr:col>55</xdr:col>
      <xdr:colOff>50800</xdr:colOff>
      <xdr:row>85</xdr:row>
      <xdr:rowOff>16511</xdr:rowOff>
    </xdr:to>
    <xdr:sp macro="" textlink="">
      <xdr:nvSpPr>
        <xdr:cNvPr id="347" name="フローチャート: 判断 346">
          <a:extLst>
            <a:ext uri="{FF2B5EF4-FFF2-40B4-BE49-F238E27FC236}">
              <a16:creationId xmlns:a16="http://schemas.microsoft.com/office/drawing/2014/main" id="{795F7BD8-B36A-451D-8EB8-79D89077A30F}"/>
            </a:ext>
          </a:extLst>
        </xdr:cNvPr>
        <xdr:cNvSpPr/>
      </xdr:nvSpPr>
      <xdr:spPr>
        <a:xfrm>
          <a:off x="9401175" y="13694411"/>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DFD0C1D3-2E4D-43CB-BF68-5C250C537FD0}"/>
            </a:ext>
          </a:extLst>
        </xdr:cNvPr>
        <xdr:cNvSpPr/>
      </xdr:nvSpPr>
      <xdr:spPr>
        <a:xfrm>
          <a:off x="8639175" y="137052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6C726416-FE4A-44FC-B3C8-5C6ECE732C10}"/>
            </a:ext>
          </a:extLst>
        </xdr:cNvPr>
        <xdr:cNvSpPr/>
      </xdr:nvSpPr>
      <xdr:spPr>
        <a:xfrm>
          <a:off x="7839075" y="136982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0C4DDAEC-A8E5-40A7-B6ED-2720658CD98D}"/>
            </a:ext>
          </a:extLst>
        </xdr:cNvPr>
        <xdr:cNvSpPr/>
      </xdr:nvSpPr>
      <xdr:spPr>
        <a:xfrm>
          <a:off x="7029450" y="137172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8D71FC10-8C74-4BAB-8548-D1E95C054B86}"/>
            </a:ext>
          </a:extLst>
        </xdr:cNvPr>
        <xdr:cNvSpPr/>
      </xdr:nvSpPr>
      <xdr:spPr>
        <a:xfrm>
          <a:off x="6238875" y="136861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1B811741-0DB8-4910-9472-39DF44EEB518}"/>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7C0FE22-424B-40FC-9F65-CDE6FFCE0D10}"/>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A4BC3FE2-F43E-4FB4-B171-78C9933D0DEB}"/>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28D8111-4931-4D55-84FA-44216653F351}"/>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A2AD8E-11C9-485B-B927-BC80BD8C4170}"/>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151130</xdr:rowOff>
    </xdr:from>
    <xdr:to>
      <xdr:col>55</xdr:col>
      <xdr:colOff>50800</xdr:colOff>
      <xdr:row>86</xdr:row>
      <xdr:rowOff>81280</xdr:rowOff>
    </xdr:to>
    <xdr:sp macro="" textlink="">
      <xdr:nvSpPr>
        <xdr:cNvPr id="357" name="楕円 356">
          <a:extLst>
            <a:ext uri="{FF2B5EF4-FFF2-40B4-BE49-F238E27FC236}">
              <a16:creationId xmlns:a16="http://schemas.microsoft.com/office/drawing/2014/main" id="{BBD5E89E-DCD9-402B-A66B-98F9840843B1}"/>
            </a:ext>
          </a:extLst>
        </xdr:cNvPr>
        <xdr:cNvSpPr/>
      </xdr:nvSpPr>
      <xdr:spPr>
        <a:xfrm>
          <a:off x="9401175" y="1392428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66057</xdr:rowOff>
    </xdr:from>
    <xdr:ext cx="469744" cy="259045"/>
    <xdr:sp macro="" textlink="">
      <xdr:nvSpPr>
        <xdr:cNvPr id="358" name="【福祉施設】&#10;一人当たり面積該当値テキスト">
          <a:extLst>
            <a:ext uri="{FF2B5EF4-FFF2-40B4-BE49-F238E27FC236}">
              <a16:creationId xmlns:a16="http://schemas.microsoft.com/office/drawing/2014/main" id="{B1FFEE0D-EB2D-411E-B368-C2013D297DF8}"/>
            </a:ext>
          </a:extLst>
        </xdr:cNvPr>
        <xdr:cNvSpPr txBox="1"/>
      </xdr:nvSpPr>
      <xdr:spPr>
        <a:xfrm>
          <a:off x="9467850" y="13842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151130</xdr:rowOff>
    </xdr:from>
    <xdr:to>
      <xdr:col>50</xdr:col>
      <xdr:colOff>165100</xdr:colOff>
      <xdr:row>86</xdr:row>
      <xdr:rowOff>81280</xdr:rowOff>
    </xdr:to>
    <xdr:sp macro="" textlink="">
      <xdr:nvSpPr>
        <xdr:cNvPr id="359" name="楕円 358">
          <a:extLst>
            <a:ext uri="{FF2B5EF4-FFF2-40B4-BE49-F238E27FC236}">
              <a16:creationId xmlns:a16="http://schemas.microsoft.com/office/drawing/2014/main" id="{064EE3E5-BBF4-491B-879C-CECD79715674}"/>
            </a:ext>
          </a:extLst>
        </xdr:cNvPr>
        <xdr:cNvSpPr/>
      </xdr:nvSpPr>
      <xdr:spPr>
        <a:xfrm>
          <a:off x="8639175" y="13924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30480</xdr:rowOff>
    </xdr:from>
    <xdr:to>
      <xdr:col>55</xdr:col>
      <xdr:colOff>0</xdr:colOff>
      <xdr:row>86</xdr:row>
      <xdr:rowOff>30480</xdr:rowOff>
    </xdr:to>
    <xdr:cxnSp macro="">
      <xdr:nvCxnSpPr>
        <xdr:cNvPr id="360" name="直線コネクタ 359">
          <a:extLst>
            <a:ext uri="{FF2B5EF4-FFF2-40B4-BE49-F238E27FC236}">
              <a16:creationId xmlns:a16="http://schemas.microsoft.com/office/drawing/2014/main" id="{12C72A6C-60A4-4A94-B76E-DF28D4CBB49C}"/>
            </a:ext>
          </a:extLst>
        </xdr:cNvPr>
        <xdr:cNvCxnSpPr/>
      </xdr:nvCxnSpPr>
      <xdr:spPr>
        <a:xfrm>
          <a:off x="8686800" y="1396238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151130</xdr:rowOff>
    </xdr:from>
    <xdr:to>
      <xdr:col>46</xdr:col>
      <xdr:colOff>38100</xdr:colOff>
      <xdr:row>86</xdr:row>
      <xdr:rowOff>81280</xdr:rowOff>
    </xdr:to>
    <xdr:sp macro="" textlink="">
      <xdr:nvSpPr>
        <xdr:cNvPr id="361" name="楕円 360">
          <a:extLst>
            <a:ext uri="{FF2B5EF4-FFF2-40B4-BE49-F238E27FC236}">
              <a16:creationId xmlns:a16="http://schemas.microsoft.com/office/drawing/2014/main" id="{CF521708-3FBD-4C84-B0E2-23BDA159FED8}"/>
            </a:ext>
          </a:extLst>
        </xdr:cNvPr>
        <xdr:cNvSpPr/>
      </xdr:nvSpPr>
      <xdr:spPr>
        <a:xfrm>
          <a:off x="7839075" y="139242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30480</xdr:rowOff>
    </xdr:from>
    <xdr:to>
      <xdr:col>50</xdr:col>
      <xdr:colOff>114300</xdr:colOff>
      <xdr:row>86</xdr:row>
      <xdr:rowOff>30480</xdr:rowOff>
    </xdr:to>
    <xdr:cxnSp macro="">
      <xdr:nvCxnSpPr>
        <xdr:cNvPr id="362" name="直線コネクタ 361">
          <a:extLst>
            <a:ext uri="{FF2B5EF4-FFF2-40B4-BE49-F238E27FC236}">
              <a16:creationId xmlns:a16="http://schemas.microsoft.com/office/drawing/2014/main" id="{00703E06-5143-410D-B343-71CCA277FBA1}"/>
            </a:ext>
          </a:extLst>
        </xdr:cNvPr>
        <xdr:cNvCxnSpPr/>
      </xdr:nvCxnSpPr>
      <xdr:spPr>
        <a:xfrm>
          <a:off x="7886700" y="1396238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151130</xdr:rowOff>
    </xdr:from>
    <xdr:to>
      <xdr:col>41</xdr:col>
      <xdr:colOff>101600</xdr:colOff>
      <xdr:row>86</xdr:row>
      <xdr:rowOff>81280</xdr:rowOff>
    </xdr:to>
    <xdr:sp macro="" textlink="">
      <xdr:nvSpPr>
        <xdr:cNvPr id="363" name="楕円 362">
          <a:extLst>
            <a:ext uri="{FF2B5EF4-FFF2-40B4-BE49-F238E27FC236}">
              <a16:creationId xmlns:a16="http://schemas.microsoft.com/office/drawing/2014/main" id="{33305B9F-93D2-40E8-BC43-F40F89466494}"/>
            </a:ext>
          </a:extLst>
        </xdr:cNvPr>
        <xdr:cNvSpPr/>
      </xdr:nvSpPr>
      <xdr:spPr>
        <a:xfrm>
          <a:off x="7029450" y="13924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30480</xdr:rowOff>
    </xdr:from>
    <xdr:to>
      <xdr:col>45</xdr:col>
      <xdr:colOff>177800</xdr:colOff>
      <xdr:row>86</xdr:row>
      <xdr:rowOff>30480</xdr:rowOff>
    </xdr:to>
    <xdr:cxnSp macro="">
      <xdr:nvCxnSpPr>
        <xdr:cNvPr id="364" name="直線コネクタ 363">
          <a:extLst>
            <a:ext uri="{FF2B5EF4-FFF2-40B4-BE49-F238E27FC236}">
              <a16:creationId xmlns:a16="http://schemas.microsoft.com/office/drawing/2014/main" id="{E1FED1F4-97AF-443D-91EE-F7979BA7C671}"/>
            </a:ext>
          </a:extLst>
        </xdr:cNvPr>
        <xdr:cNvCxnSpPr/>
      </xdr:nvCxnSpPr>
      <xdr:spPr>
        <a:xfrm>
          <a:off x="7077075" y="1396238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151130</xdr:rowOff>
    </xdr:from>
    <xdr:to>
      <xdr:col>36</xdr:col>
      <xdr:colOff>165100</xdr:colOff>
      <xdr:row>86</xdr:row>
      <xdr:rowOff>81280</xdr:rowOff>
    </xdr:to>
    <xdr:sp macro="" textlink="">
      <xdr:nvSpPr>
        <xdr:cNvPr id="365" name="楕円 364">
          <a:extLst>
            <a:ext uri="{FF2B5EF4-FFF2-40B4-BE49-F238E27FC236}">
              <a16:creationId xmlns:a16="http://schemas.microsoft.com/office/drawing/2014/main" id="{9E7CFB58-5045-478D-8F29-7776F2BF3778}"/>
            </a:ext>
          </a:extLst>
        </xdr:cNvPr>
        <xdr:cNvSpPr/>
      </xdr:nvSpPr>
      <xdr:spPr>
        <a:xfrm>
          <a:off x="6238875" y="139242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30480</xdr:rowOff>
    </xdr:from>
    <xdr:to>
      <xdr:col>41</xdr:col>
      <xdr:colOff>50800</xdr:colOff>
      <xdr:row>86</xdr:row>
      <xdr:rowOff>30480</xdr:rowOff>
    </xdr:to>
    <xdr:cxnSp macro="">
      <xdr:nvCxnSpPr>
        <xdr:cNvPr id="366" name="直線コネクタ 365">
          <a:extLst>
            <a:ext uri="{FF2B5EF4-FFF2-40B4-BE49-F238E27FC236}">
              <a16:creationId xmlns:a16="http://schemas.microsoft.com/office/drawing/2014/main" id="{468163D5-13B1-4A92-9AD5-FFBD3C15FC69}"/>
            </a:ext>
          </a:extLst>
        </xdr:cNvPr>
        <xdr:cNvCxnSpPr/>
      </xdr:nvCxnSpPr>
      <xdr:spPr>
        <a:xfrm>
          <a:off x="6286500" y="1396238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40657</xdr:rowOff>
    </xdr:from>
    <xdr:ext cx="469744" cy="259045"/>
    <xdr:sp macro="" textlink="">
      <xdr:nvSpPr>
        <xdr:cNvPr id="367" name="n_1aveValue【福祉施設】&#10;一人当たり面積">
          <a:extLst>
            <a:ext uri="{FF2B5EF4-FFF2-40B4-BE49-F238E27FC236}">
              <a16:creationId xmlns:a16="http://schemas.microsoft.com/office/drawing/2014/main" id="{09D7B754-ADF0-4F1E-A02B-6769F9D92F58}"/>
            </a:ext>
          </a:extLst>
        </xdr:cNvPr>
        <xdr:cNvSpPr txBox="1"/>
      </xdr:nvSpPr>
      <xdr:spPr>
        <a:xfrm>
          <a:off x="8458277" y="1348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36847</xdr:rowOff>
    </xdr:from>
    <xdr:ext cx="469744" cy="259045"/>
    <xdr:sp macro="" textlink="">
      <xdr:nvSpPr>
        <xdr:cNvPr id="368" name="n_2aveValue【福祉施設】&#10;一人当たり面積">
          <a:extLst>
            <a:ext uri="{FF2B5EF4-FFF2-40B4-BE49-F238E27FC236}">
              <a16:creationId xmlns:a16="http://schemas.microsoft.com/office/drawing/2014/main" id="{653EF2CC-449C-4556-94AE-7D19143D19E7}"/>
            </a:ext>
          </a:extLst>
        </xdr:cNvPr>
        <xdr:cNvSpPr txBox="1"/>
      </xdr:nvSpPr>
      <xdr:spPr>
        <a:xfrm>
          <a:off x="7677227" y="1348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55897</xdr:rowOff>
    </xdr:from>
    <xdr:ext cx="469744" cy="259045"/>
    <xdr:sp macro="" textlink="">
      <xdr:nvSpPr>
        <xdr:cNvPr id="369" name="n_3aveValue【福祉施設】&#10;一人当たり面積">
          <a:extLst>
            <a:ext uri="{FF2B5EF4-FFF2-40B4-BE49-F238E27FC236}">
              <a16:creationId xmlns:a16="http://schemas.microsoft.com/office/drawing/2014/main" id="{16D9143D-BDE4-42E0-833C-E800628C0402}"/>
            </a:ext>
          </a:extLst>
        </xdr:cNvPr>
        <xdr:cNvSpPr txBox="1"/>
      </xdr:nvSpPr>
      <xdr:spPr>
        <a:xfrm>
          <a:off x="6867602" y="13505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21607</xdr:rowOff>
    </xdr:from>
    <xdr:ext cx="469744" cy="259045"/>
    <xdr:sp macro="" textlink="">
      <xdr:nvSpPr>
        <xdr:cNvPr id="370" name="n_4aveValue【福祉施設】&#10;一人当たり面積">
          <a:extLst>
            <a:ext uri="{FF2B5EF4-FFF2-40B4-BE49-F238E27FC236}">
              <a16:creationId xmlns:a16="http://schemas.microsoft.com/office/drawing/2014/main" id="{6D4DEA3C-0F2C-4F11-A3E3-3D012DE69A18}"/>
            </a:ext>
          </a:extLst>
        </xdr:cNvPr>
        <xdr:cNvSpPr txBox="1"/>
      </xdr:nvSpPr>
      <xdr:spPr>
        <a:xfrm>
          <a:off x="6067502" y="1347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72407</xdr:rowOff>
    </xdr:from>
    <xdr:ext cx="469744" cy="259045"/>
    <xdr:sp macro="" textlink="">
      <xdr:nvSpPr>
        <xdr:cNvPr id="371" name="n_1mainValue【福祉施設】&#10;一人当たり面積">
          <a:extLst>
            <a:ext uri="{FF2B5EF4-FFF2-40B4-BE49-F238E27FC236}">
              <a16:creationId xmlns:a16="http://schemas.microsoft.com/office/drawing/2014/main" id="{B710A7A6-532C-4F53-A785-AD26B42D9132}"/>
            </a:ext>
          </a:extLst>
        </xdr:cNvPr>
        <xdr:cNvSpPr txBox="1"/>
      </xdr:nvSpPr>
      <xdr:spPr>
        <a:xfrm>
          <a:off x="845827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72407</xdr:rowOff>
    </xdr:from>
    <xdr:ext cx="469744" cy="259045"/>
    <xdr:sp macro="" textlink="">
      <xdr:nvSpPr>
        <xdr:cNvPr id="372" name="n_2mainValue【福祉施設】&#10;一人当たり面積">
          <a:extLst>
            <a:ext uri="{FF2B5EF4-FFF2-40B4-BE49-F238E27FC236}">
              <a16:creationId xmlns:a16="http://schemas.microsoft.com/office/drawing/2014/main" id="{3E560544-6702-4BDF-A4BA-6051371AEB79}"/>
            </a:ext>
          </a:extLst>
        </xdr:cNvPr>
        <xdr:cNvSpPr txBox="1"/>
      </xdr:nvSpPr>
      <xdr:spPr>
        <a:xfrm>
          <a:off x="7677227"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72407</xdr:rowOff>
    </xdr:from>
    <xdr:ext cx="469744" cy="259045"/>
    <xdr:sp macro="" textlink="">
      <xdr:nvSpPr>
        <xdr:cNvPr id="373" name="n_3mainValue【福祉施設】&#10;一人当たり面積">
          <a:extLst>
            <a:ext uri="{FF2B5EF4-FFF2-40B4-BE49-F238E27FC236}">
              <a16:creationId xmlns:a16="http://schemas.microsoft.com/office/drawing/2014/main" id="{99C86BA0-EC5B-4A91-ADFF-02F5B33EC890}"/>
            </a:ext>
          </a:extLst>
        </xdr:cNvPr>
        <xdr:cNvSpPr txBox="1"/>
      </xdr:nvSpPr>
      <xdr:spPr>
        <a:xfrm>
          <a:off x="686760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72407</xdr:rowOff>
    </xdr:from>
    <xdr:ext cx="469744" cy="259045"/>
    <xdr:sp macro="" textlink="">
      <xdr:nvSpPr>
        <xdr:cNvPr id="374" name="n_4mainValue【福祉施設】&#10;一人当たり面積">
          <a:extLst>
            <a:ext uri="{FF2B5EF4-FFF2-40B4-BE49-F238E27FC236}">
              <a16:creationId xmlns:a16="http://schemas.microsoft.com/office/drawing/2014/main" id="{7DA053B3-009E-4CD9-AF13-21F45C25BF98}"/>
            </a:ext>
          </a:extLst>
        </xdr:cNvPr>
        <xdr:cNvSpPr txBox="1"/>
      </xdr:nvSpPr>
      <xdr:spPr>
        <a:xfrm>
          <a:off x="6067502" y="1400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B4B40F5-0D89-46EA-B935-0787D2EA3048}"/>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5290B165-744C-4194-96C8-CCED1F4C5B57}"/>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0074C265-14C9-40FD-BCFA-2074C69269A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5E4277F6-0130-4E66-B4B0-3034552BF514}"/>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1DC83998-079D-43CC-AA58-B4DEE6B95430}"/>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F15F4CCF-FE5D-465A-8C88-7C02416EA080}"/>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954A9BFC-ADF2-41F1-9B0D-DF38AF0B0FBB}"/>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67D6A7F1-A1CD-470C-9358-7FED061FEB02}"/>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a:extLst>
            <a:ext uri="{FF2B5EF4-FFF2-40B4-BE49-F238E27FC236}">
              <a16:creationId xmlns:a16="http://schemas.microsoft.com/office/drawing/2014/main" id="{18633704-D7F8-41E9-9A40-BADFC510582F}"/>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7F56AED3-FAB1-496E-AE30-6BFB452278E8}"/>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a:extLst>
            <a:ext uri="{FF2B5EF4-FFF2-40B4-BE49-F238E27FC236}">
              <a16:creationId xmlns:a16="http://schemas.microsoft.com/office/drawing/2014/main" id="{47EBF0E5-E4A3-4497-93F8-4533C0B24398}"/>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E7781C52-EE33-4767-A2CD-10D4023BDEE5}"/>
            </a:ext>
          </a:extLst>
        </xdr:cNvPr>
        <xdr:cNvCxnSpPr/>
      </xdr:nvCxnSpPr>
      <xdr:spPr>
        <a:xfrm>
          <a:off x="6858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7" name="テキスト ボックス 386">
          <a:extLst>
            <a:ext uri="{FF2B5EF4-FFF2-40B4-BE49-F238E27FC236}">
              <a16:creationId xmlns:a16="http://schemas.microsoft.com/office/drawing/2014/main" id="{3C207FE3-7320-4F06-8C57-9FE881A415D7}"/>
            </a:ext>
          </a:extLst>
        </xdr:cNvPr>
        <xdr:cNvSpPr txBox="1"/>
      </xdr:nvSpPr>
      <xdr:spPr>
        <a:xfrm>
          <a:off x="2789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3A35793-9E0A-4EE6-BE11-81AC8194226B}"/>
            </a:ext>
          </a:extLst>
        </xdr:cNvPr>
        <xdr:cNvCxnSpPr/>
      </xdr:nvCxnSpPr>
      <xdr:spPr>
        <a:xfrm>
          <a:off x="6858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89" name="テキスト ボックス 388">
          <a:extLst>
            <a:ext uri="{FF2B5EF4-FFF2-40B4-BE49-F238E27FC236}">
              <a16:creationId xmlns:a16="http://schemas.microsoft.com/office/drawing/2014/main" id="{D91E6B64-9908-4AF0-BE14-1A2AD25FFF35}"/>
            </a:ext>
          </a:extLst>
        </xdr:cNvPr>
        <xdr:cNvSpPr txBox="1"/>
      </xdr:nvSpPr>
      <xdr:spPr>
        <a:xfrm>
          <a:off x="339891"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848EF2F9-304E-4313-86D5-9FE6F3541739}"/>
            </a:ext>
          </a:extLst>
        </xdr:cNvPr>
        <xdr:cNvCxnSpPr/>
      </xdr:nvCxnSpPr>
      <xdr:spPr>
        <a:xfrm>
          <a:off x="6858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1" name="テキスト ボックス 390">
          <a:extLst>
            <a:ext uri="{FF2B5EF4-FFF2-40B4-BE49-F238E27FC236}">
              <a16:creationId xmlns:a16="http://schemas.microsoft.com/office/drawing/2014/main" id="{E4ADC5A8-721E-4B26-B799-46D645D3B2A2}"/>
            </a:ext>
          </a:extLst>
        </xdr:cNvPr>
        <xdr:cNvSpPr txBox="1"/>
      </xdr:nvSpPr>
      <xdr:spPr>
        <a:xfrm>
          <a:off x="339891"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F51C550F-5207-48DF-8733-210073C400A5}"/>
            </a:ext>
          </a:extLst>
        </xdr:cNvPr>
        <xdr:cNvCxnSpPr/>
      </xdr:nvCxnSpPr>
      <xdr:spPr>
        <a:xfrm>
          <a:off x="6858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3" name="テキスト ボックス 392">
          <a:extLst>
            <a:ext uri="{FF2B5EF4-FFF2-40B4-BE49-F238E27FC236}">
              <a16:creationId xmlns:a16="http://schemas.microsoft.com/office/drawing/2014/main" id="{D563D7DB-9812-4D41-B00C-CE0173C2420D}"/>
            </a:ext>
          </a:extLst>
        </xdr:cNvPr>
        <xdr:cNvSpPr txBox="1"/>
      </xdr:nvSpPr>
      <xdr:spPr>
        <a:xfrm>
          <a:off x="339891"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C45F19B6-5DCB-4865-B397-17726CF1F1C8}"/>
            </a:ext>
          </a:extLst>
        </xdr:cNvPr>
        <xdr:cNvCxnSpPr/>
      </xdr:nvCxnSpPr>
      <xdr:spPr>
        <a:xfrm>
          <a:off x="6858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5" name="テキスト ボックス 394">
          <a:extLst>
            <a:ext uri="{FF2B5EF4-FFF2-40B4-BE49-F238E27FC236}">
              <a16:creationId xmlns:a16="http://schemas.microsoft.com/office/drawing/2014/main" id="{FF20C2D2-6972-45E0-BA75-3DC3D88BCA97}"/>
            </a:ext>
          </a:extLst>
        </xdr:cNvPr>
        <xdr:cNvSpPr txBox="1"/>
      </xdr:nvSpPr>
      <xdr:spPr>
        <a:xfrm>
          <a:off x="339891"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7E5A9820-3318-49DF-BF2B-7AF82B07BD29}"/>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7" name="テキスト ボックス 396">
          <a:extLst>
            <a:ext uri="{FF2B5EF4-FFF2-40B4-BE49-F238E27FC236}">
              <a16:creationId xmlns:a16="http://schemas.microsoft.com/office/drawing/2014/main" id="{92D2E8C1-EAB2-44E4-AE81-09ED0D08F8EA}"/>
            </a:ext>
          </a:extLst>
        </xdr:cNvPr>
        <xdr:cNvSpPr txBox="1"/>
      </xdr:nvSpPr>
      <xdr:spPr>
        <a:xfrm>
          <a:off x="3881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76667CAA-6223-4B7C-9B77-6D7D3545E74E}"/>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308EA9E9-8401-40D0-B082-993AC31A94D0}"/>
            </a:ext>
          </a:extLst>
        </xdr:cNvPr>
        <xdr:cNvCxnSpPr/>
      </xdr:nvCxnSpPr>
      <xdr:spPr>
        <a:xfrm flipV="1">
          <a:off x="4180840" y="16219805"/>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148607</xdr:rowOff>
    </xdr:from>
    <xdr:ext cx="405111" cy="259045"/>
    <xdr:sp macro="" textlink="">
      <xdr:nvSpPr>
        <xdr:cNvPr id="400" name="【市民会館】&#10;有形固定資産減価償却率最小値テキスト">
          <a:extLst>
            <a:ext uri="{FF2B5EF4-FFF2-40B4-BE49-F238E27FC236}">
              <a16:creationId xmlns:a16="http://schemas.microsoft.com/office/drawing/2014/main" id="{C9295DD3-31F9-45EB-882C-885EDEF9473D}"/>
            </a:ext>
          </a:extLst>
        </xdr:cNvPr>
        <xdr:cNvSpPr txBox="1"/>
      </xdr:nvSpPr>
      <xdr:spPr>
        <a:xfrm>
          <a:off x="4219575" y="1780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7A2AB992-3CA8-400F-B73E-62AF2E6C1C50}"/>
            </a:ext>
          </a:extLst>
        </xdr:cNvPr>
        <xdr:cNvCxnSpPr/>
      </xdr:nvCxnSpPr>
      <xdr:spPr>
        <a:xfrm>
          <a:off x="4105275" y="178009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53357</xdr:rowOff>
    </xdr:from>
    <xdr:ext cx="405111" cy="259045"/>
    <xdr:sp macro="" textlink="">
      <xdr:nvSpPr>
        <xdr:cNvPr id="402" name="【市民会館】&#10;有形固定資産減価償却率最大値テキスト">
          <a:extLst>
            <a:ext uri="{FF2B5EF4-FFF2-40B4-BE49-F238E27FC236}">
              <a16:creationId xmlns:a16="http://schemas.microsoft.com/office/drawing/2014/main" id="{B1C84886-5639-42BA-8D96-54054C89D703}"/>
            </a:ext>
          </a:extLst>
        </xdr:cNvPr>
        <xdr:cNvSpPr txBox="1"/>
      </xdr:nvSpPr>
      <xdr:spPr>
        <a:xfrm>
          <a:off x="4219575" y="15995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D1839EC8-73F0-48E1-8EFC-64DCF2EA57CA}"/>
            </a:ext>
          </a:extLst>
        </xdr:cNvPr>
        <xdr:cNvCxnSpPr/>
      </xdr:nvCxnSpPr>
      <xdr:spPr>
        <a:xfrm>
          <a:off x="4105275" y="16219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151147</xdr:rowOff>
    </xdr:from>
    <xdr:ext cx="405111" cy="259045"/>
    <xdr:sp macro="" textlink="">
      <xdr:nvSpPr>
        <xdr:cNvPr id="404" name="【市民会館】&#10;有形固定資産減価償却率平均値テキスト">
          <a:extLst>
            <a:ext uri="{FF2B5EF4-FFF2-40B4-BE49-F238E27FC236}">
              <a16:creationId xmlns:a16="http://schemas.microsoft.com/office/drawing/2014/main" id="{1A08ACE1-BE8A-4E36-9C19-528F50AF2473}"/>
            </a:ext>
          </a:extLst>
        </xdr:cNvPr>
        <xdr:cNvSpPr txBox="1"/>
      </xdr:nvSpPr>
      <xdr:spPr>
        <a:xfrm>
          <a:off x="4219575" y="167817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ECF1184F-5FD6-4870-B0D9-039ECB17CDF5}"/>
            </a:ext>
          </a:extLst>
        </xdr:cNvPr>
        <xdr:cNvSpPr/>
      </xdr:nvSpPr>
      <xdr:spPr>
        <a:xfrm>
          <a:off x="4124325" y="169271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E9663A54-6B1F-4985-8B90-02EFA75F8F5F}"/>
            </a:ext>
          </a:extLst>
        </xdr:cNvPr>
        <xdr:cNvSpPr/>
      </xdr:nvSpPr>
      <xdr:spPr>
        <a:xfrm>
          <a:off x="33813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88264</xdr:rowOff>
    </xdr:from>
    <xdr:to>
      <xdr:col>15</xdr:col>
      <xdr:colOff>101600</xdr:colOff>
      <xdr:row>104</xdr:row>
      <xdr:rowOff>18414</xdr:rowOff>
    </xdr:to>
    <xdr:sp macro="" textlink="">
      <xdr:nvSpPr>
        <xdr:cNvPr id="407" name="フローチャート: 判断 406">
          <a:extLst>
            <a:ext uri="{FF2B5EF4-FFF2-40B4-BE49-F238E27FC236}">
              <a16:creationId xmlns:a16="http://schemas.microsoft.com/office/drawing/2014/main" id="{FCDBEF01-DAD2-4A7C-86B3-2759FC6CFC82}"/>
            </a:ext>
          </a:extLst>
        </xdr:cNvPr>
        <xdr:cNvSpPr/>
      </xdr:nvSpPr>
      <xdr:spPr>
        <a:xfrm>
          <a:off x="2571750" y="168871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4E5C099C-1793-4863-9A47-9AF4EDCCA9DF}"/>
            </a:ext>
          </a:extLst>
        </xdr:cNvPr>
        <xdr:cNvSpPr/>
      </xdr:nvSpPr>
      <xdr:spPr>
        <a:xfrm>
          <a:off x="1781175" y="168509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5734037A-08A8-411E-8806-3D4359041843}"/>
            </a:ext>
          </a:extLst>
        </xdr:cNvPr>
        <xdr:cNvSpPr/>
      </xdr:nvSpPr>
      <xdr:spPr>
        <a:xfrm>
          <a:off x="981075" y="16831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0" name="テキスト ボックス 409">
          <a:extLst>
            <a:ext uri="{FF2B5EF4-FFF2-40B4-BE49-F238E27FC236}">
              <a16:creationId xmlns:a16="http://schemas.microsoft.com/office/drawing/2014/main" id="{04A97286-D8C3-42DF-805C-E6E919A2762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1" name="テキスト ボックス 410">
          <a:extLst>
            <a:ext uri="{FF2B5EF4-FFF2-40B4-BE49-F238E27FC236}">
              <a16:creationId xmlns:a16="http://schemas.microsoft.com/office/drawing/2014/main" id="{33BDFF54-4422-41D7-8FD1-391A65DF34E8}"/>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55BC9BF6-EA41-4D8C-980A-15B51B488B43}"/>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80DABEFA-90F3-4E4C-AD6E-CC3F83C95451}"/>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EDE95A71-1243-4F03-A88F-88A9045A8523}"/>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156845</xdr:rowOff>
    </xdr:from>
    <xdr:to>
      <xdr:col>24</xdr:col>
      <xdr:colOff>114300</xdr:colOff>
      <xdr:row>104</xdr:row>
      <xdr:rowOff>86995</xdr:rowOff>
    </xdr:to>
    <xdr:sp macro="" textlink="">
      <xdr:nvSpPr>
        <xdr:cNvPr id="415" name="楕円 414">
          <a:extLst>
            <a:ext uri="{FF2B5EF4-FFF2-40B4-BE49-F238E27FC236}">
              <a16:creationId xmlns:a16="http://schemas.microsoft.com/office/drawing/2014/main" id="{9BBB36F1-06BB-4374-9A32-95C509A8F480}"/>
            </a:ext>
          </a:extLst>
        </xdr:cNvPr>
        <xdr:cNvSpPr/>
      </xdr:nvSpPr>
      <xdr:spPr>
        <a:xfrm>
          <a:off x="4124325" y="16962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135272</xdr:rowOff>
    </xdr:from>
    <xdr:ext cx="405111" cy="259045"/>
    <xdr:sp macro="" textlink="">
      <xdr:nvSpPr>
        <xdr:cNvPr id="416" name="【市民会館】&#10;有形固定資産減価償却率該当値テキスト">
          <a:extLst>
            <a:ext uri="{FF2B5EF4-FFF2-40B4-BE49-F238E27FC236}">
              <a16:creationId xmlns:a16="http://schemas.microsoft.com/office/drawing/2014/main" id="{2EC94835-3ECD-4E2D-94E3-2EA48AD2A158}"/>
            </a:ext>
          </a:extLst>
        </xdr:cNvPr>
        <xdr:cNvSpPr txBox="1"/>
      </xdr:nvSpPr>
      <xdr:spPr>
        <a:xfrm>
          <a:off x="4219575" y="16937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118745</xdr:rowOff>
    </xdr:from>
    <xdr:to>
      <xdr:col>20</xdr:col>
      <xdr:colOff>38100</xdr:colOff>
      <xdr:row>104</xdr:row>
      <xdr:rowOff>48895</xdr:rowOff>
    </xdr:to>
    <xdr:sp macro="" textlink="">
      <xdr:nvSpPr>
        <xdr:cNvPr id="417" name="楕円 416">
          <a:extLst>
            <a:ext uri="{FF2B5EF4-FFF2-40B4-BE49-F238E27FC236}">
              <a16:creationId xmlns:a16="http://schemas.microsoft.com/office/drawing/2014/main" id="{E9D5ADD8-6282-4860-B0B9-B2FD4D8927FB}"/>
            </a:ext>
          </a:extLst>
        </xdr:cNvPr>
        <xdr:cNvSpPr/>
      </xdr:nvSpPr>
      <xdr:spPr>
        <a:xfrm>
          <a:off x="3381375" y="169240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169545</xdr:rowOff>
    </xdr:from>
    <xdr:to>
      <xdr:col>24</xdr:col>
      <xdr:colOff>63500</xdr:colOff>
      <xdr:row>104</xdr:row>
      <xdr:rowOff>36195</xdr:rowOff>
    </xdr:to>
    <xdr:cxnSp macro="">
      <xdr:nvCxnSpPr>
        <xdr:cNvPr id="418" name="直線コネクタ 417">
          <a:extLst>
            <a:ext uri="{FF2B5EF4-FFF2-40B4-BE49-F238E27FC236}">
              <a16:creationId xmlns:a16="http://schemas.microsoft.com/office/drawing/2014/main" id="{D777E732-B615-4B88-B2D3-079BE0AB0675}"/>
            </a:ext>
          </a:extLst>
        </xdr:cNvPr>
        <xdr:cNvCxnSpPr/>
      </xdr:nvCxnSpPr>
      <xdr:spPr>
        <a:xfrm>
          <a:off x="3429000" y="16971645"/>
          <a:ext cx="75247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73025</xdr:rowOff>
    </xdr:from>
    <xdr:to>
      <xdr:col>15</xdr:col>
      <xdr:colOff>101600</xdr:colOff>
      <xdr:row>104</xdr:row>
      <xdr:rowOff>3175</xdr:rowOff>
    </xdr:to>
    <xdr:sp macro="" textlink="">
      <xdr:nvSpPr>
        <xdr:cNvPr id="419" name="楕円 418">
          <a:extLst>
            <a:ext uri="{FF2B5EF4-FFF2-40B4-BE49-F238E27FC236}">
              <a16:creationId xmlns:a16="http://schemas.microsoft.com/office/drawing/2014/main" id="{D3C85F83-26E6-4FEE-8681-95A7ED27A622}"/>
            </a:ext>
          </a:extLst>
        </xdr:cNvPr>
        <xdr:cNvSpPr/>
      </xdr:nvSpPr>
      <xdr:spPr>
        <a:xfrm>
          <a:off x="2571750" y="168751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123825</xdr:rowOff>
    </xdr:from>
    <xdr:to>
      <xdr:col>19</xdr:col>
      <xdr:colOff>177800</xdr:colOff>
      <xdr:row>103</xdr:row>
      <xdr:rowOff>169545</xdr:rowOff>
    </xdr:to>
    <xdr:cxnSp macro="">
      <xdr:nvCxnSpPr>
        <xdr:cNvPr id="420" name="直線コネクタ 419">
          <a:extLst>
            <a:ext uri="{FF2B5EF4-FFF2-40B4-BE49-F238E27FC236}">
              <a16:creationId xmlns:a16="http://schemas.microsoft.com/office/drawing/2014/main" id="{21C5F124-C140-4C23-8C80-5B77FDCB4950}"/>
            </a:ext>
          </a:extLst>
        </xdr:cNvPr>
        <xdr:cNvCxnSpPr/>
      </xdr:nvCxnSpPr>
      <xdr:spPr>
        <a:xfrm>
          <a:off x="2619375" y="16922750"/>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29211</xdr:rowOff>
    </xdr:from>
    <xdr:to>
      <xdr:col>10</xdr:col>
      <xdr:colOff>165100</xdr:colOff>
      <xdr:row>103</xdr:row>
      <xdr:rowOff>130811</xdr:rowOff>
    </xdr:to>
    <xdr:sp macro="" textlink="">
      <xdr:nvSpPr>
        <xdr:cNvPr id="421" name="楕円 420">
          <a:extLst>
            <a:ext uri="{FF2B5EF4-FFF2-40B4-BE49-F238E27FC236}">
              <a16:creationId xmlns:a16="http://schemas.microsoft.com/office/drawing/2014/main" id="{77ED630A-CCFD-4D96-A608-5580C11A002A}"/>
            </a:ext>
          </a:extLst>
        </xdr:cNvPr>
        <xdr:cNvSpPr/>
      </xdr:nvSpPr>
      <xdr:spPr>
        <a:xfrm>
          <a:off x="1781175" y="16828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80011</xdr:rowOff>
    </xdr:from>
    <xdr:to>
      <xdr:col>15</xdr:col>
      <xdr:colOff>50800</xdr:colOff>
      <xdr:row>103</xdr:row>
      <xdr:rowOff>123825</xdr:rowOff>
    </xdr:to>
    <xdr:cxnSp macro="">
      <xdr:nvCxnSpPr>
        <xdr:cNvPr id="422" name="直線コネクタ 421">
          <a:extLst>
            <a:ext uri="{FF2B5EF4-FFF2-40B4-BE49-F238E27FC236}">
              <a16:creationId xmlns:a16="http://schemas.microsoft.com/office/drawing/2014/main" id="{F64A6CE9-F6A7-4F40-A2EE-066420CD6470}"/>
            </a:ext>
          </a:extLst>
        </xdr:cNvPr>
        <xdr:cNvCxnSpPr/>
      </xdr:nvCxnSpPr>
      <xdr:spPr>
        <a:xfrm>
          <a:off x="1828800" y="16885286"/>
          <a:ext cx="790575"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154939</xdr:rowOff>
    </xdr:from>
    <xdr:to>
      <xdr:col>6</xdr:col>
      <xdr:colOff>38100</xdr:colOff>
      <xdr:row>103</xdr:row>
      <xdr:rowOff>85089</xdr:rowOff>
    </xdr:to>
    <xdr:sp macro="" textlink="">
      <xdr:nvSpPr>
        <xdr:cNvPr id="423" name="楕円 422">
          <a:extLst>
            <a:ext uri="{FF2B5EF4-FFF2-40B4-BE49-F238E27FC236}">
              <a16:creationId xmlns:a16="http://schemas.microsoft.com/office/drawing/2014/main" id="{699FBC8B-6E44-4258-93BD-C1A15C055AC4}"/>
            </a:ext>
          </a:extLst>
        </xdr:cNvPr>
        <xdr:cNvSpPr/>
      </xdr:nvSpPr>
      <xdr:spPr>
        <a:xfrm>
          <a:off x="981075" y="167855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34289</xdr:rowOff>
    </xdr:from>
    <xdr:to>
      <xdr:col>10</xdr:col>
      <xdr:colOff>114300</xdr:colOff>
      <xdr:row>103</xdr:row>
      <xdr:rowOff>80011</xdr:rowOff>
    </xdr:to>
    <xdr:cxnSp macro="">
      <xdr:nvCxnSpPr>
        <xdr:cNvPr id="424" name="直線コネクタ 423">
          <a:extLst>
            <a:ext uri="{FF2B5EF4-FFF2-40B4-BE49-F238E27FC236}">
              <a16:creationId xmlns:a16="http://schemas.microsoft.com/office/drawing/2014/main" id="{7469D8F0-EC8F-464D-9662-4CD176F74456}"/>
            </a:ext>
          </a:extLst>
        </xdr:cNvPr>
        <xdr:cNvCxnSpPr/>
      </xdr:nvCxnSpPr>
      <xdr:spPr>
        <a:xfrm>
          <a:off x="1028700" y="16833214"/>
          <a:ext cx="800100" cy="5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425" name="n_1aveValue【市民会館】&#10;有形固定資産減価償却率">
          <a:extLst>
            <a:ext uri="{FF2B5EF4-FFF2-40B4-BE49-F238E27FC236}">
              <a16:creationId xmlns:a16="http://schemas.microsoft.com/office/drawing/2014/main" id="{61E2A89E-E758-4E46-94E8-BFD270D05AE6}"/>
            </a:ext>
          </a:extLst>
        </xdr:cNvPr>
        <xdr:cNvSpPr txBox="1"/>
      </xdr:nvSpPr>
      <xdr:spPr>
        <a:xfrm>
          <a:off x="3239144" y="1668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9541</xdr:rowOff>
    </xdr:from>
    <xdr:ext cx="405111" cy="259045"/>
    <xdr:sp macro="" textlink="">
      <xdr:nvSpPr>
        <xdr:cNvPr id="426" name="n_2aveValue【市民会館】&#10;有形固定資産減価償却率">
          <a:extLst>
            <a:ext uri="{FF2B5EF4-FFF2-40B4-BE49-F238E27FC236}">
              <a16:creationId xmlns:a16="http://schemas.microsoft.com/office/drawing/2014/main" id="{C121C29E-B856-4D74-A01E-925AD6793302}"/>
            </a:ext>
          </a:extLst>
        </xdr:cNvPr>
        <xdr:cNvSpPr txBox="1"/>
      </xdr:nvSpPr>
      <xdr:spPr>
        <a:xfrm>
          <a:off x="2439044" y="16979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144797</xdr:rowOff>
    </xdr:from>
    <xdr:ext cx="405111" cy="259045"/>
    <xdr:sp macro="" textlink="">
      <xdr:nvSpPr>
        <xdr:cNvPr id="427" name="n_3aveValue【市民会館】&#10;有形固定資産減価償却率">
          <a:extLst>
            <a:ext uri="{FF2B5EF4-FFF2-40B4-BE49-F238E27FC236}">
              <a16:creationId xmlns:a16="http://schemas.microsoft.com/office/drawing/2014/main" id="{63DB8149-0441-428A-A39A-92B20642B866}"/>
            </a:ext>
          </a:extLst>
        </xdr:cNvPr>
        <xdr:cNvSpPr txBox="1"/>
      </xdr:nvSpPr>
      <xdr:spPr>
        <a:xfrm>
          <a:off x="1648469" y="16943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125747</xdr:rowOff>
    </xdr:from>
    <xdr:ext cx="405111" cy="259045"/>
    <xdr:sp macro="" textlink="">
      <xdr:nvSpPr>
        <xdr:cNvPr id="428" name="n_4aveValue【市民会館】&#10;有形固定資産減価償却率">
          <a:extLst>
            <a:ext uri="{FF2B5EF4-FFF2-40B4-BE49-F238E27FC236}">
              <a16:creationId xmlns:a16="http://schemas.microsoft.com/office/drawing/2014/main" id="{033F01B8-7E1D-49AD-90AC-0DDFD455FA65}"/>
            </a:ext>
          </a:extLst>
        </xdr:cNvPr>
        <xdr:cNvSpPr txBox="1"/>
      </xdr:nvSpPr>
      <xdr:spPr>
        <a:xfrm>
          <a:off x="848369" y="1692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104</xdr:row>
      <xdr:rowOff>40022</xdr:rowOff>
    </xdr:from>
    <xdr:ext cx="405111" cy="259045"/>
    <xdr:sp macro="" textlink="">
      <xdr:nvSpPr>
        <xdr:cNvPr id="429" name="n_1mainValue【市民会館】&#10;有形固定資産減価償却率">
          <a:extLst>
            <a:ext uri="{FF2B5EF4-FFF2-40B4-BE49-F238E27FC236}">
              <a16:creationId xmlns:a16="http://schemas.microsoft.com/office/drawing/2014/main" id="{28749A9C-426E-41F8-B58D-1682480D69EE}"/>
            </a:ext>
          </a:extLst>
        </xdr:cNvPr>
        <xdr:cNvSpPr txBox="1"/>
      </xdr:nvSpPr>
      <xdr:spPr>
        <a:xfrm>
          <a:off x="3239144" y="17013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19702</xdr:rowOff>
    </xdr:from>
    <xdr:ext cx="405111" cy="259045"/>
    <xdr:sp macro="" textlink="">
      <xdr:nvSpPr>
        <xdr:cNvPr id="430" name="n_2mainValue【市民会館】&#10;有形固定資産減価償却率">
          <a:extLst>
            <a:ext uri="{FF2B5EF4-FFF2-40B4-BE49-F238E27FC236}">
              <a16:creationId xmlns:a16="http://schemas.microsoft.com/office/drawing/2014/main" id="{4630CCB8-E422-4D36-A163-4649B5F338C4}"/>
            </a:ext>
          </a:extLst>
        </xdr:cNvPr>
        <xdr:cNvSpPr txBox="1"/>
      </xdr:nvSpPr>
      <xdr:spPr>
        <a:xfrm>
          <a:off x="2439044" y="1665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147338</xdr:rowOff>
    </xdr:from>
    <xdr:ext cx="405111" cy="259045"/>
    <xdr:sp macro="" textlink="">
      <xdr:nvSpPr>
        <xdr:cNvPr id="431" name="n_3mainValue【市民会館】&#10;有形固定資産減価償却率">
          <a:extLst>
            <a:ext uri="{FF2B5EF4-FFF2-40B4-BE49-F238E27FC236}">
              <a16:creationId xmlns:a16="http://schemas.microsoft.com/office/drawing/2014/main" id="{76FC16CE-3118-45B1-A330-B4D717C4AE2E}"/>
            </a:ext>
          </a:extLst>
        </xdr:cNvPr>
        <xdr:cNvSpPr txBox="1"/>
      </xdr:nvSpPr>
      <xdr:spPr>
        <a:xfrm>
          <a:off x="1648469" y="16603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101616</xdr:rowOff>
    </xdr:from>
    <xdr:ext cx="405111" cy="259045"/>
    <xdr:sp macro="" textlink="">
      <xdr:nvSpPr>
        <xdr:cNvPr id="432" name="n_4mainValue【市民会館】&#10;有形固定資産減価償却率">
          <a:extLst>
            <a:ext uri="{FF2B5EF4-FFF2-40B4-BE49-F238E27FC236}">
              <a16:creationId xmlns:a16="http://schemas.microsoft.com/office/drawing/2014/main" id="{1DFAA671-A099-4513-8CAC-F85737C797C2}"/>
            </a:ext>
          </a:extLst>
        </xdr:cNvPr>
        <xdr:cNvSpPr txBox="1"/>
      </xdr:nvSpPr>
      <xdr:spPr>
        <a:xfrm>
          <a:off x="848369" y="16563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F6EF90FA-8E42-41BD-B43F-7333C7ABEBB3}"/>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CF04FF65-C8AD-4B92-BE15-7F570CEA02B3}"/>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28A4FC82-B62A-4128-9A3B-56277DCD4DE5}"/>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DB5FBF31-63A7-4AAA-9656-C3EADEF62989}"/>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C7FB5102-A564-4326-B1A2-8B6C959F1980}"/>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429C970-D052-479D-A686-BD2355228A1D}"/>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1FB919E8-6392-4BDB-84FA-F795B2DA01E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CD78087B-EFD2-4E78-9271-E306AFEB6E97}"/>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1" name="テキスト ボックス 440">
          <a:extLst>
            <a:ext uri="{FF2B5EF4-FFF2-40B4-BE49-F238E27FC236}">
              <a16:creationId xmlns:a16="http://schemas.microsoft.com/office/drawing/2014/main" id="{CE63A217-A329-47B7-A6B8-EFA159CAA991}"/>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7010A171-8FE5-4AB0-8A90-948865AB70CA}"/>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5812F0B6-182F-4981-980F-A3F110DA2E4D}"/>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4" name="テキスト ボックス 443">
          <a:extLst>
            <a:ext uri="{FF2B5EF4-FFF2-40B4-BE49-F238E27FC236}">
              <a16:creationId xmlns:a16="http://schemas.microsoft.com/office/drawing/2014/main" id="{AD5EBAAD-B017-4D1C-A123-AAC7856E7DF3}"/>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ACAD79F-7004-4735-BEAA-0AEF41082024}"/>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6" name="テキスト ボックス 445">
          <a:extLst>
            <a:ext uri="{FF2B5EF4-FFF2-40B4-BE49-F238E27FC236}">
              <a16:creationId xmlns:a16="http://schemas.microsoft.com/office/drawing/2014/main" id="{49F16408-3BC1-4068-8082-0817D231BD79}"/>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2407F243-33C2-480D-A705-7629EB4264D5}"/>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8" name="テキスト ボックス 447">
          <a:extLst>
            <a:ext uri="{FF2B5EF4-FFF2-40B4-BE49-F238E27FC236}">
              <a16:creationId xmlns:a16="http://schemas.microsoft.com/office/drawing/2014/main" id="{2804AD06-E7BB-41C8-BC89-C89F63E06262}"/>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0C041E08-0DBB-41E5-AEB0-8BE6BAF68C48}"/>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0" name="テキスト ボックス 449">
          <a:extLst>
            <a:ext uri="{FF2B5EF4-FFF2-40B4-BE49-F238E27FC236}">
              <a16:creationId xmlns:a16="http://schemas.microsoft.com/office/drawing/2014/main" id="{59403726-F5D5-47BF-9081-EE2553E2FC57}"/>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28D4D06C-6003-4A67-A438-0D54D0F5E7DF}"/>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2" name="テキスト ボックス 451">
          <a:extLst>
            <a:ext uri="{FF2B5EF4-FFF2-40B4-BE49-F238E27FC236}">
              <a16:creationId xmlns:a16="http://schemas.microsoft.com/office/drawing/2014/main" id="{57364F10-6CBF-4B18-ACD4-D6FAB905984E}"/>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CA4C7CC8-F1D9-4227-A863-C64FE47AEBB7}"/>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4" name="テキスト ボックス 453">
          <a:extLst>
            <a:ext uri="{FF2B5EF4-FFF2-40B4-BE49-F238E27FC236}">
              <a16:creationId xmlns:a16="http://schemas.microsoft.com/office/drawing/2014/main" id="{EB61C22A-1D4B-40E7-8F32-A880D5BC3B06}"/>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EC08259A-3407-434A-9510-6D19A9239582}"/>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7620B5D9-B6F2-48FC-B206-02933C374539}"/>
            </a:ext>
          </a:extLst>
        </xdr:cNvPr>
        <xdr:cNvCxnSpPr/>
      </xdr:nvCxnSpPr>
      <xdr:spPr>
        <a:xfrm flipV="1">
          <a:off x="9429115" y="16298545"/>
          <a:ext cx="0" cy="1398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41927</xdr:rowOff>
    </xdr:from>
    <xdr:ext cx="469744" cy="259045"/>
    <xdr:sp macro="" textlink="">
      <xdr:nvSpPr>
        <xdr:cNvPr id="457" name="【市民会館】&#10;一人当たり面積最小値テキスト">
          <a:extLst>
            <a:ext uri="{FF2B5EF4-FFF2-40B4-BE49-F238E27FC236}">
              <a16:creationId xmlns:a16="http://schemas.microsoft.com/office/drawing/2014/main" id="{B16D3543-A202-43FA-9A00-3E6884C3CFEE}"/>
            </a:ext>
          </a:extLst>
        </xdr:cNvPr>
        <xdr:cNvSpPr txBox="1"/>
      </xdr:nvSpPr>
      <xdr:spPr>
        <a:xfrm>
          <a:off x="9467850" y="17704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6BFB151C-0EFD-40EB-BBA2-ED7CC3776D8C}"/>
            </a:ext>
          </a:extLst>
        </xdr:cNvPr>
        <xdr:cNvCxnSpPr/>
      </xdr:nvCxnSpPr>
      <xdr:spPr>
        <a:xfrm>
          <a:off x="9363075" y="176974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125747</xdr:rowOff>
    </xdr:from>
    <xdr:ext cx="469744" cy="259045"/>
    <xdr:sp macro="" textlink="">
      <xdr:nvSpPr>
        <xdr:cNvPr id="459" name="【市民会館】&#10;一人当たり面積最大値テキスト">
          <a:extLst>
            <a:ext uri="{FF2B5EF4-FFF2-40B4-BE49-F238E27FC236}">
              <a16:creationId xmlns:a16="http://schemas.microsoft.com/office/drawing/2014/main" id="{D4AC71BB-AD3E-4112-8EDB-E6DAE5557402}"/>
            </a:ext>
          </a:extLst>
        </xdr:cNvPr>
        <xdr:cNvSpPr txBox="1"/>
      </xdr:nvSpPr>
      <xdr:spPr>
        <a:xfrm>
          <a:off x="9467850" y="16067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22584AA7-72EA-4BE6-9141-4F4415B9FA7D}"/>
            </a:ext>
          </a:extLst>
        </xdr:cNvPr>
        <xdr:cNvCxnSpPr/>
      </xdr:nvCxnSpPr>
      <xdr:spPr>
        <a:xfrm>
          <a:off x="9363075" y="162985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78757</xdr:rowOff>
    </xdr:from>
    <xdr:ext cx="469744" cy="259045"/>
    <xdr:sp macro="" textlink="">
      <xdr:nvSpPr>
        <xdr:cNvPr id="461" name="【市民会館】&#10;一人当たり面積平均値テキスト">
          <a:extLst>
            <a:ext uri="{FF2B5EF4-FFF2-40B4-BE49-F238E27FC236}">
              <a16:creationId xmlns:a16="http://schemas.microsoft.com/office/drawing/2014/main" id="{A65FB65B-D35B-4E7B-BA54-F6F112B787A6}"/>
            </a:ext>
          </a:extLst>
        </xdr:cNvPr>
        <xdr:cNvSpPr txBox="1"/>
      </xdr:nvSpPr>
      <xdr:spPr>
        <a:xfrm>
          <a:off x="9467850" y="170523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10E2F7C1-5C24-47BE-8C34-C57C2D2F2B57}"/>
            </a:ext>
          </a:extLst>
        </xdr:cNvPr>
        <xdr:cNvSpPr/>
      </xdr:nvSpPr>
      <xdr:spPr>
        <a:xfrm>
          <a:off x="9401175" y="172008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46107F6C-C3D4-4076-AA5C-7230A299A134}"/>
            </a:ext>
          </a:extLst>
        </xdr:cNvPr>
        <xdr:cNvSpPr/>
      </xdr:nvSpPr>
      <xdr:spPr>
        <a:xfrm>
          <a:off x="8639175" y="1719389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59689</xdr:rowOff>
    </xdr:from>
    <xdr:to>
      <xdr:col>46</xdr:col>
      <xdr:colOff>38100</xdr:colOff>
      <xdr:row>105</xdr:row>
      <xdr:rowOff>161289</xdr:rowOff>
    </xdr:to>
    <xdr:sp macro="" textlink="">
      <xdr:nvSpPr>
        <xdr:cNvPr id="464" name="フローチャート: 判断 463">
          <a:extLst>
            <a:ext uri="{FF2B5EF4-FFF2-40B4-BE49-F238E27FC236}">
              <a16:creationId xmlns:a16="http://schemas.microsoft.com/office/drawing/2014/main" id="{C0FE9028-D5EA-449E-996B-6D6D6DA44B90}"/>
            </a:ext>
          </a:extLst>
        </xdr:cNvPr>
        <xdr:cNvSpPr/>
      </xdr:nvSpPr>
      <xdr:spPr>
        <a:xfrm>
          <a:off x="78390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86361</xdr:rowOff>
    </xdr:from>
    <xdr:to>
      <xdr:col>41</xdr:col>
      <xdr:colOff>101600</xdr:colOff>
      <xdr:row>106</xdr:row>
      <xdr:rowOff>16511</xdr:rowOff>
    </xdr:to>
    <xdr:sp macro="" textlink="">
      <xdr:nvSpPr>
        <xdr:cNvPr id="465" name="フローチャート: 判断 464">
          <a:extLst>
            <a:ext uri="{FF2B5EF4-FFF2-40B4-BE49-F238E27FC236}">
              <a16:creationId xmlns:a16="http://schemas.microsoft.com/office/drawing/2014/main" id="{A30CF84D-1785-4536-9A21-3D6E5D3A312A}"/>
            </a:ext>
          </a:extLst>
        </xdr:cNvPr>
        <xdr:cNvSpPr/>
      </xdr:nvSpPr>
      <xdr:spPr>
        <a:xfrm>
          <a:off x="7029450" y="172281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C7D039D5-6FB9-4CC6-896A-DB877316C80C}"/>
            </a:ext>
          </a:extLst>
        </xdr:cNvPr>
        <xdr:cNvSpPr/>
      </xdr:nvSpPr>
      <xdr:spPr>
        <a:xfrm>
          <a:off x="6238875" y="172307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584C57B9-FDEC-4A7E-AF60-19A160E7D11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4E61334F-279F-4871-8203-BE9AA3EC697C}"/>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BC7A88F0-FAC6-4FEB-BF3F-DC7716436355}"/>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A584A251-330C-4977-8488-A045BEE61566}"/>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4C2E6D74-15B6-449D-BADA-2056800F0F58}"/>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151130</xdr:rowOff>
    </xdr:from>
    <xdr:to>
      <xdr:col>55</xdr:col>
      <xdr:colOff>50800</xdr:colOff>
      <xdr:row>107</xdr:row>
      <xdr:rowOff>81280</xdr:rowOff>
    </xdr:to>
    <xdr:sp macro="" textlink="">
      <xdr:nvSpPr>
        <xdr:cNvPr id="472" name="楕円 471">
          <a:extLst>
            <a:ext uri="{FF2B5EF4-FFF2-40B4-BE49-F238E27FC236}">
              <a16:creationId xmlns:a16="http://schemas.microsoft.com/office/drawing/2014/main" id="{DDF1C119-EAC6-416D-8A72-34B575A15673}"/>
            </a:ext>
          </a:extLst>
        </xdr:cNvPr>
        <xdr:cNvSpPr/>
      </xdr:nvSpPr>
      <xdr:spPr>
        <a:xfrm>
          <a:off x="9401175" y="174675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129557</xdr:rowOff>
    </xdr:from>
    <xdr:ext cx="469744" cy="259045"/>
    <xdr:sp macro="" textlink="">
      <xdr:nvSpPr>
        <xdr:cNvPr id="473" name="【市民会館】&#10;一人当たり面積該当値テキスト">
          <a:extLst>
            <a:ext uri="{FF2B5EF4-FFF2-40B4-BE49-F238E27FC236}">
              <a16:creationId xmlns:a16="http://schemas.microsoft.com/office/drawing/2014/main" id="{0323B0F2-89A0-429F-AAAA-3EC65B39D222}"/>
            </a:ext>
          </a:extLst>
        </xdr:cNvPr>
        <xdr:cNvSpPr txBox="1"/>
      </xdr:nvSpPr>
      <xdr:spPr>
        <a:xfrm>
          <a:off x="9467850" y="17442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154939</xdr:rowOff>
    </xdr:from>
    <xdr:to>
      <xdr:col>50</xdr:col>
      <xdr:colOff>165100</xdr:colOff>
      <xdr:row>107</xdr:row>
      <xdr:rowOff>85089</xdr:rowOff>
    </xdr:to>
    <xdr:sp macro="" textlink="">
      <xdr:nvSpPr>
        <xdr:cNvPr id="474" name="楕円 473">
          <a:extLst>
            <a:ext uri="{FF2B5EF4-FFF2-40B4-BE49-F238E27FC236}">
              <a16:creationId xmlns:a16="http://schemas.microsoft.com/office/drawing/2014/main" id="{1DCD475B-8397-4A3F-8F6F-AD05F551D979}"/>
            </a:ext>
          </a:extLst>
        </xdr:cNvPr>
        <xdr:cNvSpPr/>
      </xdr:nvSpPr>
      <xdr:spPr>
        <a:xfrm>
          <a:off x="8639175" y="17471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30480</xdr:rowOff>
    </xdr:from>
    <xdr:to>
      <xdr:col>55</xdr:col>
      <xdr:colOff>0</xdr:colOff>
      <xdr:row>107</xdr:row>
      <xdr:rowOff>34289</xdr:rowOff>
    </xdr:to>
    <xdr:cxnSp macro="">
      <xdr:nvCxnSpPr>
        <xdr:cNvPr id="475" name="直線コネクタ 474">
          <a:extLst>
            <a:ext uri="{FF2B5EF4-FFF2-40B4-BE49-F238E27FC236}">
              <a16:creationId xmlns:a16="http://schemas.microsoft.com/office/drawing/2014/main" id="{3C72AF69-FE39-4D39-A35D-45E2BDCA742F}"/>
            </a:ext>
          </a:extLst>
        </xdr:cNvPr>
        <xdr:cNvCxnSpPr/>
      </xdr:nvCxnSpPr>
      <xdr:spPr>
        <a:xfrm flipV="1">
          <a:off x="8686800" y="17515205"/>
          <a:ext cx="7429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154939</xdr:rowOff>
    </xdr:from>
    <xdr:to>
      <xdr:col>46</xdr:col>
      <xdr:colOff>38100</xdr:colOff>
      <xdr:row>107</xdr:row>
      <xdr:rowOff>85089</xdr:rowOff>
    </xdr:to>
    <xdr:sp macro="" textlink="">
      <xdr:nvSpPr>
        <xdr:cNvPr id="476" name="楕円 475">
          <a:extLst>
            <a:ext uri="{FF2B5EF4-FFF2-40B4-BE49-F238E27FC236}">
              <a16:creationId xmlns:a16="http://schemas.microsoft.com/office/drawing/2014/main" id="{D4E0412D-E0F2-4F72-8DE5-E6823DA6A7C1}"/>
            </a:ext>
          </a:extLst>
        </xdr:cNvPr>
        <xdr:cNvSpPr/>
      </xdr:nvSpPr>
      <xdr:spPr>
        <a:xfrm>
          <a:off x="7839075" y="174713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34289</xdr:rowOff>
    </xdr:from>
    <xdr:to>
      <xdr:col>50</xdr:col>
      <xdr:colOff>114300</xdr:colOff>
      <xdr:row>107</xdr:row>
      <xdr:rowOff>34289</xdr:rowOff>
    </xdr:to>
    <xdr:cxnSp macro="">
      <xdr:nvCxnSpPr>
        <xdr:cNvPr id="477" name="直線コネクタ 476">
          <a:extLst>
            <a:ext uri="{FF2B5EF4-FFF2-40B4-BE49-F238E27FC236}">
              <a16:creationId xmlns:a16="http://schemas.microsoft.com/office/drawing/2014/main" id="{3C407D6A-86DE-478F-817D-0A1F53FAFA2D}"/>
            </a:ext>
          </a:extLst>
        </xdr:cNvPr>
        <xdr:cNvCxnSpPr/>
      </xdr:nvCxnSpPr>
      <xdr:spPr>
        <a:xfrm>
          <a:off x="7886700" y="17519014"/>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154939</xdr:rowOff>
    </xdr:from>
    <xdr:to>
      <xdr:col>41</xdr:col>
      <xdr:colOff>101600</xdr:colOff>
      <xdr:row>107</xdr:row>
      <xdr:rowOff>85089</xdr:rowOff>
    </xdr:to>
    <xdr:sp macro="" textlink="">
      <xdr:nvSpPr>
        <xdr:cNvPr id="478" name="楕円 477">
          <a:extLst>
            <a:ext uri="{FF2B5EF4-FFF2-40B4-BE49-F238E27FC236}">
              <a16:creationId xmlns:a16="http://schemas.microsoft.com/office/drawing/2014/main" id="{E925A4C0-88A9-4587-88DA-2C5A93BE9259}"/>
            </a:ext>
          </a:extLst>
        </xdr:cNvPr>
        <xdr:cNvSpPr/>
      </xdr:nvSpPr>
      <xdr:spPr>
        <a:xfrm>
          <a:off x="7029450" y="174713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34289</xdr:rowOff>
    </xdr:from>
    <xdr:to>
      <xdr:col>45</xdr:col>
      <xdr:colOff>177800</xdr:colOff>
      <xdr:row>107</xdr:row>
      <xdr:rowOff>34289</xdr:rowOff>
    </xdr:to>
    <xdr:cxnSp macro="">
      <xdr:nvCxnSpPr>
        <xdr:cNvPr id="479" name="直線コネクタ 478">
          <a:extLst>
            <a:ext uri="{FF2B5EF4-FFF2-40B4-BE49-F238E27FC236}">
              <a16:creationId xmlns:a16="http://schemas.microsoft.com/office/drawing/2014/main" id="{BF9160EA-4BF0-42C9-8C75-A9079B4556D9}"/>
            </a:ext>
          </a:extLst>
        </xdr:cNvPr>
        <xdr:cNvCxnSpPr/>
      </xdr:nvCxnSpPr>
      <xdr:spPr>
        <a:xfrm>
          <a:off x="7077075" y="175190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154939</xdr:rowOff>
    </xdr:from>
    <xdr:to>
      <xdr:col>36</xdr:col>
      <xdr:colOff>165100</xdr:colOff>
      <xdr:row>107</xdr:row>
      <xdr:rowOff>85089</xdr:rowOff>
    </xdr:to>
    <xdr:sp macro="" textlink="">
      <xdr:nvSpPr>
        <xdr:cNvPr id="480" name="楕円 479">
          <a:extLst>
            <a:ext uri="{FF2B5EF4-FFF2-40B4-BE49-F238E27FC236}">
              <a16:creationId xmlns:a16="http://schemas.microsoft.com/office/drawing/2014/main" id="{6A8DD7B5-A2A8-4511-9578-78990C4F15C0}"/>
            </a:ext>
          </a:extLst>
        </xdr:cNvPr>
        <xdr:cNvSpPr/>
      </xdr:nvSpPr>
      <xdr:spPr>
        <a:xfrm>
          <a:off x="6238875" y="174713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34289</xdr:rowOff>
    </xdr:from>
    <xdr:to>
      <xdr:col>41</xdr:col>
      <xdr:colOff>50800</xdr:colOff>
      <xdr:row>107</xdr:row>
      <xdr:rowOff>34289</xdr:rowOff>
    </xdr:to>
    <xdr:cxnSp macro="">
      <xdr:nvCxnSpPr>
        <xdr:cNvPr id="481" name="直線コネクタ 480">
          <a:extLst>
            <a:ext uri="{FF2B5EF4-FFF2-40B4-BE49-F238E27FC236}">
              <a16:creationId xmlns:a16="http://schemas.microsoft.com/office/drawing/2014/main" id="{355FD24E-F7F9-4991-BCEB-F7671D8E5D33}"/>
            </a:ext>
          </a:extLst>
        </xdr:cNvPr>
        <xdr:cNvCxnSpPr/>
      </xdr:nvCxnSpPr>
      <xdr:spPr>
        <a:xfrm>
          <a:off x="6286500" y="17519014"/>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170197</xdr:rowOff>
    </xdr:from>
    <xdr:ext cx="469744" cy="259045"/>
    <xdr:sp macro="" textlink="">
      <xdr:nvSpPr>
        <xdr:cNvPr id="482" name="n_1aveValue【市民会館】&#10;一人当たり面積">
          <a:extLst>
            <a:ext uri="{FF2B5EF4-FFF2-40B4-BE49-F238E27FC236}">
              <a16:creationId xmlns:a16="http://schemas.microsoft.com/office/drawing/2014/main" id="{0FDA1E16-5F09-4F73-B3DF-A78894586175}"/>
            </a:ext>
          </a:extLst>
        </xdr:cNvPr>
        <xdr:cNvSpPr txBox="1"/>
      </xdr:nvSpPr>
      <xdr:spPr>
        <a:xfrm>
          <a:off x="8458277" y="169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104</xdr:row>
      <xdr:rowOff>6366</xdr:rowOff>
    </xdr:from>
    <xdr:ext cx="469744" cy="259045"/>
    <xdr:sp macro="" textlink="">
      <xdr:nvSpPr>
        <xdr:cNvPr id="483" name="n_2aveValue【市民会館】&#10;一人当たり面積">
          <a:extLst>
            <a:ext uri="{FF2B5EF4-FFF2-40B4-BE49-F238E27FC236}">
              <a16:creationId xmlns:a16="http://schemas.microsoft.com/office/drawing/2014/main" id="{06C28DA0-3B8C-4074-A936-7EBD715DE1B1}"/>
            </a:ext>
          </a:extLst>
        </xdr:cNvPr>
        <xdr:cNvSpPr txBox="1"/>
      </xdr:nvSpPr>
      <xdr:spPr>
        <a:xfrm>
          <a:off x="7677227"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33038</xdr:rowOff>
    </xdr:from>
    <xdr:ext cx="469744" cy="259045"/>
    <xdr:sp macro="" textlink="">
      <xdr:nvSpPr>
        <xdr:cNvPr id="484" name="n_3aveValue【市民会館】&#10;一人当たり面積">
          <a:extLst>
            <a:ext uri="{FF2B5EF4-FFF2-40B4-BE49-F238E27FC236}">
              <a16:creationId xmlns:a16="http://schemas.microsoft.com/office/drawing/2014/main" id="{D1B7833F-899D-4742-86E3-782E0ACCDE4C}"/>
            </a:ext>
          </a:extLst>
        </xdr:cNvPr>
        <xdr:cNvSpPr txBox="1"/>
      </xdr:nvSpPr>
      <xdr:spPr>
        <a:xfrm>
          <a:off x="6867602" y="17003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29227</xdr:rowOff>
    </xdr:from>
    <xdr:ext cx="469744" cy="259045"/>
    <xdr:sp macro="" textlink="">
      <xdr:nvSpPr>
        <xdr:cNvPr id="485" name="n_4aveValue【市民会館】&#10;一人当たり面積">
          <a:extLst>
            <a:ext uri="{FF2B5EF4-FFF2-40B4-BE49-F238E27FC236}">
              <a16:creationId xmlns:a16="http://schemas.microsoft.com/office/drawing/2014/main" id="{074879E2-342C-417F-8391-7EC222CF4638}"/>
            </a:ext>
          </a:extLst>
        </xdr:cNvPr>
        <xdr:cNvSpPr txBox="1"/>
      </xdr:nvSpPr>
      <xdr:spPr>
        <a:xfrm>
          <a:off x="6067502" y="16999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76216</xdr:rowOff>
    </xdr:from>
    <xdr:ext cx="469744" cy="259045"/>
    <xdr:sp macro="" textlink="">
      <xdr:nvSpPr>
        <xdr:cNvPr id="486" name="n_1mainValue【市民会館】&#10;一人当たり面積">
          <a:extLst>
            <a:ext uri="{FF2B5EF4-FFF2-40B4-BE49-F238E27FC236}">
              <a16:creationId xmlns:a16="http://schemas.microsoft.com/office/drawing/2014/main" id="{1ED0E87F-C4CE-4CA5-86A7-6D2160C4D1F8}"/>
            </a:ext>
          </a:extLst>
        </xdr:cNvPr>
        <xdr:cNvSpPr txBox="1"/>
      </xdr:nvSpPr>
      <xdr:spPr>
        <a:xfrm>
          <a:off x="845827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76216</xdr:rowOff>
    </xdr:from>
    <xdr:ext cx="469744" cy="259045"/>
    <xdr:sp macro="" textlink="">
      <xdr:nvSpPr>
        <xdr:cNvPr id="487" name="n_2mainValue【市民会館】&#10;一人当たり面積">
          <a:extLst>
            <a:ext uri="{FF2B5EF4-FFF2-40B4-BE49-F238E27FC236}">
              <a16:creationId xmlns:a16="http://schemas.microsoft.com/office/drawing/2014/main" id="{76A5756A-EEFA-42C8-9961-D9ED80D658CD}"/>
            </a:ext>
          </a:extLst>
        </xdr:cNvPr>
        <xdr:cNvSpPr txBox="1"/>
      </xdr:nvSpPr>
      <xdr:spPr>
        <a:xfrm>
          <a:off x="7677227"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76216</xdr:rowOff>
    </xdr:from>
    <xdr:ext cx="469744" cy="259045"/>
    <xdr:sp macro="" textlink="">
      <xdr:nvSpPr>
        <xdr:cNvPr id="488" name="n_3mainValue【市民会館】&#10;一人当たり面積">
          <a:extLst>
            <a:ext uri="{FF2B5EF4-FFF2-40B4-BE49-F238E27FC236}">
              <a16:creationId xmlns:a16="http://schemas.microsoft.com/office/drawing/2014/main" id="{D18237A6-AFD8-4686-8778-59352DAE4E11}"/>
            </a:ext>
          </a:extLst>
        </xdr:cNvPr>
        <xdr:cNvSpPr txBox="1"/>
      </xdr:nvSpPr>
      <xdr:spPr>
        <a:xfrm>
          <a:off x="6867602"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76216</xdr:rowOff>
    </xdr:from>
    <xdr:ext cx="469744" cy="259045"/>
    <xdr:sp macro="" textlink="">
      <xdr:nvSpPr>
        <xdr:cNvPr id="489" name="n_4mainValue【市民会館】&#10;一人当たり面積">
          <a:extLst>
            <a:ext uri="{FF2B5EF4-FFF2-40B4-BE49-F238E27FC236}">
              <a16:creationId xmlns:a16="http://schemas.microsoft.com/office/drawing/2014/main" id="{65256590-18B4-469D-AD93-A47FF64ADDB5}"/>
            </a:ext>
          </a:extLst>
        </xdr:cNvPr>
        <xdr:cNvSpPr txBox="1"/>
      </xdr:nvSpPr>
      <xdr:spPr>
        <a:xfrm>
          <a:off x="6067502" y="17564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6A3EFE39-DFF7-44DA-BF05-DCA785583B09}"/>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228BAADF-E320-4EA8-BC48-ED1DD793225E}"/>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C49B0F78-30BF-4135-980B-0061611A73E2}"/>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308D265A-1E74-410D-ACEA-AD28A1123236}"/>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D81CFFFF-2208-4874-89C4-7FC29F7CBCE3}"/>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C8BDEBB5-1629-4CE3-AB91-85DF9F4A66AC}"/>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E5C3C53C-312A-46C5-925B-E9E95ACB8BF0}"/>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3CEAF499-972B-4EAA-8100-58F0FC675F1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F9C1F0C5-1E2C-41FE-A908-2A8D7092526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6B522FD5-1D3D-416F-AD7D-5D66506C9065}"/>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9D9B7C81-1F0C-4DD9-A5A9-9781178D7BE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1AD2C103-96E4-478C-88CD-2F1073455574}"/>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6AB28DED-B87B-4C9E-A3A4-324F13FB89A1}"/>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D1D8C0E3-2736-4862-8D29-00460E168D44}"/>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BF7D5D2-74AC-42AD-91E6-616B569552DD}"/>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B22902C7-E31B-478C-886B-2717BB842A61}"/>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BF98AD4A-DCE5-40D7-9777-884CFFA67185}"/>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81C3B1A1-BB9C-4A2F-A6CE-AA1CCDAE7BE6}"/>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EF41E89F-95D8-455F-81B2-BBF700CD45F4}"/>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21EE7FAA-6B6B-48E6-9907-1B8AE8A8FFA5}"/>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E300CE90-EAD0-4FA0-96F2-44F326B7F7A6}"/>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1E01E2CE-836F-451D-B469-062D256F17E2}"/>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52453306-F65D-4886-8DA0-E1A74384315B}"/>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F5036F8E-769C-4FED-8C08-6A1E2811379E}"/>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2F469DC6-CDAC-48EA-8DE6-F3A1128BBBAC}"/>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50074</xdr:rowOff>
    </xdr:from>
    <xdr:to>
      <xdr:col>85</xdr:col>
      <xdr:colOff>126364</xdr:colOff>
      <xdr:row>41</xdr:row>
      <xdr:rowOff>141515</xdr:rowOff>
    </xdr:to>
    <xdr:cxnSp macro="">
      <xdr:nvCxnSpPr>
        <xdr:cNvPr id="515" name="直線コネクタ 514">
          <a:extLst>
            <a:ext uri="{FF2B5EF4-FFF2-40B4-BE49-F238E27FC236}">
              <a16:creationId xmlns:a16="http://schemas.microsoft.com/office/drawing/2014/main" id="{F83F3608-03C2-4479-B42E-100F050A72A6}"/>
            </a:ext>
          </a:extLst>
        </xdr:cNvPr>
        <xdr:cNvCxnSpPr/>
      </xdr:nvCxnSpPr>
      <xdr:spPr>
        <a:xfrm flipV="1">
          <a:off x="14696439" y="5561874"/>
          <a:ext cx="0" cy="1231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145342</xdr:rowOff>
    </xdr:from>
    <xdr:ext cx="405111" cy="259045"/>
    <xdr:sp macro="" textlink="">
      <xdr:nvSpPr>
        <xdr:cNvPr id="516" name="【一般廃棄物処理施設】&#10;有形固定資産減価償却率最小値テキスト">
          <a:extLst>
            <a:ext uri="{FF2B5EF4-FFF2-40B4-BE49-F238E27FC236}">
              <a16:creationId xmlns:a16="http://schemas.microsoft.com/office/drawing/2014/main" id="{F1818CEC-AFD6-43EE-8934-9407ABB79521}"/>
            </a:ext>
          </a:extLst>
        </xdr:cNvPr>
        <xdr:cNvSpPr txBox="1"/>
      </xdr:nvSpPr>
      <xdr:spPr>
        <a:xfrm>
          <a:off x="14735175" y="6790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141515</xdr:rowOff>
    </xdr:from>
    <xdr:to>
      <xdr:col>86</xdr:col>
      <xdr:colOff>25400</xdr:colOff>
      <xdr:row>41</xdr:row>
      <xdr:rowOff>141515</xdr:rowOff>
    </xdr:to>
    <xdr:cxnSp macro="">
      <xdr:nvCxnSpPr>
        <xdr:cNvPr id="517" name="直線コネクタ 516">
          <a:extLst>
            <a:ext uri="{FF2B5EF4-FFF2-40B4-BE49-F238E27FC236}">
              <a16:creationId xmlns:a16="http://schemas.microsoft.com/office/drawing/2014/main" id="{B5CF850C-0A5C-4DB3-8FCC-6FD9CC6F6A9E}"/>
            </a:ext>
          </a:extLst>
        </xdr:cNvPr>
        <xdr:cNvCxnSpPr/>
      </xdr:nvCxnSpPr>
      <xdr:spPr>
        <a:xfrm>
          <a:off x="14611350" y="67931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168201</xdr:rowOff>
    </xdr:from>
    <xdr:ext cx="405111" cy="259045"/>
    <xdr:sp macro="" textlink="">
      <xdr:nvSpPr>
        <xdr:cNvPr id="518" name="【一般廃棄物処理施設】&#10;有形固定資産減価償却率最大値テキスト">
          <a:extLst>
            <a:ext uri="{FF2B5EF4-FFF2-40B4-BE49-F238E27FC236}">
              <a16:creationId xmlns:a16="http://schemas.microsoft.com/office/drawing/2014/main" id="{CE1A749B-6333-41F2-BB20-D4CB1D67EA4C}"/>
            </a:ext>
          </a:extLst>
        </xdr:cNvPr>
        <xdr:cNvSpPr txBox="1"/>
      </xdr:nvSpPr>
      <xdr:spPr>
        <a:xfrm>
          <a:off x="14735175" y="535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50074</xdr:rowOff>
    </xdr:from>
    <xdr:to>
      <xdr:col>86</xdr:col>
      <xdr:colOff>25400</xdr:colOff>
      <xdr:row>34</xdr:row>
      <xdr:rowOff>50074</xdr:rowOff>
    </xdr:to>
    <xdr:cxnSp macro="">
      <xdr:nvCxnSpPr>
        <xdr:cNvPr id="519" name="直線コネクタ 518">
          <a:extLst>
            <a:ext uri="{FF2B5EF4-FFF2-40B4-BE49-F238E27FC236}">
              <a16:creationId xmlns:a16="http://schemas.microsoft.com/office/drawing/2014/main" id="{F62F83F6-3033-4AC4-BB1F-8A9C76E708D7}"/>
            </a:ext>
          </a:extLst>
        </xdr:cNvPr>
        <xdr:cNvCxnSpPr/>
      </xdr:nvCxnSpPr>
      <xdr:spPr>
        <a:xfrm>
          <a:off x="14611350" y="5561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80571</xdr:rowOff>
    </xdr:from>
    <xdr:ext cx="405111" cy="259045"/>
    <xdr:sp macro="" textlink="">
      <xdr:nvSpPr>
        <xdr:cNvPr id="520" name="【一般廃棄物処理施設】&#10;有形固定資産減価償却率平均値テキスト">
          <a:extLst>
            <a:ext uri="{FF2B5EF4-FFF2-40B4-BE49-F238E27FC236}">
              <a16:creationId xmlns:a16="http://schemas.microsoft.com/office/drawing/2014/main" id="{BB760CEF-0558-4DBD-9C8C-C3A8D5AB82B5}"/>
            </a:ext>
          </a:extLst>
        </xdr:cNvPr>
        <xdr:cNvSpPr txBox="1"/>
      </xdr:nvSpPr>
      <xdr:spPr>
        <a:xfrm>
          <a:off x="14735175" y="62464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102144</xdr:rowOff>
    </xdr:from>
    <xdr:to>
      <xdr:col>85</xdr:col>
      <xdr:colOff>177800</xdr:colOff>
      <xdr:row>39</xdr:row>
      <xdr:rowOff>32294</xdr:rowOff>
    </xdr:to>
    <xdr:sp macro="" textlink="">
      <xdr:nvSpPr>
        <xdr:cNvPr id="521" name="フローチャート: 判断 520">
          <a:extLst>
            <a:ext uri="{FF2B5EF4-FFF2-40B4-BE49-F238E27FC236}">
              <a16:creationId xmlns:a16="http://schemas.microsoft.com/office/drawing/2014/main" id="{27A3929E-DA58-449D-B597-0A1D749B41E5}"/>
            </a:ext>
          </a:extLst>
        </xdr:cNvPr>
        <xdr:cNvSpPr/>
      </xdr:nvSpPr>
      <xdr:spPr>
        <a:xfrm>
          <a:off x="14649450" y="626799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76019</xdr:rowOff>
    </xdr:from>
    <xdr:to>
      <xdr:col>81</xdr:col>
      <xdr:colOff>101600</xdr:colOff>
      <xdr:row>39</xdr:row>
      <xdr:rowOff>6169</xdr:rowOff>
    </xdr:to>
    <xdr:sp macro="" textlink="">
      <xdr:nvSpPr>
        <xdr:cNvPr id="522" name="フローチャート: 判断 521">
          <a:extLst>
            <a:ext uri="{FF2B5EF4-FFF2-40B4-BE49-F238E27FC236}">
              <a16:creationId xmlns:a16="http://schemas.microsoft.com/office/drawing/2014/main" id="{FB1C16E5-A41C-4461-B7DD-1F7DCD59D594}"/>
            </a:ext>
          </a:extLst>
        </xdr:cNvPr>
        <xdr:cNvSpPr/>
      </xdr:nvSpPr>
      <xdr:spPr>
        <a:xfrm>
          <a:off x="13887450" y="623869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113574</xdr:rowOff>
    </xdr:from>
    <xdr:to>
      <xdr:col>76</xdr:col>
      <xdr:colOff>165100</xdr:colOff>
      <xdr:row>39</xdr:row>
      <xdr:rowOff>43724</xdr:rowOff>
    </xdr:to>
    <xdr:sp macro="" textlink="">
      <xdr:nvSpPr>
        <xdr:cNvPr id="523" name="フローチャート: 判断 522">
          <a:extLst>
            <a:ext uri="{FF2B5EF4-FFF2-40B4-BE49-F238E27FC236}">
              <a16:creationId xmlns:a16="http://schemas.microsoft.com/office/drawing/2014/main" id="{231B533D-E00D-4B22-9A85-FBB8AC3A08A9}"/>
            </a:ext>
          </a:extLst>
        </xdr:cNvPr>
        <xdr:cNvSpPr/>
      </xdr:nvSpPr>
      <xdr:spPr>
        <a:xfrm>
          <a:off x="13096875" y="6276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E8E61A46-EE1D-4F66-99C0-B3D4382D2871}"/>
            </a:ext>
          </a:extLst>
        </xdr:cNvPr>
        <xdr:cNvSpPr/>
      </xdr:nvSpPr>
      <xdr:spPr>
        <a:xfrm>
          <a:off x="12296775" y="62795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27033</xdr:rowOff>
    </xdr:from>
    <xdr:to>
      <xdr:col>67</xdr:col>
      <xdr:colOff>101600</xdr:colOff>
      <xdr:row>39</xdr:row>
      <xdr:rowOff>128633</xdr:rowOff>
    </xdr:to>
    <xdr:sp macro="" textlink="">
      <xdr:nvSpPr>
        <xdr:cNvPr id="525" name="フローチャート: 判断 524">
          <a:extLst>
            <a:ext uri="{FF2B5EF4-FFF2-40B4-BE49-F238E27FC236}">
              <a16:creationId xmlns:a16="http://schemas.microsoft.com/office/drawing/2014/main" id="{77BD6BCB-DFA8-4A41-ACB0-FAF0300F4C72}"/>
            </a:ext>
          </a:extLst>
        </xdr:cNvPr>
        <xdr:cNvSpPr/>
      </xdr:nvSpPr>
      <xdr:spPr>
        <a:xfrm>
          <a:off x="11487150" y="635480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BE73ED07-62B0-45CB-A96E-248B9314BE19}"/>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4E7173CA-AC02-4A05-9721-2B4FF6B851FD}"/>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9D57A53E-ABD5-4C77-9AE9-DD9A9589D77E}"/>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912B035-FE5E-4DE3-8B5F-8582897FCBFA}"/>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F180B531-83C8-47C7-967E-E8D4B60875E8}"/>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169092</xdr:rowOff>
    </xdr:from>
    <xdr:to>
      <xdr:col>85</xdr:col>
      <xdr:colOff>177800</xdr:colOff>
      <xdr:row>36</xdr:row>
      <xdr:rowOff>99242</xdr:rowOff>
    </xdr:to>
    <xdr:sp macro="" textlink="">
      <xdr:nvSpPr>
        <xdr:cNvPr id="531" name="楕円 530">
          <a:extLst>
            <a:ext uri="{FF2B5EF4-FFF2-40B4-BE49-F238E27FC236}">
              <a16:creationId xmlns:a16="http://schemas.microsoft.com/office/drawing/2014/main" id="{A719265A-581A-467D-ADAF-427361A786F3}"/>
            </a:ext>
          </a:extLst>
        </xdr:cNvPr>
        <xdr:cNvSpPr/>
      </xdr:nvSpPr>
      <xdr:spPr>
        <a:xfrm>
          <a:off x="14649450" y="583646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20519</xdr:rowOff>
    </xdr:from>
    <xdr:ext cx="405111" cy="259045"/>
    <xdr:sp macro="" textlink="">
      <xdr:nvSpPr>
        <xdr:cNvPr id="532" name="【一般廃棄物処理施設】&#10;有形固定資産減価償却率該当値テキスト">
          <a:extLst>
            <a:ext uri="{FF2B5EF4-FFF2-40B4-BE49-F238E27FC236}">
              <a16:creationId xmlns:a16="http://schemas.microsoft.com/office/drawing/2014/main" id="{B232AC03-FBC6-4F63-A4AE-4B393B21FA8D}"/>
            </a:ext>
          </a:extLst>
        </xdr:cNvPr>
        <xdr:cNvSpPr txBox="1"/>
      </xdr:nvSpPr>
      <xdr:spPr>
        <a:xfrm>
          <a:off x="14735175" y="56974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126637</xdr:rowOff>
    </xdr:from>
    <xdr:to>
      <xdr:col>81</xdr:col>
      <xdr:colOff>101600</xdr:colOff>
      <xdr:row>36</xdr:row>
      <xdr:rowOff>56787</xdr:rowOff>
    </xdr:to>
    <xdr:sp macro="" textlink="">
      <xdr:nvSpPr>
        <xdr:cNvPr id="533" name="楕円 532">
          <a:extLst>
            <a:ext uri="{FF2B5EF4-FFF2-40B4-BE49-F238E27FC236}">
              <a16:creationId xmlns:a16="http://schemas.microsoft.com/office/drawing/2014/main" id="{4E8CB41F-460C-41BC-8C30-AB5B7AE290DF}"/>
            </a:ext>
          </a:extLst>
        </xdr:cNvPr>
        <xdr:cNvSpPr/>
      </xdr:nvSpPr>
      <xdr:spPr>
        <a:xfrm>
          <a:off x="13887450" y="580036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5987</xdr:rowOff>
    </xdr:from>
    <xdr:to>
      <xdr:col>85</xdr:col>
      <xdr:colOff>127000</xdr:colOff>
      <xdr:row>36</xdr:row>
      <xdr:rowOff>48442</xdr:rowOff>
    </xdr:to>
    <xdr:cxnSp macro="">
      <xdr:nvCxnSpPr>
        <xdr:cNvPr id="534" name="直線コネクタ 533">
          <a:extLst>
            <a:ext uri="{FF2B5EF4-FFF2-40B4-BE49-F238E27FC236}">
              <a16:creationId xmlns:a16="http://schemas.microsoft.com/office/drawing/2014/main" id="{9E6A68B5-156E-4016-B9E6-01F1C745DA0F}"/>
            </a:ext>
          </a:extLst>
        </xdr:cNvPr>
        <xdr:cNvCxnSpPr/>
      </xdr:nvCxnSpPr>
      <xdr:spPr>
        <a:xfrm>
          <a:off x="13935075" y="5847987"/>
          <a:ext cx="762000" cy="36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84183</xdr:rowOff>
    </xdr:from>
    <xdr:to>
      <xdr:col>76</xdr:col>
      <xdr:colOff>165100</xdr:colOff>
      <xdr:row>36</xdr:row>
      <xdr:rowOff>14333</xdr:rowOff>
    </xdr:to>
    <xdr:sp macro="" textlink="">
      <xdr:nvSpPr>
        <xdr:cNvPr id="535" name="楕円 534">
          <a:extLst>
            <a:ext uri="{FF2B5EF4-FFF2-40B4-BE49-F238E27FC236}">
              <a16:creationId xmlns:a16="http://schemas.microsoft.com/office/drawing/2014/main" id="{A028223A-0762-4914-B57C-E22EE467130B}"/>
            </a:ext>
          </a:extLst>
        </xdr:cNvPr>
        <xdr:cNvSpPr/>
      </xdr:nvSpPr>
      <xdr:spPr>
        <a:xfrm>
          <a:off x="13096875" y="57642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134983</xdr:rowOff>
    </xdr:from>
    <xdr:to>
      <xdr:col>81</xdr:col>
      <xdr:colOff>50800</xdr:colOff>
      <xdr:row>36</xdr:row>
      <xdr:rowOff>5987</xdr:rowOff>
    </xdr:to>
    <xdr:cxnSp macro="">
      <xdr:nvCxnSpPr>
        <xdr:cNvPr id="536" name="直線コネクタ 535">
          <a:extLst>
            <a:ext uri="{FF2B5EF4-FFF2-40B4-BE49-F238E27FC236}">
              <a16:creationId xmlns:a16="http://schemas.microsoft.com/office/drawing/2014/main" id="{CACEFAB0-B55B-4161-8474-38C36D166596}"/>
            </a:ext>
          </a:extLst>
        </xdr:cNvPr>
        <xdr:cNvCxnSpPr/>
      </xdr:nvCxnSpPr>
      <xdr:spPr>
        <a:xfrm>
          <a:off x="13144500" y="5811883"/>
          <a:ext cx="790575" cy="36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58057</xdr:rowOff>
    </xdr:from>
    <xdr:to>
      <xdr:col>72</xdr:col>
      <xdr:colOff>38100</xdr:colOff>
      <xdr:row>35</xdr:row>
      <xdr:rowOff>159657</xdr:rowOff>
    </xdr:to>
    <xdr:sp macro="" textlink="">
      <xdr:nvSpPr>
        <xdr:cNvPr id="537" name="楕円 536">
          <a:extLst>
            <a:ext uri="{FF2B5EF4-FFF2-40B4-BE49-F238E27FC236}">
              <a16:creationId xmlns:a16="http://schemas.microsoft.com/office/drawing/2014/main" id="{B54440A2-CE9B-4A54-892C-20C7196C6768}"/>
            </a:ext>
          </a:extLst>
        </xdr:cNvPr>
        <xdr:cNvSpPr/>
      </xdr:nvSpPr>
      <xdr:spPr>
        <a:xfrm>
          <a:off x="12296775" y="573495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108857</xdr:rowOff>
    </xdr:from>
    <xdr:to>
      <xdr:col>76</xdr:col>
      <xdr:colOff>114300</xdr:colOff>
      <xdr:row>35</xdr:row>
      <xdr:rowOff>134983</xdr:rowOff>
    </xdr:to>
    <xdr:cxnSp macro="">
      <xdr:nvCxnSpPr>
        <xdr:cNvPr id="538" name="直線コネクタ 537">
          <a:extLst>
            <a:ext uri="{FF2B5EF4-FFF2-40B4-BE49-F238E27FC236}">
              <a16:creationId xmlns:a16="http://schemas.microsoft.com/office/drawing/2014/main" id="{9CC579E4-36D9-43A6-95DA-266EBAB6B19E}"/>
            </a:ext>
          </a:extLst>
        </xdr:cNvPr>
        <xdr:cNvCxnSpPr/>
      </xdr:nvCxnSpPr>
      <xdr:spPr>
        <a:xfrm>
          <a:off x="12344400" y="5782582"/>
          <a:ext cx="8001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35</xdr:row>
      <xdr:rowOff>121739</xdr:rowOff>
    </xdr:from>
    <xdr:to>
      <xdr:col>67</xdr:col>
      <xdr:colOff>101600</xdr:colOff>
      <xdr:row>36</xdr:row>
      <xdr:rowOff>51889</xdr:rowOff>
    </xdr:to>
    <xdr:sp macro="" textlink="">
      <xdr:nvSpPr>
        <xdr:cNvPr id="539" name="楕円 538">
          <a:extLst>
            <a:ext uri="{FF2B5EF4-FFF2-40B4-BE49-F238E27FC236}">
              <a16:creationId xmlns:a16="http://schemas.microsoft.com/office/drawing/2014/main" id="{BF40447D-FE74-4FE9-B5F3-0C5170705CE1}"/>
            </a:ext>
          </a:extLst>
        </xdr:cNvPr>
        <xdr:cNvSpPr/>
      </xdr:nvSpPr>
      <xdr:spPr>
        <a:xfrm>
          <a:off x="11487150" y="5801814"/>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35</xdr:row>
      <xdr:rowOff>108857</xdr:rowOff>
    </xdr:from>
    <xdr:to>
      <xdr:col>71</xdr:col>
      <xdr:colOff>177800</xdr:colOff>
      <xdr:row>36</xdr:row>
      <xdr:rowOff>1089</xdr:rowOff>
    </xdr:to>
    <xdr:cxnSp macro="">
      <xdr:nvCxnSpPr>
        <xdr:cNvPr id="540" name="直線コネクタ 539">
          <a:extLst>
            <a:ext uri="{FF2B5EF4-FFF2-40B4-BE49-F238E27FC236}">
              <a16:creationId xmlns:a16="http://schemas.microsoft.com/office/drawing/2014/main" id="{B233AF59-791A-4627-9D8E-65A3B6047D60}"/>
            </a:ext>
          </a:extLst>
        </xdr:cNvPr>
        <xdr:cNvCxnSpPr/>
      </xdr:nvCxnSpPr>
      <xdr:spPr>
        <a:xfrm flipV="1">
          <a:off x="11534775" y="5782582"/>
          <a:ext cx="809625" cy="57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168746</xdr:rowOff>
    </xdr:from>
    <xdr:ext cx="405111" cy="259045"/>
    <xdr:sp macro="" textlink="">
      <xdr:nvSpPr>
        <xdr:cNvPr id="541" name="n_1aveValue【一般廃棄物処理施設】&#10;有形固定資産減価償却率">
          <a:extLst>
            <a:ext uri="{FF2B5EF4-FFF2-40B4-BE49-F238E27FC236}">
              <a16:creationId xmlns:a16="http://schemas.microsoft.com/office/drawing/2014/main" id="{449524A7-D5DA-4EBB-A2F5-A05B5F73FD97}"/>
            </a:ext>
          </a:extLst>
        </xdr:cNvPr>
        <xdr:cNvSpPr txBox="1"/>
      </xdr:nvSpPr>
      <xdr:spPr>
        <a:xfrm>
          <a:off x="13745219" y="6321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34851</xdr:rowOff>
    </xdr:from>
    <xdr:ext cx="405111" cy="259045"/>
    <xdr:sp macro="" textlink="">
      <xdr:nvSpPr>
        <xdr:cNvPr id="542" name="n_2aveValue【一般廃棄物処理施設】&#10;有形固定資産減価償却率">
          <a:extLst>
            <a:ext uri="{FF2B5EF4-FFF2-40B4-BE49-F238E27FC236}">
              <a16:creationId xmlns:a16="http://schemas.microsoft.com/office/drawing/2014/main" id="{0FD66106-C0EC-4949-B34F-B7E823C58494}"/>
            </a:ext>
          </a:extLst>
        </xdr:cNvPr>
        <xdr:cNvSpPr txBox="1"/>
      </xdr:nvSpPr>
      <xdr:spPr>
        <a:xfrm>
          <a:off x="12964169" y="6356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38117</xdr:rowOff>
    </xdr:from>
    <xdr:ext cx="405111" cy="259045"/>
    <xdr:sp macro="" textlink="">
      <xdr:nvSpPr>
        <xdr:cNvPr id="543" name="n_3aveValue【一般廃棄物処理施設】&#10;有形固定資産減価償却率">
          <a:extLst>
            <a:ext uri="{FF2B5EF4-FFF2-40B4-BE49-F238E27FC236}">
              <a16:creationId xmlns:a16="http://schemas.microsoft.com/office/drawing/2014/main" id="{67953B94-2F50-4D54-AAEE-8C15E174792F}"/>
            </a:ext>
          </a:extLst>
        </xdr:cNvPr>
        <xdr:cNvSpPr txBox="1"/>
      </xdr:nvSpPr>
      <xdr:spPr>
        <a:xfrm>
          <a:off x="12164069" y="6362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119760</xdr:rowOff>
    </xdr:from>
    <xdr:ext cx="405111" cy="259045"/>
    <xdr:sp macro="" textlink="">
      <xdr:nvSpPr>
        <xdr:cNvPr id="544" name="n_4aveValue【一般廃棄物処理施設】&#10;有形固定資産減価償却率">
          <a:extLst>
            <a:ext uri="{FF2B5EF4-FFF2-40B4-BE49-F238E27FC236}">
              <a16:creationId xmlns:a16="http://schemas.microsoft.com/office/drawing/2014/main" id="{AE0256F4-98A7-400D-8492-67B1662B8762}"/>
            </a:ext>
          </a:extLst>
        </xdr:cNvPr>
        <xdr:cNvSpPr txBox="1"/>
      </xdr:nvSpPr>
      <xdr:spPr>
        <a:xfrm>
          <a:off x="11354444" y="6447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73314</xdr:rowOff>
    </xdr:from>
    <xdr:ext cx="405111" cy="259045"/>
    <xdr:sp macro="" textlink="">
      <xdr:nvSpPr>
        <xdr:cNvPr id="545" name="n_1mainValue【一般廃棄物処理施設】&#10;有形固定資産減価償却率">
          <a:extLst>
            <a:ext uri="{FF2B5EF4-FFF2-40B4-BE49-F238E27FC236}">
              <a16:creationId xmlns:a16="http://schemas.microsoft.com/office/drawing/2014/main" id="{A14BBAA3-0780-4C64-A09C-A504CE59D0FA}"/>
            </a:ext>
          </a:extLst>
        </xdr:cNvPr>
        <xdr:cNvSpPr txBox="1"/>
      </xdr:nvSpPr>
      <xdr:spPr>
        <a:xfrm>
          <a:off x="13745219" y="55882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30860</xdr:rowOff>
    </xdr:from>
    <xdr:ext cx="405111" cy="259045"/>
    <xdr:sp macro="" textlink="">
      <xdr:nvSpPr>
        <xdr:cNvPr id="546" name="n_2mainValue【一般廃棄物処理施設】&#10;有形固定資産減価償却率">
          <a:extLst>
            <a:ext uri="{FF2B5EF4-FFF2-40B4-BE49-F238E27FC236}">
              <a16:creationId xmlns:a16="http://schemas.microsoft.com/office/drawing/2014/main" id="{8C076251-471E-43A7-A142-4FC8739768C8}"/>
            </a:ext>
          </a:extLst>
        </xdr:cNvPr>
        <xdr:cNvSpPr txBox="1"/>
      </xdr:nvSpPr>
      <xdr:spPr>
        <a:xfrm>
          <a:off x="12964169" y="5542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4734</xdr:rowOff>
    </xdr:from>
    <xdr:ext cx="405111" cy="259045"/>
    <xdr:sp macro="" textlink="">
      <xdr:nvSpPr>
        <xdr:cNvPr id="547" name="n_3mainValue【一般廃棄物処理施設】&#10;有形固定資産減価償却率">
          <a:extLst>
            <a:ext uri="{FF2B5EF4-FFF2-40B4-BE49-F238E27FC236}">
              <a16:creationId xmlns:a16="http://schemas.microsoft.com/office/drawing/2014/main" id="{D1FCA54B-947F-43BC-B547-F9EC5DBF981B}"/>
            </a:ext>
          </a:extLst>
        </xdr:cNvPr>
        <xdr:cNvSpPr txBox="1"/>
      </xdr:nvSpPr>
      <xdr:spPr>
        <a:xfrm>
          <a:off x="12164069" y="5522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68416</xdr:rowOff>
    </xdr:from>
    <xdr:ext cx="405111" cy="259045"/>
    <xdr:sp macro="" textlink="">
      <xdr:nvSpPr>
        <xdr:cNvPr id="548" name="n_4mainValue【一般廃棄物処理施設】&#10;有形固定資産減価償却率">
          <a:extLst>
            <a:ext uri="{FF2B5EF4-FFF2-40B4-BE49-F238E27FC236}">
              <a16:creationId xmlns:a16="http://schemas.microsoft.com/office/drawing/2014/main" id="{722C0594-2FB1-4BD3-8A38-DC7E40728399}"/>
            </a:ext>
          </a:extLst>
        </xdr:cNvPr>
        <xdr:cNvSpPr txBox="1"/>
      </xdr:nvSpPr>
      <xdr:spPr>
        <a:xfrm>
          <a:off x="11354444" y="5580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34CCD134-7A65-4A48-9593-027BD3CD5BB0}"/>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07CB7ABA-97DB-49ED-8BC3-066AF402FD28}"/>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C2A722C0-C03F-4E6B-BF02-4A7CC7B00E0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87D2DCAC-E04D-4A4F-A34D-8AE2485D970E}"/>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49500E79-BE0C-496E-B601-96BB3C7C01A8}"/>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B55E7648-4565-47A5-8CFA-7516E1393EBC}"/>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DF891CDD-E6A3-42B7-AF82-70C10F7BA9FA}"/>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4AF893DD-323C-4C72-9262-9498216F754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0B6D0361-F471-4971-B199-F6A4C13E605F}"/>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4953487D-A17F-4D6B-A85F-F0A7F813EB66}"/>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F97DD38B-1D5D-48D9-BC48-7252E0AF22D4}"/>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60" name="テキスト ボックス 559">
          <a:extLst>
            <a:ext uri="{FF2B5EF4-FFF2-40B4-BE49-F238E27FC236}">
              <a16:creationId xmlns:a16="http://schemas.microsoft.com/office/drawing/2014/main" id="{113B76FE-CAAC-4BA1-843B-AF625AD5FB5F}"/>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A4928082-33D7-4ED4-9230-2B8D48141BBC}"/>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2" name="テキスト ボックス 561">
          <a:extLst>
            <a:ext uri="{FF2B5EF4-FFF2-40B4-BE49-F238E27FC236}">
              <a16:creationId xmlns:a16="http://schemas.microsoft.com/office/drawing/2014/main" id="{09809C62-4808-484E-82B7-A833908F8AE5}"/>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AC8F19F2-3D8B-442F-96AB-526EE9FB2B38}"/>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4" name="テキスト ボックス 563">
          <a:extLst>
            <a:ext uri="{FF2B5EF4-FFF2-40B4-BE49-F238E27FC236}">
              <a16:creationId xmlns:a16="http://schemas.microsoft.com/office/drawing/2014/main" id="{082BA448-6417-45D7-8728-F077669F6618}"/>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0ECB0566-7D50-4A69-BED9-5347CCEB7CF8}"/>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6" name="テキスト ボックス 565">
          <a:extLst>
            <a:ext uri="{FF2B5EF4-FFF2-40B4-BE49-F238E27FC236}">
              <a16:creationId xmlns:a16="http://schemas.microsoft.com/office/drawing/2014/main" id="{BA847565-E7B9-4022-A318-7AF3C94E5797}"/>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0DD16388-DD67-41AC-8078-CC1EFC074C51}"/>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8" name="テキスト ボックス 567">
          <a:extLst>
            <a:ext uri="{FF2B5EF4-FFF2-40B4-BE49-F238E27FC236}">
              <a16:creationId xmlns:a16="http://schemas.microsoft.com/office/drawing/2014/main" id="{AB490638-7B05-4208-8CFB-134575287E2E}"/>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5F7008DC-9D74-4434-BF4B-AE205E592EF1}"/>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0" name="テキスト ボックス 569">
          <a:extLst>
            <a:ext uri="{FF2B5EF4-FFF2-40B4-BE49-F238E27FC236}">
              <a16:creationId xmlns:a16="http://schemas.microsoft.com/office/drawing/2014/main" id="{5F3E2464-ED66-4D07-BAE6-30CC365B35B3}"/>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5798FD0F-15CF-4E08-8A8D-6809B61AEE0D}"/>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103582</xdr:rowOff>
    </xdr:from>
    <xdr:to>
      <xdr:col>116</xdr:col>
      <xdr:colOff>62864</xdr:colOff>
      <xdr:row>42</xdr:row>
      <xdr:rowOff>36397</xdr:rowOff>
    </xdr:to>
    <xdr:cxnSp macro="">
      <xdr:nvCxnSpPr>
        <xdr:cNvPr id="572" name="直線コネクタ 571">
          <a:extLst>
            <a:ext uri="{FF2B5EF4-FFF2-40B4-BE49-F238E27FC236}">
              <a16:creationId xmlns:a16="http://schemas.microsoft.com/office/drawing/2014/main" id="{4C28A8F7-85F1-4BB5-A523-FE48A6860C5F}"/>
            </a:ext>
          </a:extLst>
        </xdr:cNvPr>
        <xdr:cNvCxnSpPr/>
      </xdr:nvCxnSpPr>
      <xdr:spPr>
        <a:xfrm flipV="1">
          <a:off x="19954239" y="5621732"/>
          <a:ext cx="0" cy="1225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40224</xdr:rowOff>
    </xdr:from>
    <xdr:ext cx="378565" cy="259045"/>
    <xdr:sp macro="" textlink="">
      <xdr:nvSpPr>
        <xdr:cNvPr id="573" name="【一般廃棄物処理施設】&#10;一人当たり有形固定資産（償却資産）額最小値テキスト">
          <a:extLst>
            <a:ext uri="{FF2B5EF4-FFF2-40B4-BE49-F238E27FC236}">
              <a16:creationId xmlns:a16="http://schemas.microsoft.com/office/drawing/2014/main" id="{F7568F07-71E2-408E-AFE8-924AC99D57D2}"/>
            </a:ext>
          </a:extLst>
        </xdr:cNvPr>
        <xdr:cNvSpPr txBox="1"/>
      </xdr:nvSpPr>
      <xdr:spPr>
        <a:xfrm>
          <a:off x="19992975" y="68505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36397</xdr:rowOff>
    </xdr:from>
    <xdr:to>
      <xdr:col>116</xdr:col>
      <xdr:colOff>152400</xdr:colOff>
      <xdr:row>42</xdr:row>
      <xdr:rowOff>36397</xdr:rowOff>
    </xdr:to>
    <xdr:cxnSp macro="">
      <xdr:nvCxnSpPr>
        <xdr:cNvPr id="574" name="直線コネクタ 573">
          <a:extLst>
            <a:ext uri="{FF2B5EF4-FFF2-40B4-BE49-F238E27FC236}">
              <a16:creationId xmlns:a16="http://schemas.microsoft.com/office/drawing/2014/main" id="{8746E9F9-6576-4F9D-8831-8FDA8AD23A27}"/>
            </a:ext>
          </a:extLst>
        </xdr:cNvPr>
        <xdr:cNvCxnSpPr/>
      </xdr:nvCxnSpPr>
      <xdr:spPr>
        <a:xfrm>
          <a:off x="19878675" y="684677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50259</xdr:rowOff>
    </xdr:from>
    <xdr:ext cx="599010" cy="259045"/>
    <xdr:sp macro="" textlink="">
      <xdr:nvSpPr>
        <xdr:cNvPr id="575" name="【一般廃棄物処理施設】&#10;一人当たり有形固定資産（償却資産）額最大値テキスト">
          <a:extLst>
            <a:ext uri="{FF2B5EF4-FFF2-40B4-BE49-F238E27FC236}">
              <a16:creationId xmlns:a16="http://schemas.microsoft.com/office/drawing/2014/main" id="{3BD30948-6761-493C-844E-5F5173552D52}"/>
            </a:ext>
          </a:extLst>
        </xdr:cNvPr>
        <xdr:cNvSpPr txBox="1"/>
      </xdr:nvSpPr>
      <xdr:spPr>
        <a:xfrm>
          <a:off x="19992975" y="54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103582</xdr:rowOff>
    </xdr:from>
    <xdr:to>
      <xdr:col>116</xdr:col>
      <xdr:colOff>152400</xdr:colOff>
      <xdr:row>34</xdr:row>
      <xdr:rowOff>103582</xdr:rowOff>
    </xdr:to>
    <xdr:cxnSp macro="">
      <xdr:nvCxnSpPr>
        <xdr:cNvPr id="576" name="直線コネクタ 575">
          <a:extLst>
            <a:ext uri="{FF2B5EF4-FFF2-40B4-BE49-F238E27FC236}">
              <a16:creationId xmlns:a16="http://schemas.microsoft.com/office/drawing/2014/main" id="{1EF662BC-B8DE-47F1-BB5E-4AEEF986A0EA}"/>
            </a:ext>
          </a:extLst>
        </xdr:cNvPr>
        <xdr:cNvCxnSpPr/>
      </xdr:nvCxnSpPr>
      <xdr:spPr>
        <a:xfrm>
          <a:off x="19878675" y="562173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168471</xdr:rowOff>
    </xdr:from>
    <xdr:ext cx="534377" cy="259045"/>
    <xdr:sp macro="" textlink="">
      <xdr:nvSpPr>
        <xdr:cNvPr id="577" name="【一般廃棄物処理施設】&#10;一人当たり有形固定資産（償却資産）額平均値テキスト">
          <a:extLst>
            <a:ext uri="{FF2B5EF4-FFF2-40B4-BE49-F238E27FC236}">
              <a16:creationId xmlns:a16="http://schemas.microsoft.com/office/drawing/2014/main" id="{35C227E5-04A2-486F-BE6A-E9206C177ECD}"/>
            </a:ext>
          </a:extLst>
        </xdr:cNvPr>
        <xdr:cNvSpPr txBox="1"/>
      </xdr:nvSpPr>
      <xdr:spPr>
        <a:xfrm>
          <a:off x="19992975" y="63216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145594</xdr:rowOff>
    </xdr:from>
    <xdr:to>
      <xdr:col>116</xdr:col>
      <xdr:colOff>114300</xdr:colOff>
      <xdr:row>40</xdr:row>
      <xdr:rowOff>75744</xdr:rowOff>
    </xdr:to>
    <xdr:sp macro="" textlink="">
      <xdr:nvSpPr>
        <xdr:cNvPr id="578" name="フローチャート: 判断 577">
          <a:extLst>
            <a:ext uri="{FF2B5EF4-FFF2-40B4-BE49-F238E27FC236}">
              <a16:creationId xmlns:a16="http://schemas.microsoft.com/office/drawing/2014/main" id="{9A816E22-CA1B-47BE-A13B-3C59F8D9B500}"/>
            </a:ext>
          </a:extLst>
        </xdr:cNvPr>
        <xdr:cNvSpPr/>
      </xdr:nvSpPr>
      <xdr:spPr>
        <a:xfrm>
          <a:off x="19897725" y="64670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145495</xdr:rowOff>
    </xdr:from>
    <xdr:to>
      <xdr:col>112</xdr:col>
      <xdr:colOff>38100</xdr:colOff>
      <xdr:row>40</xdr:row>
      <xdr:rowOff>75645</xdr:rowOff>
    </xdr:to>
    <xdr:sp macro="" textlink="">
      <xdr:nvSpPr>
        <xdr:cNvPr id="579" name="フローチャート: 判断 578">
          <a:extLst>
            <a:ext uri="{FF2B5EF4-FFF2-40B4-BE49-F238E27FC236}">
              <a16:creationId xmlns:a16="http://schemas.microsoft.com/office/drawing/2014/main" id="{80DF7E32-6346-4D01-B1E3-FF75E329BD4D}"/>
            </a:ext>
          </a:extLst>
        </xdr:cNvPr>
        <xdr:cNvSpPr/>
      </xdr:nvSpPr>
      <xdr:spPr>
        <a:xfrm>
          <a:off x="19154775" y="64669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2453</xdr:rowOff>
    </xdr:from>
    <xdr:to>
      <xdr:col>107</xdr:col>
      <xdr:colOff>101600</xdr:colOff>
      <xdr:row>40</xdr:row>
      <xdr:rowOff>104053</xdr:rowOff>
    </xdr:to>
    <xdr:sp macro="" textlink="">
      <xdr:nvSpPr>
        <xdr:cNvPr id="580" name="フローチャート: 判断 579">
          <a:extLst>
            <a:ext uri="{FF2B5EF4-FFF2-40B4-BE49-F238E27FC236}">
              <a16:creationId xmlns:a16="http://schemas.microsoft.com/office/drawing/2014/main" id="{8469662D-D1EC-41AC-9A57-3D6E86340138}"/>
            </a:ext>
          </a:extLst>
        </xdr:cNvPr>
        <xdr:cNvSpPr/>
      </xdr:nvSpPr>
      <xdr:spPr>
        <a:xfrm>
          <a:off x="18345150" y="648897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152852</xdr:rowOff>
    </xdr:from>
    <xdr:to>
      <xdr:col>102</xdr:col>
      <xdr:colOff>165100</xdr:colOff>
      <xdr:row>40</xdr:row>
      <xdr:rowOff>83002</xdr:rowOff>
    </xdr:to>
    <xdr:sp macro="" textlink="">
      <xdr:nvSpPr>
        <xdr:cNvPr id="581" name="フローチャート: 判断 580">
          <a:extLst>
            <a:ext uri="{FF2B5EF4-FFF2-40B4-BE49-F238E27FC236}">
              <a16:creationId xmlns:a16="http://schemas.microsoft.com/office/drawing/2014/main" id="{A658FF8E-0EB3-4D65-BF97-A06CB369951A}"/>
            </a:ext>
          </a:extLst>
        </xdr:cNvPr>
        <xdr:cNvSpPr/>
      </xdr:nvSpPr>
      <xdr:spPr>
        <a:xfrm>
          <a:off x="17554575" y="64774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152018</xdr:rowOff>
    </xdr:from>
    <xdr:to>
      <xdr:col>98</xdr:col>
      <xdr:colOff>38100</xdr:colOff>
      <xdr:row>40</xdr:row>
      <xdr:rowOff>82168</xdr:rowOff>
    </xdr:to>
    <xdr:sp macro="" textlink="">
      <xdr:nvSpPr>
        <xdr:cNvPr id="582" name="フローチャート: 判断 581">
          <a:extLst>
            <a:ext uri="{FF2B5EF4-FFF2-40B4-BE49-F238E27FC236}">
              <a16:creationId xmlns:a16="http://schemas.microsoft.com/office/drawing/2014/main" id="{E9988F91-3EE0-47B8-BB79-002D771A8EF1}"/>
            </a:ext>
          </a:extLst>
        </xdr:cNvPr>
        <xdr:cNvSpPr/>
      </xdr:nvSpPr>
      <xdr:spPr>
        <a:xfrm>
          <a:off x="16754475" y="647661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F6B6E199-2D0E-4326-9247-71525FB10626}"/>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10A10CB5-5C14-45A2-AA1C-04D4B114A33E}"/>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F72BDFAC-7BBA-459F-90AC-A8568AE326B5}"/>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F8E87D00-E81C-4C19-8DD7-63998C78644F}"/>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A08C92A3-D6C0-4FEE-8608-D108AA453C20}"/>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33717</xdr:rowOff>
    </xdr:from>
    <xdr:to>
      <xdr:col>116</xdr:col>
      <xdr:colOff>114300</xdr:colOff>
      <xdr:row>41</xdr:row>
      <xdr:rowOff>135317</xdr:rowOff>
    </xdr:to>
    <xdr:sp macro="" textlink="">
      <xdr:nvSpPr>
        <xdr:cNvPr id="588" name="楕円 587">
          <a:extLst>
            <a:ext uri="{FF2B5EF4-FFF2-40B4-BE49-F238E27FC236}">
              <a16:creationId xmlns:a16="http://schemas.microsoft.com/office/drawing/2014/main" id="{7EC0E29F-FE2D-46DF-8DD5-6AEDB2A82A9D}"/>
            </a:ext>
          </a:extLst>
        </xdr:cNvPr>
        <xdr:cNvSpPr/>
      </xdr:nvSpPr>
      <xdr:spPr>
        <a:xfrm>
          <a:off x="19897725" y="667899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120094</xdr:rowOff>
    </xdr:from>
    <xdr:ext cx="534377" cy="259045"/>
    <xdr:sp macro="" textlink="">
      <xdr:nvSpPr>
        <xdr:cNvPr id="589" name="【一般廃棄物処理施設】&#10;一人当たり有形固定資産（償却資産）額該当値テキスト">
          <a:extLst>
            <a:ext uri="{FF2B5EF4-FFF2-40B4-BE49-F238E27FC236}">
              <a16:creationId xmlns:a16="http://schemas.microsoft.com/office/drawing/2014/main" id="{243BE472-FECC-4138-9D56-C8FAE10CEE31}"/>
            </a:ext>
          </a:extLst>
        </xdr:cNvPr>
        <xdr:cNvSpPr txBox="1"/>
      </xdr:nvSpPr>
      <xdr:spPr>
        <a:xfrm>
          <a:off x="19992975" y="6609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35150</xdr:rowOff>
    </xdr:from>
    <xdr:to>
      <xdr:col>112</xdr:col>
      <xdr:colOff>38100</xdr:colOff>
      <xdr:row>41</xdr:row>
      <xdr:rowOff>136750</xdr:rowOff>
    </xdr:to>
    <xdr:sp macro="" textlink="">
      <xdr:nvSpPr>
        <xdr:cNvPr id="590" name="楕円 589">
          <a:extLst>
            <a:ext uri="{FF2B5EF4-FFF2-40B4-BE49-F238E27FC236}">
              <a16:creationId xmlns:a16="http://schemas.microsoft.com/office/drawing/2014/main" id="{31BCD453-0830-405E-BAFF-6770980BC845}"/>
            </a:ext>
          </a:extLst>
        </xdr:cNvPr>
        <xdr:cNvSpPr/>
      </xdr:nvSpPr>
      <xdr:spPr>
        <a:xfrm>
          <a:off x="19154775" y="66836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84517</xdr:rowOff>
    </xdr:from>
    <xdr:to>
      <xdr:col>116</xdr:col>
      <xdr:colOff>63500</xdr:colOff>
      <xdr:row>41</xdr:row>
      <xdr:rowOff>85950</xdr:rowOff>
    </xdr:to>
    <xdr:cxnSp macro="">
      <xdr:nvCxnSpPr>
        <xdr:cNvPr id="591" name="直線コネクタ 590">
          <a:extLst>
            <a:ext uri="{FF2B5EF4-FFF2-40B4-BE49-F238E27FC236}">
              <a16:creationId xmlns:a16="http://schemas.microsoft.com/office/drawing/2014/main" id="{837E4DE1-5A39-4BE1-8FE7-3AE9134A9F15}"/>
            </a:ext>
          </a:extLst>
        </xdr:cNvPr>
        <xdr:cNvCxnSpPr/>
      </xdr:nvCxnSpPr>
      <xdr:spPr>
        <a:xfrm flipV="1">
          <a:off x="19202400" y="6736142"/>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36392</xdr:rowOff>
    </xdr:from>
    <xdr:to>
      <xdr:col>107</xdr:col>
      <xdr:colOff>101600</xdr:colOff>
      <xdr:row>41</xdr:row>
      <xdr:rowOff>137992</xdr:rowOff>
    </xdr:to>
    <xdr:sp macro="" textlink="">
      <xdr:nvSpPr>
        <xdr:cNvPr id="592" name="楕円 591">
          <a:extLst>
            <a:ext uri="{FF2B5EF4-FFF2-40B4-BE49-F238E27FC236}">
              <a16:creationId xmlns:a16="http://schemas.microsoft.com/office/drawing/2014/main" id="{3FFF199E-7EFE-4861-8018-DB6EE1A4E1CE}"/>
            </a:ext>
          </a:extLst>
        </xdr:cNvPr>
        <xdr:cNvSpPr/>
      </xdr:nvSpPr>
      <xdr:spPr>
        <a:xfrm>
          <a:off x="18345150" y="6684842"/>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85950</xdr:rowOff>
    </xdr:from>
    <xdr:to>
      <xdr:col>111</xdr:col>
      <xdr:colOff>177800</xdr:colOff>
      <xdr:row>41</xdr:row>
      <xdr:rowOff>87192</xdr:rowOff>
    </xdr:to>
    <xdr:cxnSp macro="">
      <xdr:nvCxnSpPr>
        <xdr:cNvPr id="593" name="直線コネクタ 592">
          <a:extLst>
            <a:ext uri="{FF2B5EF4-FFF2-40B4-BE49-F238E27FC236}">
              <a16:creationId xmlns:a16="http://schemas.microsoft.com/office/drawing/2014/main" id="{CC6A56D5-6630-4FEE-B92C-7788EAD9759A}"/>
            </a:ext>
          </a:extLst>
        </xdr:cNvPr>
        <xdr:cNvCxnSpPr/>
      </xdr:nvCxnSpPr>
      <xdr:spPr>
        <a:xfrm flipV="1">
          <a:off x="18392775" y="6731225"/>
          <a:ext cx="809625" cy="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42602</xdr:rowOff>
    </xdr:from>
    <xdr:to>
      <xdr:col>102</xdr:col>
      <xdr:colOff>165100</xdr:colOff>
      <xdr:row>41</xdr:row>
      <xdr:rowOff>144202</xdr:rowOff>
    </xdr:to>
    <xdr:sp macro="" textlink="">
      <xdr:nvSpPr>
        <xdr:cNvPr id="594" name="楕円 593">
          <a:extLst>
            <a:ext uri="{FF2B5EF4-FFF2-40B4-BE49-F238E27FC236}">
              <a16:creationId xmlns:a16="http://schemas.microsoft.com/office/drawing/2014/main" id="{DC4B2E32-FBED-4F20-BA24-119FAACAEDC3}"/>
            </a:ext>
          </a:extLst>
        </xdr:cNvPr>
        <xdr:cNvSpPr/>
      </xdr:nvSpPr>
      <xdr:spPr>
        <a:xfrm>
          <a:off x="17554575" y="669422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87192</xdr:rowOff>
    </xdr:from>
    <xdr:to>
      <xdr:col>107</xdr:col>
      <xdr:colOff>50800</xdr:colOff>
      <xdr:row>41</xdr:row>
      <xdr:rowOff>93402</xdr:rowOff>
    </xdr:to>
    <xdr:cxnSp macro="">
      <xdr:nvCxnSpPr>
        <xdr:cNvPr id="595" name="直線コネクタ 594">
          <a:extLst>
            <a:ext uri="{FF2B5EF4-FFF2-40B4-BE49-F238E27FC236}">
              <a16:creationId xmlns:a16="http://schemas.microsoft.com/office/drawing/2014/main" id="{72204B0F-6CAE-4827-ABA5-FD7AF675DD13}"/>
            </a:ext>
          </a:extLst>
        </xdr:cNvPr>
        <xdr:cNvCxnSpPr/>
      </xdr:nvCxnSpPr>
      <xdr:spPr>
        <a:xfrm flipV="1">
          <a:off x="17602200" y="6732467"/>
          <a:ext cx="790575"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42717</xdr:rowOff>
    </xdr:from>
    <xdr:to>
      <xdr:col>98</xdr:col>
      <xdr:colOff>38100</xdr:colOff>
      <xdr:row>41</xdr:row>
      <xdr:rowOff>144317</xdr:rowOff>
    </xdr:to>
    <xdr:sp macro="" textlink="">
      <xdr:nvSpPr>
        <xdr:cNvPr id="596" name="楕円 595">
          <a:extLst>
            <a:ext uri="{FF2B5EF4-FFF2-40B4-BE49-F238E27FC236}">
              <a16:creationId xmlns:a16="http://schemas.microsoft.com/office/drawing/2014/main" id="{786510C6-23E4-48C8-8448-AE01F037452D}"/>
            </a:ext>
          </a:extLst>
        </xdr:cNvPr>
        <xdr:cNvSpPr/>
      </xdr:nvSpPr>
      <xdr:spPr>
        <a:xfrm>
          <a:off x="16754475" y="669434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93402</xdr:rowOff>
    </xdr:from>
    <xdr:to>
      <xdr:col>102</xdr:col>
      <xdr:colOff>114300</xdr:colOff>
      <xdr:row>41</xdr:row>
      <xdr:rowOff>93517</xdr:rowOff>
    </xdr:to>
    <xdr:cxnSp macro="">
      <xdr:nvCxnSpPr>
        <xdr:cNvPr id="597" name="直線コネクタ 596">
          <a:extLst>
            <a:ext uri="{FF2B5EF4-FFF2-40B4-BE49-F238E27FC236}">
              <a16:creationId xmlns:a16="http://schemas.microsoft.com/office/drawing/2014/main" id="{FA648539-A7D1-41CF-92BD-73E005578506}"/>
            </a:ext>
          </a:extLst>
        </xdr:cNvPr>
        <xdr:cNvCxnSpPr/>
      </xdr:nvCxnSpPr>
      <xdr:spPr>
        <a:xfrm flipV="1">
          <a:off x="16802100" y="6741852"/>
          <a:ext cx="800100" cy="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92172</xdr:rowOff>
    </xdr:from>
    <xdr:ext cx="534377" cy="259045"/>
    <xdr:sp macro="" textlink="">
      <xdr:nvSpPr>
        <xdr:cNvPr id="598" name="n_1aveValue【一般廃棄物処理施設】&#10;一人当たり有形固定資産（償却資産）額">
          <a:extLst>
            <a:ext uri="{FF2B5EF4-FFF2-40B4-BE49-F238E27FC236}">
              <a16:creationId xmlns:a16="http://schemas.microsoft.com/office/drawing/2014/main" id="{2B1D0DB6-FE2D-40BE-931E-0ED9546E7318}"/>
            </a:ext>
          </a:extLst>
        </xdr:cNvPr>
        <xdr:cNvSpPr txBox="1"/>
      </xdr:nvSpPr>
      <xdr:spPr>
        <a:xfrm>
          <a:off x="18944736" y="6254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120580</xdr:rowOff>
    </xdr:from>
    <xdr:ext cx="534377" cy="259045"/>
    <xdr:sp macro="" textlink="">
      <xdr:nvSpPr>
        <xdr:cNvPr id="599" name="n_2aveValue【一般廃棄物処理施設】&#10;一人当たり有形固定資産（償却資産）額">
          <a:extLst>
            <a:ext uri="{FF2B5EF4-FFF2-40B4-BE49-F238E27FC236}">
              <a16:creationId xmlns:a16="http://schemas.microsoft.com/office/drawing/2014/main" id="{3CB60D22-95F3-4564-9B3A-9A3F2AE96809}"/>
            </a:ext>
          </a:extLst>
        </xdr:cNvPr>
        <xdr:cNvSpPr txBox="1"/>
      </xdr:nvSpPr>
      <xdr:spPr>
        <a:xfrm>
          <a:off x="18163686" y="6286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99529</xdr:rowOff>
    </xdr:from>
    <xdr:ext cx="534377" cy="259045"/>
    <xdr:sp macro="" textlink="">
      <xdr:nvSpPr>
        <xdr:cNvPr id="600" name="n_3aveValue【一般廃棄物処理施設】&#10;一人当たり有形固定資産（償却資産）額">
          <a:extLst>
            <a:ext uri="{FF2B5EF4-FFF2-40B4-BE49-F238E27FC236}">
              <a16:creationId xmlns:a16="http://schemas.microsoft.com/office/drawing/2014/main" id="{21B81D08-10C0-4D7B-8380-A815AB47696A}"/>
            </a:ext>
          </a:extLst>
        </xdr:cNvPr>
        <xdr:cNvSpPr txBox="1"/>
      </xdr:nvSpPr>
      <xdr:spPr>
        <a:xfrm>
          <a:off x="17354061" y="626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98695</xdr:rowOff>
    </xdr:from>
    <xdr:ext cx="534377" cy="259045"/>
    <xdr:sp macro="" textlink="">
      <xdr:nvSpPr>
        <xdr:cNvPr id="601" name="n_4aveValue【一般廃棄物処理施設】&#10;一人当たり有形固定資産（償却資産）額">
          <a:extLst>
            <a:ext uri="{FF2B5EF4-FFF2-40B4-BE49-F238E27FC236}">
              <a16:creationId xmlns:a16="http://schemas.microsoft.com/office/drawing/2014/main" id="{6732E231-0C45-48DA-8BA7-6A149745BE38}"/>
            </a:ext>
          </a:extLst>
        </xdr:cNvPr>
        <xdr:cNvSpPr txBox="1"/>
      </xdr:nvSpPr>
      <xdr:spPr>
        <a:xfrm>
          <a:off x="16563486" y="6264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127877</xdr:rowOff>
    </xdr:from>
    <xdr:ext cx="534377" cy="259045"/>
    <xdr:sp macro="" textlink="">
      <xdr:nvSpPr>
        <xdr:cNvPr id="602" name="n_1mainValue【一般廃棄物処理施設】&#10;一人当たり有形固定資産（償却資産）額">
          <a:extLst>
            <a:ext uri="{FF2B5EF4-FFF2-40B4-BE49-F238E27FC236}">
              <a16:creationId xmlns:a16="http://schemas.microsoft.com/office/drawing/2014/main" id="{2CB14412-E89A-4C2B-A120-845A7D2C528E}"/>
            </a:ext>
          </a:extLst>
        </xdr:cNvPr>
        <xdr:cNvSpPr txBox="1"/>
      </xdr:nvSpPr>
      <xdr:spPr>
        <a:xfrm>
          <a:off x="18944736" y="677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129119</xdr:rowOff>
    </xdr:from>
    <xdr:ext cx="534377" cy="259045"/>
    <xdr:sp macro="" textlink="">
      <xdr:nvSpPr>
        <xdr:cNvPr id="603" name="n_2mainValue【一般廃棄物処理施設】&#10;一人当たり有形固定資産（償却資産）額">
          <a:extLst>
            <a:ext uri="{FF2B5EF4-FFF2-40B4-BE49-F238E27FC236}">
              <a16:creationId xmlns:a16="http://schemas.microsoft.com/office/drawing/2014/main" id="{53B00EC3-9BA4-4566-BADF-5820493C06BC}"/>
            </a:ext>
          </a:extLst>
        </xdr:cNvPr>
        <xdr:cNvSpPr txBox="1"/>
      </xdr:nvSpPr>
      <xdr:spPr>
        <a:xfrm>
          <a:off x="18163686" y="6774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135329</xdr:rowOff>
    </xdr:from>
    <xdr:ext cx="534377" cy="259045"/>
    <xdr:sp macro="" textlink="">
      <xdr:nvSpPr>
        <xdr:cNvPr id="604" name="n_3mainValue【一般廃棄物処理施設】&#10;一人当たり有形固定資産（償却資産）額">
          <a:extLst>
            <a:ext uri="{FF2B5EF4-FFF2-40B4-BE49-F238E27FC236}">
              <a16:creationId xmlns:a16="http://schemas.microsoft.com/office/drawing/2014/main" id="{AB8E88F5-625C-4481-9535-20E0606EA3D1}"/>
            </a:ext>
          </a:extLst>
        </xdr:cNvPr>
        <xdr:cNvSpPr txBox="1"/>
      </xdr:nvSpPr>
      <xdr:spPr>
        <a:xfrm>
          <a:off x="17354061" y="6783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135444</xdr:rowOff>
    </xdr:from>
    <xdr:ext cx="534377" cy="259045"/>
    <xdr:sp macro="" textlink="">
      <xdr:nvSpPr>
        <xdr:cNvPr id="605" name="n_4mainValue【一般廃棄物処理施設】&#10;一人当たり有形固定資産（償却資産）額">
          <a:extLst>
            <a:ext uri="{FF2B5EF4-FFF2-40B4-BE49-F238E27FC236}">
              <a16:creationId xmlns:a16="http://schemas.microsoft.com/office/drawing/2014/main" id="{25996412-67B6-44D7-A690-A2717EA79E6D}"/>
            </a:ext>
          </a:extLst>
        </xdr:cNvPr>
        <xdr:cNvSpPr txBox="1"/>
      </xdr:nvSpPr>
      <xdr:spPr>
        <a:xfrm>
          <a:off x="16563486" y="6783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07CAB706-69B5-4BFA-984C-3C6238D192EB}"/>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1F2CEE28-CCBC-40AD-8640-75DF20D118B4}"/>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B49349D9-0D3C-4EEC-8AC1-8E91941F7CA2}"/>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2AB9FDC5-D879-42AF-9FC2-5B42293E1955}"/>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0DEFB5FA-3D9C-473E-9E3C-782E878A936F}"/>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6F8809D9-1450-4882-91EE-BBBC829EF72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EE557062-00B6-47CD-A966-E86EDC025096}"/>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1377AFB4-2623-4026-9943-54C2E336047D}"/>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4" name="テキスト ボックス 613">
          <a:extLst>
            <a:ext uri="{FF2B5EF4-FFF2-40B4-BE49-F238E27FC236}">
              <a16:creationId xmlns:a16="http://schemas.microsoft.com/office/drawing/2014/main" id="{0E98E5EC-3276-4D12-BDCB-FE34E6D98CD2}"/>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AFF899D2-5577-469B-945F-328B0C537CB5}"/>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6" name="テキスト ボックス 615">
          <a:extLst>
            <a:ext uri="{FF2B5EF4-FFF2-40B4-BE49-F238E27FC236}">
              <a16:creationId xmlns:a16="http://schemas.microsoft.com/office/drawing/2014/main" id="{AB8F1756-6CEB-4289-9BD9-795EEE538FE0}"/>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7" name="直線コネクタ 616">
          <a:extLst>
            <a:ext uri="{FF2B5EF4-FFF2-40B4-BE49-F238E27FC236}">
              <a16:creationId xmlns:a16="http://schemas.microsoft.com/office/drawing/2014/main" id="{86162677-59B2-44A3-BC68-D8380D75DD4B}"/>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8" name="テキスト ボックス 617">
          <a:extLst>
            <a:ext uri="{FF2B5EF4-FFF2-40B4-BE49-F238E27FC236}">
              <a16:creationId xmlns:a16="http://schemas.microsoft.com/office/drawing/2014/main" id="{94EA3F72-E7C3-41C6-A86E-D75ECBA9D9CD}"/>
            </a:ext>
          </a:extLst>
        </xdr:cNvPr>
        <xdr:cNvSpPr txBox="1"/>
      </xdr:nvSpPr>
      <xdr:spPr>
        <a:xfrm>
          <a:off x="107945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9" name="直線コネクタ 618">
          <a:extLst>
            <a:ext uri="{FF2B5EF4-FFF2-40B4-BE49-F238E27FC236}">
              <a16:creationId xmlns:a16="http://schemas.microsoft.com/office/drawing/2014/main" id="{D3BF435C-986B-40DF-85CD-87F84B9AA9D7}"/>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0" name="テキスト ボックス 619">
          <a:extLst>
            <a:ext uri="{FF2B5EF4-FFF2-40B4-BE49-F238E27FC236}">
              <a16:creationId xmlns:a16="http://schemas.microsoft.com/office/drawing/2014/main" id="{29519E91-1B0F-4AE7-AC91-ECD65668C496}"/>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1" name="直線コネクタ 620">
          <a:extLst>
            <a:ext uri="{FF2B5EF4-FFF2-40B4-BE49-F238E27FC236}">
              <a16:creationId xmlns:a16="http://schemas.microsoft.com/office/drawing/2014/main" id="{1A0382AA-3F63-414A-A863-46C32F988EA2}"/>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2" name="テキスト ボックス 621">
          <a:extLst>
            <a:ext uri="{FF2B5EF4-FFF2-40B4-BE49-F238E27FC236}">
              <a16:creationId xmlns:a16="http://schemas.microsoft.com/office/drawing/2014/main" id="{81F98B23-E082-4E1A-94BA-358643233452}"/>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3" name="直線コネクタ 622">
          <a:extLst>
            <a:ext uri="{FF2B5EF4-FFF2-40B4-BE49-F238E27FC236}">
              <a16:creationId xmlns:a16="http://schemas.microsoft.com/office/drawing/2014/main" id="{5C3C4E67-D16F-4EE2-8B9C-C81B5E13D48D}"/>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4" name="テキスト ボックス 623">
          <a:extLst>
            <a:ext uri="{FF2B5EF4-FFF2-40B4-BE49-F238E27FC236}">
              <a16:creationId xmlns:a16="http://schemas.microsoft.com/office/drawing/2014/main" id="{4BC8B24B-CF10-4452-9D3B-5235EBB0BA85}"/>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5" name="直線コネクタ 624">
          <a:extLst>
            <a:ext uri="{FF2B5EF4-FFF2-40B4-BE49-F238E27FC236}">
              <a16:creationId xmlns:a16="http://schemas.microsoft.com/office/drawing/2014/main" id="{7CCF15FA-F1F3-4413-9C75-663D1F73671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6" name="テキスト ボックス 625">
          <a:extLst>
            <a:ext uri="{FF2B5EF4-FFF2-40B4-BE49-F238E27FC236}">
              <a16:creationId xmlns:a16="http://schemas.microsoft.com/office/drawing/2014/main" id="{24AEF747-3309-42A8-8195-33BC9B60143D}"/>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7" name="直線コネクタ 626">
          <a:extLst>
            <a:ext uri="{FF2B5EF4-FFF2-40B4-BE49-F238E27FC236}">
              <a16:creationId xmlns:a16="http://schemas.microsoft.com/office/drawing/2014/main" id="{F5ACDDC9-9463-4CAC-882F-36875036A773}"/>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8" name="テキスト ボックス 627">
          <a:extLst>
            <a:ext uri="{FF2B5EF4-FFF2-40B4-BE49-F238E27FC236}">
              <a16:creationId xmlns:a16="http://schemas.microsoft.com/office/drawing/2014/main" id="{AB238DE3-FBE2-4FB3-AF83-892B677150E5}"/>
            </a:ext>
          </a:extLst>
        </xdr:cNvPr>
        <xdr:cNvSpPr txBox="1"/>
      </xdr:nvSpPr>
      <xdr:spPr>
        <a:xfrm>
          <a:off x="109037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B4B33F93-7D8C-4FCA-B1F5-CB0AC9E15C1C}"/>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FBC70523-72B7-4760-9134-67B0044D3B95}"/>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111034</xdr:rowOff>
    </xdr:from>
    <xdr:to>
      <xdr:col>85</xdr:col>
      <xdr:colOff>126364</xdr:colOff>
      <xdr:row>64</xdr:row>
      <xdr:rowOff>130628</xdr:rowOff>
    </xdr:to>
    <xdr:cxnSp macro="">
      <xdr:nvCxnSpPr>
        <xdr:cNvPr id="631" name="直線コネクタ 630">
          <a:extLst>
            <a:ext uri="{FF2B5EF4-FFF2-40B4-BE49-F238E27FC236}">
              <a16:creationId xmlns:a16="http://schemas.microsoft.com/office/drawing/2014/main" id="{58E906FF-2AAE-44B8-97C5-202FDAA4A74A}"/>
            </a:ext>
          </a:extLst>
        </xdr:cNvPr>
        <xdr:cNvCxnSpPr/>
      </xdr:nvCxnSpPr>
      <xdr:spPr>
        <a:xfrm flipV="1">
          <a:off x="14696439" y="9023259"/>
          <a:ext cx="0" cy="148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632" name="【保健センター・保健所】&#10;有形固定資産減価償却率最小値テキスト">
          <a:extLst>
            <a:ext uri="{FF2B5EF4-FFF2-40B4-BE49-F238E27FC236}">
              <a16:creationId xmlns:a16="http://schemas.microsoft.com/office/drawing/2014/main" id="{13228CAF-A49E-4CA4-978A-13A269A98056}"/>
            </a:ext>
          </a:extLst>
        </xdr:cNvPr>
        <xdr:cNvSpPr txBox="1"/>
      </xdr:nvSpPr>
      <xdr:spPr>
        <a:xfrm>
          <a:off x="14735175" y="10507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633" name="直線コネクタ 632">
          <a:extLst>
            <a:ext uri="{FF2B5EF4-FFF2-40B4-BE49-F238E27FC236}">
              <a16:creationId xmlns:a16="http://schemas.microsoft.com/office/drawing/2014/main" id="{BD80EF86-CC5D-4196-8474-F6AC3E43D146}"/>
            </a:ext>
          </a:extLst>
        </xdr:cNvPr>
        <xdr:cNvCxnSpPr/>
      </xdr:nvCxnSpPr>
      <xdr:spPr>
        <a:xfrm>
          <a:off x="14611350" y="10503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57711</xdr:rowOff>
    </xdr:from>
    <xdr:ext cx="340478" cy="259045"/>
    <xdr:sp macro="" textlink="">
      <xdr:nvSpPr>
        <xdr:cNvPr id="634" name="【保健センター・保健所】&#10;有形固定資産減価償却率最大値テキスト">
          <a:extLst>
            <a:ext uri="{FF2B5EF4-FFF2-40B4-BE49-F238E27FC236}">
              <a16:creationId xmlns:a16="http://schemas.microsoft.com/office/drawing/2014/main" id="{B32E2434-7881-4834-AB2C-D80DF397B42C}"/>
            </a:ext>
          </a:extLst>
        </xdr:cNvPr>
        <xdr:cNvSpPr txBox="1"/>
      </xdr:nvSpPr>
      <xdr:spPr>
        <a:xfrm>
          <a:off x="14735175" y="881118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111034</xdr:rowOff>
    </xdr:from>
    <xdr:to>
      <xdr:col>86</xdr:col>
      <xdr:colOff>25400</xdr:colOff>
      <xdr:row>55</xdr:row>
      <xdr:rowOff>111034</xdr:rowOff>
    </xdr:to>
    <xdr:cxnSp macro="">
      <xdr:nvCxnSpPr>
        <xdr:cNvPr id="635" name="直線コネクタ 634">
          <a:extLst>
            <a:ext uri="{FF2B5EF4-FFF2-40B4-BE49-F238E27FC236}">
              <a16:creationId xmlns:a16="http://schemas.microsoft.com/office/drawing/2014/main" id="{C7B73EC0-A84C-44CB-8EAA-5D0AD183D6D0}"/>
            </a:ext>
          </a:extLst>
        </xdr:cNvPr>
        <xdr:cNvCxnSpPr/>
      </xdr:nvCxnSpPr>
      <xdr:spPr>
        <a:xfrm>
          <a:off x="14611350" y="902325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50454</xdr:rowOff>
    </xdr:from>
    <xdr:ext cx="405111" cy="259045"/>
    <xdr:sp macro="" textlink="">
      <xdr:nvSpPr>
        <xdr:cNvPr id="636" name="【保健センター・保健所】&#10;有形固定資産減価償却率平均値テキスト">
          <a:extLst>
            <a:ext uri="{FF2B5EF4-FFF2-40B4-BE49-F238E27FC236}">
              <a16:creationId xmlns:a16="http://schemas.microsoft.com/office/drawing/2014/main" id="{228176AB-E570-40A4-880D-3E5A9F67C805}"/>
            </a:ext>
          </a:extLst>
        </xdr:cNvPr>
        <xdr:cNvSpPr txBox="1"/>
      </xdr:nvSpPr>
      <xdr:spPr>
        <a:xfrm>
          <a:off x="14735175" y="961037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27577</xdr:rowOff>
    </xdr:from>
    <xdr:to>
      <xdr:col>85</xdr:col>
      <xdr:colOff>177800</xdr:colOff>
      <xdr:row>60</xdr:row>
      <xdr:rowOff>129177</xdr:rowOff>
    </xdr:to>
    <xdr:sp macro="" textlink="">
      <xdr:nvSpPr>
        <xdr:cNvPr id="637" name="フローチャート: 判断 636">
          <a:extLst>
            <a:ext uri="{FF2B5EF4-FFF2-40B4-BE49-F238E27FC236}">
              <a16:creationId xmlns:a16="http://schemas.microsoft.com/office/drawing/2014/main" id="{9E1D1A8E-C9F2-4ADB-ADAA-7989728E4D92}"/>
            </a:ext>
          </a:extLst>
        </xdr:cNvPr>
        <xdr:cNvSpPr/>
      </xdr:nvSpPr>
      <xdr:spPr>
        <a:xfrm>
          <a:off x="14649450" y="97557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25944</xdr:rowOff>
    </xdr:from>
    <xdr:to>
      <xdr:col>81</xdr:col>
      <xdr:colOff>101600</xdr:colOff>
      <xdr:row>60</xdr:row>
      <xdr:rowOff>127544</xdr:rowOff>
    </xdr:to>
    <xdr:sp macro="" textlink="">
      <xdr:nvSpPr>
        <xdr:cNvPr id="638" name="フローチャート: 判断 637">
          <a:extLst>
            <a:ext uri="{FF2B5EF4-FFF2-40B4-BE49-F238E27FC236}">
              <a16:creationId xmlns:a16="http://schemas.microsoft.com/office/drawing/2014/main" id="{6EDB779F-BD29-4121-889E-7AB63A478407}"/>
            </a:ext>
          </a:extLst>
        </xdr:cNvPr>
        <xdr:cNvSpPr/>
      </xdr:nvSpPr>
      <xdr:spPr>
        <a:xfrm>
          <a:off x="13887450" y="97541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3084</xdr:rowOff>
    </xdr:from>
    <xdr:to>
      <xdr:col>76</xdr:col>
      <xdr:colOff>165100</xdr:colOff>
      <xdr:row>60</xdr:row>
      <xdr:rowOff>104684</xdr:rowOff>
    </xdr:to>
    <xdr:sp macro="" textlink="">
      <xdr:nvSpPr>
        <xdr:cNvPr id="639" name="フローチャート: 判断 638">
          <a:extLst>
            <a:ext uri="{FF2B5EF4-FFF2-40B4-BE49-F238E27FC236}">
              <a16:creationId xmlns:a16="http://schemas.microsoft.com/office/drawing/2014/main" id="{A647A294-1A3E-4812-A528-A07BCEB3F88A}"/>
            </a:ext>
          </a:extLst>
        </xdr:cNvPr>
        <xdr:cNvSpPr/>
      </xdr:nvSpPr>
      <xdr:spPr>
        <a:xfrm>
          <a:off x="13096875" y="972810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640" name="フローチャート: 判断 639">
          <a:extLst>
            <a:ext uri="{FF2B5EF4-FFF2-40B4-BE49-F238E27FC236}">
              <a16:creationId xmlns:a16="http://schemas.microsoft.com/office/drawing/2014/main" id="{053E1A45-B69D-45DD-A10A-5B04A5924747}"/>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148409</xdr:rowOff>
    </xdr:from>
    <xdr:to>
      <xdr:col>67</xdr:col>
      <xdr:colOff>101600</xdr:colOff>
      <xdr:row>60</xdr:row>
      <xdr:rowOff>78559</xdr:rowOff>
    </xdr:to>
    <xdr:sp macro="" textlink="">
      <xdr:nvSpPr>
        <xdr:cNvPr id="641" name="フローチャート: 判断 640">
          <a:extLst>
            <a:ext uri="{FF2B5EF4-FFF2-40B4-BE49-F238E27FC236}">
              <a16:creationId xmlns:a16="http://schemas.microsoft.com/office/drawing/2014/main" id="{EA5F5B58-3514-45C3-9484-35FAF098580B}"/>
            </a:ext>
          </a:extLst>
        </xdr:cNvPr>
        <xdr:cNvSpPr/>
      </xdr:nvSpPr>
      <xdr:spPr>
        <a:xfrm>
          <a:off x="11487150" y="97083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F76A0C97-C112-4ED2-BF7A-BED905C29C8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E5A48E34-2316-4B55-BD74-070A92D12F9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9349DCF-0012-470E-9861-3923715CDD57}"/>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84AF15C-B528-4A3D-973F-6C1712DDAECC}"/>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463B737-5351-43C2-B1CC-63FFC207E64B}"/>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17780</xdr:rowOff>
    </xdr:from>
    <xdr:to>
      <xdr:col>85</xdr:col>
      <xdr:colOff>177800</xdr:colOff>
      <xdr:row>61</xdr:row>
      <xdr:rowOff>119380</xdr:rowOff>
    </xdr:to>
    <xdr:sp macro="" textlink="">
      <xdr:nvSpPr>
        <xdr:cNvPr id="647" name="楕円 646">
          <a:extLst>
            <a:ext uri="{FF2B5EF4-FFF2-40B4-BE49-F238E27FC236}">
              <a16:creationId xmlns:a16="http://schemas.microsoft.com/office/drawing/2014/main" id="{19E2D0E3-BD3C-4BE7-8D42-D15E506B48A2}"/>
            </a:ext>
          </a:extLst>
        </xdr:cNvPr>
        <xdr:cNvSpPr/>
      </xdr:nvSpPr>
      <xdr:spPr>
        <a:xfrm>
          <a:off x="14649450" y="99047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167657</xdr:rowOff>
    </xdr:from>
    <xdr:ext cx="405111" cy="259045"/>
    <xdr:sp macro="" textlink="">
      <xdr:nvSpPr>
        <xdr:cNvPr id="648" name="【保健センター・保健所】&#10;有形固定資産減価償却率該当値テキスト">
          <a:extLst>
            <a:ext uri="{FF2B5EF4-FFF2-40B4-BE49-F238E27FC236}">
              <a16:creationId xmlns:a16="http://schemas.microsoft.com/office/drawing/2014/main" id="{CA2042B0-8FE8-4CBD-A0AC-C86EF8977EB1}"/>
            </a:ext>
          </a:extLst>
        </xdr:cNvPr>
        <xdr:cNvSpPr txBox="1"/>
      </xdr:nvSpPr>
      <xdr:spPr>
        <a:xfrm>
          <a:off x="14735175"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154940</xdr:rowOff>
    </xdr:from>
    <xdr:to>
      <xdr:col>81</xdr:col>
      <xdr:colOff>101600</xdr:colOff>
      <xdr:row>61</xdr:row>
      <xdr:rowOff>85090</xdr:rowOff>
    </xdr:to>
    <xdr:sp macro="" textlink="">
      <xdr:nvSpPr>
        <xdr:cNvPr id="649" name="楕円 648">
          <a:extLst>
            <a:ext uri="{FF2B5EF4-FFF2-40B4-BE49-F238E27FC236}">
              <a16:creationId xmlns:a16="http://schemas.microsoft.com/office/drawing/2014/main" id="{71DAC74E-F927-436C-95C6-F4DCF773E0F8}"/>
            </a:ext>
          </a:extLst>
        </xdr:cNvPr>
        <xdr:cNvSpPr/>
      </xdr:nvSpPr>
      <xdr:spPr>
        <a:xfrm>
          <a:off x="13887450" y="98799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34290</xdr:rowOff>
    </xdr:from>
    <xdr:to>
      <xdr:col>85</xdr:col>
      <xdr:colOff>127000</xdr:colOff>
      <xdr:row>61</xdr:row>
      <xdr:rowOff>68580</xdr:rowOff>
    </xdr:to>
    <xdr:cxnSp macro="">
      <xdr:nvCxnSpPr>
        <xdr:cNvPr id="650" name="直線コネクタ 649">
          <a:extLst>
            <a:ext uri="{FF2B5EF4-FFF2-40B4-BE49-F238E27FC236}">
              <a16:creationId xmlns:a16="http://schemas.microsoft.com/office/drawing/2014/main" id="{BD7501AA-2784-4995-9BDF-6CA87958A0F1}"/>
            </a:ext>
          </a:extLst>
        </xdr:cNvPr>
        <xdr:cNvCxnSpPr/>
      </xdr:nvCxnSpPr>
      <xdr:spPr>
        <a:xfrm>
          <a:off x="13935075" y="991806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119017</xdr:rowOff>
    </xdr:from>
    <xdr:to>
      <xdr:col>76</xdr:col>
      <xdr:colOff>165100</xdr:colOff>
      <xdr:row>61</xdr:row>
      <xdr:rowOff>49167</xdr:rowOff>
    </xdr:to>
    <xdr:sp macro="" textlink="">
      <xdr:nvSpPr>
        <xdr:cNvPr id="651" name="楕円 650">
          <a:extLst>
            <a:ext uri="{FF2B5EF4-FFF2-40B4-BE49-F238E27FC236}">
              <a16:creationId xmlns:a16="http://schemas.microsoft.com/office/drawing/2014/main" id="{E07D2B1C-E2A9-4FEE-A11C-A7C6F580CD68}"/>
            </a:ext>
          </a:extLst>
        </xdr:cNvPr>
        <xdr:cNvSpPr/>
      </xdr:nvSpPr>
      <xdr:spPr>
        <a:xfrm>
          <a:off x="13096875" y="984721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169817</xdr:rowOff>
    </xdr:from>
    <xdr:to>
      <xdr:col>81</xdr:col>
      <xdr:colOff>50800</xdr:colOff>
      <xdr:row>61</xdr:row>
      <xdr:rowOff>34290</xdr:rowOff>
    </xdr:to>
    <xdr:cxnSp macro="">
      <xdr:nvCxnSpPr>
        <xdr:cNvPr id="652" name="直線コネクタ 651">
          <a:extLst>
            <a:ext uri="{FF2B5EF4-FFF2-40B4-BE49-F238E27FC236}">
              <a16:creationId xmlns:a16="http://schemas.microsoft.com/office/drawing/2014/main" id="{A5AC4508-FC23-402D-A028-9452A419637C}"/>
            </a:ext>
          </a:extLst>
        </xdr:cNvPr>
        <xdr:cNvCxnSpPr/>
      </xdr:nvCxnSpPr>
      <xdr:spPr>
        <a:xfrm>
          <a:off x="13144500" y="9885317"/>
          <a:ext cx="790575" cy="32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84727</xdr:rowOff>
    </xdr:from>
    <xdr:to>
      <xdr:col>72</xdr:col>
      <xdr:colOff>38100</xdr:colOff>
      <xdr:row>61</xdr:row>
      <xdr:rowOff>14877</xdr:rowOff>
    </xdr:to>
    <xdr:sp macro="" textlink="">
      <xdr:nvSpPr>
        <xdr:cNvPr id="653" name="楕円 652">
          <a:extLst>
            <a:ext uri="{FF2B5EF4-FFF2-40B4-BE49-F238E27FC236}">
              <a16:creationId xmlns:a16="http://schemas.microsoft.com/office/drawing/2014/main" id="{3D3E3302-E0D2-4F4A-8D17-BA393DE7AC1A}"/>
            </a:ext>
          </a:extLst>
        </xdr:cNvPr>
        <xdr:cNvSpPr/>
      </xdr:nvSpPr>
      <xdr:spPr>
        <a:xfrm>
          <a:off x="12296775" y="9812927"/>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135527</xdr:rowOff>
    </xdr:from>
    <xdr:to>
      <xdr:col>76</xdr:col>
      <xdr:colOff>114300</xdr:colOff>
      <xdr:row>60</xdr:row>
      <xdr:rowOff>169817</xdr:rowOff>
    </xdr:to>
    <xdr:cxnSp macro="">
      <xdr:nvCxnSpPr>
        <xdr:cNvPr id="654" name="直線コネクタ 653">
          <a:extLst>
            <a:ext uri="{FF2B5EF4-FFF2-40B4-BE49-F238E27FC236}">
              <a16:creationId xmlns:a16="http://schemas.microsoft.com/office/drawing/2014/main" id="{4DFB3744-FB44-470B-B89A-54C37A928FC6}"/>
            </a:ext>
          </a:extLst>
        </xdr:cNvPr>
        <xdr:cNvCxnSpPr/>
      </xdr:nvCxnSpPr>
      <xdr:spPr>
        <a:xfrm>
          <a:off x="12344400" y="9860552"/>
          <a:ext cx="8001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50437</xdr:rowOff>
    </xdr:from>
    <xdr:to>
      <xdr:col>67</xdr:col>
      <xdr:colOff>101600</xdr:colOff>
      <xdr:row>60</xdr:row>
      <xdr:rowOff>152037</xdr:rowOff>
    </xdr:to>
    <xdr:sp macro="" textlink="">
      <xdr:nvSpPr>
        <xdr:cNvPr id="655" name="楕円 654">
          <a:extLst>
            <a:ext uri="{FF2B5EF4-FFF2-40B4-BE49-F238E27FC236}">
              <a16:creationId xmlns:a16="http://schemas.microsoft.com/office/drawing/2014/main" id="{22F4A38A-82DD-4892-B1E8-C20B5D3FD4B6}"/>
            </a:ext>
          </a:extLst>
        </xdr:cNvPr>
        <xdr:cNvSpPr/>
      </xdr:nvSpPr>
      <xdr:spPr>
        <a:xfrm>
          <a:off x="11487150" y="977228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101237</xdr:rowOff>
    </xdr:from>
    <xdr:to>
      <xdr:col>71</xdr:col>
      <xdr:colOff>177800</xdr:colOff>
      <xdr:row>60</xdr:row>
      <xdr:rowOff>135527</xdr:rowOff>
    </xdr:to>
    <xdr:cxnSp macro="">
      <xdr:nvCxnSpPr>
        <xdr:cNvPr id="656" name="直線コネクタ 655">
          <a:extLst>
            <a:ext uri="{FF2B5EF4-FFF2-40B4-BE49-F238E27FC236}">
              <a16:creationId xmlns:a16="http://schemas.microsoft.com/office/drawing/2014/main" id="{331B5F9C-1545-49F2-B70B-2F18B07BEE85}"/>
            </a:ext>
          </a:extLst>
        </xdr:cNvPr>
        <xdr:cNvCxnSpPr/>
      </xdr:nvCxnSpPr>
      <xdr:spPr>
        <a:xfrm>
          <a:off x="11534775" y="9829437"/>
          <a:ext cx="80962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144071</xdr:rowOff>
    </xdr:from>
    <xdr:ext cx="405111" cy="259045"/>
    <xdr:sp macro="" textlink="">
      <xdr:nvSpPr>
        <xdr:cNvPr id="657" name="n_1aveValue【保健センター・保健所】&#10;有形固定資産減価償却率">
          <a:extLst>
            <a:ext uri="{FF2B5EF4-FFF2-40B4-BE49-F238E27FC236}">
              <a16:creationId xmlns:a16="http://schemas.microsoft.com/office/drawing/2014/main" id="{E60B0653-37E3-4F32-8E8A-B1A07E3BFD1D}"/>
            </a:ext>
          </a:extLst>
        </xdr:cNvPr>
        <xdr:cNvSpPr txBox="1"/>
      </xdr:nvSpPr>
      <xdr:spPr>
        <a:xfrm>
          <a:off x="13745219" y="9542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121211</xdr:rowOff>
    </xdr:from>
    <xdr:ext cx="405111" cy="259045"/>
    <xdr:sp macro="" textlink="">
      <xdr:nvSpPr>
        <xdr:cNvPr id="658" name="n_2aveValue【保健センター・保健所】&#10;有形固定資産減価償却率">
          <a:extLst>
            <a:ext uri="{FF2B5EF4-FFF2-40B4-BE49-F238E27FC236}">
              <a16:creationId xmlns:a16="http://schemas.microsoft.com/office/drawing/2014/main" id="{EEE58D82-2894-4A31-9274-42C4E38089B3}"/>
            </a:ext>
          </a:extLst>
        </xdr:cNvPr>
        <xdr:cNvSpPr txBox="1"/>
      </xdr:nvSpPr>
      <xdr:spPr>
        <a:xfrm>
          <a:off x="12964169" y="9525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659" name="n_3aveValue【保健センター・保健所】&#10;有形固定資産減価償却率">
          <a:extLst>
            <a:ext uri="{FF2B5EF4-FFF2-40B4-BE49-F238E27FC236}">
              <a16:creationId xmlns:a16="http://schemas.microsoft.com/office/drawing/2014/main" id="{0F4260C9-AEC8-48AE-A51F-A22F4E20B02F}"/>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95086</xdr:rowOff>
    </xdr:from>
    <xdr:ext cx="405111" cy="259045"/>
    <xdr:sp macro="" textlink="">
      <xdr:nvSpPr>
        <xdr:cNvPr id="660" name="n_4aveValue【保健センター・保健所】&#10;有形固定資産減価償却率">
          <a:extLst>
            <a:ext uri="{FF2B5EF4-FFF2-40B4-BE49-F238E27FC236}">
              <a16:creationId xmlns:a16="http://schemas.microsoft.com/office/drawing/2014/main" id="{56DA5B87-7E8D-4DC2-A1AD-F499D9D6A34E}"/>
            </a:ext>
          </a:extLst>
        </xdr:cNvPr>
        <xdr:cNvSpPr txBox="1"/>
      </xdr:nvSpPr>
      <xdr:spPr>
        <a:xfrm>
          <a:off x="11354444" y="94962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76217</xdr:rowOff>
    </xdr:from>
    <xdr:ext cx="405111" cy="259045"/>
    <xdr:sp macro="" textlink="">
      <xdr:nvSpPr>
        <xdr:cNvPr id="661" name="n_1mainValue【保健センター・保健所】&#10;有形固定資産減価償却率">
          <a:extLst>
            <a:ext uri="{FF2B5EF4-FFF2-40B4-BE49-F238E27FC236}">
              <a16:creationId xmlns:a16="http://schemas.microsoft.com/office/drawing/2014/main" id="{7EC4E8F6-914E-4F5E-8B73-E1AB885857BB}"/>
            </a:ext>
          </a:extLst>
        </xdr:cNvPr>
        <xdr:cNvSpPr txBox="1"/>
      </xdr:nvSpPr>
      <xdr:spPr>
        <a:xfrm>
          <a:off x="13745219" y="9963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40294</xdr:rowOff>
    </xdr:from>
    <xdr:ext cx="405111" cy="259045"/>
    <xdr:sp macro="" textlink="">
      <xdr:nvSpPr>
        <xdr:cNvPr id="662" name="n_2mainValue【保健センター・保健所】&#10;有形固定資産減価償却率">
          <a:extLst>
            <a:ext uri="{FF2B5EF4-FFF2-40B4-BE49-F238E27FC236}">
              <a16:creationId xmlns:a16="http://schemas.microsoft.com/office/drawing/2014/main" id="{5EBBCB04-B44B-4877-9761-144E45DEDF90}"/>
            </a:ext>
          </a:extLst>
        </xdr:cNvPr>
        <xdr:cNvSpPr txBox="1"/>
      </xdr:nvSpPr>
      <xdr:spPr>
        <a:xfrm>
          <a:off x="12964169" y="9927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6004</xdr:rowOff>
    </xdr:from>
    <xdr:ext cx="405111" cy="259045"/>
    <xdr:sp macro="" textlink="">
      <xdr:nvSpPr>
        <xdr:cNvPr id="663" name="n_3mainValue【保健センター・保健所】&#10;有形固定資産減価償却率">
          <a:extLst>
            <a:ext uri="{FF2B5EF4-FFF2-40B4-BE49-F238E27FC236}">
              <a16:creationId xmlns:a16="http://schemas.microsoft.com/office/drawing/2014/main" id="{4F321E70-0D9F-4DB7-A53E-FD71AF428B45}"/>
            </a:ext>
          </a:extLst>
        </xdr:cNvPr>
        <xdr:cNvSpPr txBox="1"/>
      </xdr:nvSpPr>
      <xdr:spPr>
        <a:xfrm>
          <a:off x="12164069" y="9896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143164</xdr:rowOff>
    </xdr:from>
    <xdr:ext cx="405111" cy="259045"/>
    <xdr:sp macro="" textlink="">
      <xdr:nvSpPr>
        <xdr:cNvPr id="664" name="n_4mainValue【保健センター・保健所】&#10;有形固定資産減価償却率">
          <a:extLst>
            <a:ext uri="{FF2B5EF4-FFF2-40B4-BE49-F238E27FC236}">
              <a16:creationId xmlns:a16="http://schemas.microsoft.com/office/drawing/2014/main" id="{37EB0BE9-6A74-40F8-8027-215156C2DDB0}"/>
            </a:ext>
          </a:extLst>
        </xdr:cNvPr>
        <xdr:cNvSpPr txBox="1"/>
      </xdr:nvSpPr>
      <xdr:spPr>
        <a:xfrm>
          <a:off x="11354444" y="9865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F9F52450-EB94-48DE-84CD-9BB9E955F937}"/>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F61DE124-7DB2-45D8-BAF4-9EB137E9B7F8}"/>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C30E327-07DC-4037-99B5-2F3D9A12A805}"/>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B0A1ACAD-DCFE-495C-B934-9CCB6279C3AD}"/>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7A43F2C8-54E9-406F-82DC-738F5782DCE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2FDE3633-3D33-4130-B3F8-BFCB96804188}"/>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8FC9D6AA-2925-4D30-9F76-F7099F831D60}"/>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BBA47198-B7DA-43E9-A25B-38DF59EAB88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3" name="テキスト ボックス 672">
          <a:extLst>
            <a:ext uri="{FF2B5EF4-FFF2-40B4-BE49-F238E27FC236}">
              <a16:creationId xmlns:a16="http://schemas.microsoft.com/office/drawing/2014/main" id="{0D132806-F33F-4CEA-BD58-7CDC30923C63}"/>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5B7EFF34-C709-4187-9B35-D633B245ABE0}"/>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5" name="直線コネクタ 674">
          <a:extLst>
            <a:ext uri="{FF2B5EF4-FFF2-40B4-BE49-F238E27FC236}">
              <a16:creationId xmlns:a16="http://schemas.microsoft.com/office/drawing/2014/main" id="{D170ABE2-DDD7-4637-AEBB-FEA09501626A}"/>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6" name="テキスト ボックス 675">
          <a:extLst>
            <a:ext uri="{FF2B5EF4-FFF2-40B4-BE49-F238E27FC236}">
              <a16:creationId xmlns:a16="http://schemas.microsoft.com/office/drawing/2014/main" id="{6E7C6E9C-DF8E-49F0-912C-DA261CE0EDD2}"/>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7" name="直線コネクタ 676">
          <a:extLst>
            <a:ext uri="{FF2B5EF4-FFF2-40B4-BE49-F238E27FC236}">
              <a16:creationId xmlns:a16="http://schemas.microsoft.com/office/drawing/2014/main" id="{1C65601D-BB54-4DC2-B801-E1012D8C6566}"/>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8" name="テキスト ボックス 677">
          <a:extLst>
            <a:ext uri="{FF2B5EF4-FFF2-40B4-BE49-F238E27FC236}">
              <a16:creationId xmlns:a16="http://schemas.microsoft.com/office/drawing/2014/main" id="{7E4349A8-53A7-4119-8D04-F0E59993957D}"/>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9" name="直線コネクタ 678">
          <a:extLst>
            <a:ext uri="{FF2B5EF4-FFF2-40B4-BE49-F238E27FC236}">
              <a16:creationId xmlns:a16="http://schemas.microsoft.com/office/drawing/2014/main" id="{0F070920-FA6A-4DD1-9E61-E040BB39A275}"/>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0" name="テキスト ボックス 679">
          <a:extLst>
            <a:ext uri="{FF2B5EF4-FFF2-40B4-BE49-F238E27FC236}">
              <a16:creationId xmlns:a16="http://schemas.microsoft.com/office/drawing/2014/main" id="{1DEB10C5-1653-48F9-B2B9-FC2A1EA9127D}"/>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1" name="直線コネクタ 680">
          <a:extLst>
            <a:ext uri="{FF2B5EF4-FFF2-40B4-BE49-F238E27FC236}">
              <a16:creationId xmlns:a16="http://schemas.microsoft.com/office/drawing/2014/main" id="{59B27290-935F-44F0-A0D1-1305BFEEB1C6}"/>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2" name="テキスト ボックス 681">
          <a:extLst>
            <a:ext uri="{FF2B5EF4-FFF2-40B4-BE49-F238E27FC236}">
              <a16:creationId xmlns:a16="http://schemas.microsoft.com/office/drawing/2014/main" id="{29404F99-C85D-4B9F-A1C8-8C2FE2B69986}"/>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3" name="直線コネクタ 682">
          <a:extLst>
            <a:ext uri="{FF2B5EF4-FFF2-40B4-BE49-F238E27FC236}">
              <a16:creationId xmlns:a16="http://schemas.microsoft.com/office/drawing/2014/main" id="{87945C77-1955-4144-9B73-9D971FA036A8}"/>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4" name="テキスト ボックス 683">
          <a:extLst>
            <a:ext uri="{FF2B5EF4-FFF2-40B4-BE49-F238E27FC236}">
              <a16:creationId xmlns:a16="http://schemas.microsoft.com/office/drawing/2014/main" id="{5CC9A4F4-E167-40A8-A8B4-3E05EC2F9477}"/>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5" name="直線コネクタ 684">
          <a:extLst>
            <a:ext uri="{FF2B5EF4-FFF2-40B4-BE49-F238E27FC236}">
              <a16:creationId xmlns:a16="http://schemas.microsoft.com/office/drawing/2014/main" id="{4A56A1C5-92ED-46AC-BD11-BC9A4B17DBE2}"/>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6" name="テキスト ボックス 685">
          <a:extLst>
            <a:ext uri="{FF2B5EF4-FFF2-40B4-BE49-F238E27FC236}">
              <a16:creationId xmlns:a16="http://schemas.microsoft.com/office/drawing/2014/main" id="{BE6CB336-0EBA-4DF4-BE71-F127CF0C6E1E}"/>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9B0CF185-70DA-4AB2-99C7-E221097992F1}"/>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8" name="テキスト ボックス 687">
          <a:extLst>
            <a:ext uri="{FF2B5EF4-FFF2-40B4-BE49-F238E27FC236}">
              <a16:creationId xmlns:a16="http://schemas.microsoft.com/office/drawing/2014/main" id="{78643429-731E-4B96-8D8B-D1F8F68138BF}"/>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720A9D28-B09E-41AE-922C-0F41AC1DB91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108857</xdr:rowOff>
    </xdr:to>
    <xdr:cxnSp macro="">
      <xdr:nvCxnSpPr>
        <xdr:cNvPr id="690" name="直線コネクタ 689">
          <a:extLst>
            <a:ext uri="{FF2B5EF4-FFF2-40B4-BE49-F238E27FC236}">
              <a16:creationId xmlns:a16="http://schemas.microsoft.com/office/drawing/2014/main" id="{87754AC0-94C0-42A8-A381-14B13FD81514}"/>
            </a:ext>
          </a:extLst>
        </xdr:cNvPr>
        <xdr:cNvCxnSpPr/>
      </xdr:nvCxnSpPr>
      <xdr:spPr>
        <a:xfrm flipV="1">
          <a:off x="19954239" y="9077325"/>
          <a:ext cx="0" cy="1401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112684</xdr:rowOff>
    </xdr:from>
    <xdr:ext cx="469744" cy="259045"/>
    <xdr:sp macro="" textlink="">
      <xdr:nvSpPr>
        <xdr:cNvPr id="691" name="【保健センター・保健所】&#10;一人当たり面積最小値テキスト">
          <a:extLst>
            <a:ext uri="{FF2B5EF4-FFF2-40B4-BE49-F238E27FC236}">
              <a16:creationId xmlns:a16="http://schemas.microsoft.com/office/drawing/2014/main" id="{81BA4864-658F-45A5-BC51-7BA469D1CECE}"/>
            </a:ext>
          </a:extLst>
        </xdr:cNvPr>
        <xdr:cNvSpPr txBox="1"/>
      </xdr:nvSpPr>
      <xdr:spPr>
        <a:xfrm>
          <a:off x="19992975" y="1048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108857</xdr:rowOff>
    </xdr:from>
    <xdr:to>
      <xdr:col>116</xdr:col>
      <xdr:colOff>152400</xdr:colOff>
      <xdr:row>64</xdr:row>
      <xdr:rowOff>108857</xdr:rowOff>
    </xdr:to>
    <xdr:cxnSp macro="">
      <xdr:nvCxnSpPr>
        <xdr:cNvPr id="692" name="直線コネクタ 691">
          <a:extLst>
            <a:ext uri="{FF2B5EF4-FFF2-40B4-BE49-F238E27FC236}">
              <a16:creationId xmlns:a16="http://schemas.microsoft.com/office/drawing/2014/main" id="{916FDFAE-E492-4823-A1FF-17A0E48E0891}"/>
            </a:ext>
          </a:extLst>
        </xdr:cNvPr>
        <xdr:cNvCxnSpPr/>
      </xdr:nvCxnSpPr>
      <xdr:spPr>
        <a:xfrm>
          <a:off x="19878675" y="104784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693" name="【保健センター・保健所】&#10;一人当たり面積最大値テキスト">
          <a:extLst>
            <a:ext uri="{FF2B5EF4-FFF2-40B4-BE49-F238E27FC236}">
              <a16:creationId xmlns:a16="http://schemas.microsoft.com/office/drawing/2014/main" id="{BFAB0087-7324-4625-BBDA-EFF0DB14BED4}"/>
            </a:ext>
          </a:extLst>
        </xdr:cNvPr>
        <xdr:cNvSpPr txBox="1"/>
      </xdr:nvSpPr>
      <xdr:spPr>
        <a:xfrm>
          <a:off x="19992975" y="887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F5984A72-4559-43F4-9A51-9CAB99E7DD22}"/>
            </a:ext>
          </a:extLst>
        </xdr:cNvPr>
        <xdr:cNvCxnSpPr/>
      </xdr:nvCxnSpPr>
      <xdr:spPr>
        <a:xfrm>
          <a:off x="19878675" y="90773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148970</xdr:rowOff>
    </xdr:from>
    <xdr:ext cx="469744" cy="259045"/>
    <xdr:sp macro="" textlink="">
      <xdr:nvSpPr>
        <xdr:cNvPr id="695" name="【保健センター・保健所】&#10;一人当たり面積平均値テキスト">
          <a:extLst>
            <a:ext uri="{FF2B5EF4-FFF2-40B4-BE49-F238E27FC236}">
              <a16:creationId xmlns:a16="http://schemas.microsoft.com/office/drawing/2014/main" id="{10F52780-1F5B-4B2B-80CD-DC9FBF64F85F}"/>
            </a:ext>
          </a:extLst>
        </xdr:cNvPr>
        <xdr:cNvSpPr txBox="1"/>
      </xdr:nvSpPr>
      <xdr:spPr>
        <a:xfrm>
          <a:off x="19992975" y="9870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126093</xdr:rowOff>
    </xdr:from>
    <xdr:to>
      <xdr:col>116</xdr:col>
      <xdr:colOff>114300</xdr:colOff>
      <xdr:row>62</xdr:row>
      <xdr:rowOff>56243</xdr:rowOff>
    </xdr:to>
    <xdr:sp macro="" textlink="">
      <xdr:nvSpPr>
        <xdr:cNvPr id="696" name="フローチャート: 判断 695">
          <a:extLst>
            <a:ext uri="{FF2B5EF4-FFF2-40B4-BE49-F238E27FC236}">
              <a16:creationId xmlns:a16="http://schemas.microsoft.com/office/drawing/2014/main" id="{9DE92168-84B7-44CE-BCD6-31638BD4B2E1}"/>
            </a:ext>
          </a:extLst>
        </xdr:cNvPr>
        <xdr:cNvSpPr/>
      </xdr:nvSpPr>
      <xdr:spPr>
        <a:xfrm>
          <a:off x="19897725" y="1000986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147865</xdr:rowOff>
    </xdr:from>
    <xdr:to>
      <xdr:col>112</xdr:col>
      <xdr:colOff>38100</xdr:colOff>
      <xdr:row>62</xdr:row>
      <xdr:rowOff>78015</xdr:rowOff>
    </xdr:to>
    <xdr:sp macro="" textlink="">
      <xdr:nvSpPr>
        <xdr:cNvPr id="697" name="フローチャート: 判断 696">
          <a:extLst>
            <a:ext uri="{FF2B5EF4-FFF2-40B4-BE49-F238E27FC236}">
              <a16:creationId xmlns:a16="http://schemas.microsoft.com/office/drawing/2014/main" id="{3F4B9DAE-503D-4EC5-904C-6800F06E6A6F}"/>
            </a:ext>
          </a:extLst>
        </xdr:cNvPr>
        <xdr:cNvSpPr/>
      </xdr:nvSpPr>
      <xdr:spPr>
        <a:xfrm>
          <a:off x="19154775" y="1003164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147865</xdr:rowOff>
    </xdr:from>
    <xdr:to>
      <xdr:col>107</xdr:col>
      <xdr:colOff>101600</xdr:colOff>
      <xdr:row>62</xdr:row>
      <xdr:rowOff>78015</xdr:rowOff>
    </xdr:to>
    <xdr:sp macro="" textlink="">
      <xdr:nvSpPr>
        <xdr:cNvPr id="698" name="フローチャート: 判断 697">
          <a:extLst>
            <a:ext uri="{FF2B5EF4-FFF2-40B4-BE49-F238E27FC236}">
              <a16:creationId xmlns:a16="http://schemas.microsoft.com/office/drawing/2014/main" id="{FD9A14E2-346A-40FC-BBE6-EFF88F90B960}"/>
            </a:ext>
          </a:extLst>
        </xdr:cNvPr>
        <xdr:cNvSpPr/>
      </xdr:nvSpPr>
      <xdr:spPr>
        <a:xfrm>
          <a:off x="18345150" y="100316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136978</xdr:rowOff>
    </xdr:from>
    <xdr:to>
      <xdr:col>102</xdr:col>
      <xdr:colOff>165100</xdr:colOff>
      <xdr:row>62</xdr:row>
      <xdr:rowOff>67128</xdr:rowOff>
    </xdr:to>
    <xdr:sp macro="" textlink="">
      <xdr:nvSpPr>
        <xdr:cNvPr id="699" name="フローチャート: 判断 698">
          <a:extLst>
            <a:ext uri="{FF2B5EF4-FFF2-40B4-BE49-F238E27FC236}">
              <a16:creationId xmlns:a16="http://schemas.microsoft.com/office/drawing/2014/main" id="{359C67B1-F55F-4C5B-8616-9198363C0C92}"/>
            </a:ext>
          </a:extLst>
        </xdr:cNvPr>
        <xdr:cNvSpPr/>
      </xdr:nvSpPr>
      <xdr:spPr>
        <a:xfrm>
          <a:off x="17554575" y="1002710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136978</xdr:rowOff>
    </xdr:from>
    <xdr:to>
      <xdr:col>98</xdr:col>
      <xdr:colOff>38100</xdr:colOff>
      <xdr:row>62</xdr:row>
      <xdr:rowOff>67128</xdr:rowOff>
    </xdr:to>
    <xdr:sp macro="" textlink="">
      <xdr:nvSpPr>
        <xdr:cNvPr id="700" name="フローチャート: 判断 699">
          <a:extLst>
            <a:ext uri="{FF2B5EF4-FFF2-40B4-BE49-F238E27FC236}">
              <a16:creationId xmlns:a16="http://schemas.microsoft.com/office/drawing/2014/main" id="{FD65A872-B6F8-4863-BC8B-3DE87DE72EDE}"/>
            </a:ext>
          </a:extLst>
        </xdr:cNvPr>
        <xdr:cNvSpPr/>
      </xdr:nvSpPr>
      <xdr:spPr>
        <a:xfrm>
          <a:off x="16754475" y="100271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55CC2D0F-172A-42B7-AF48-BAE599BE716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29B4F0AD-A847-4A99-94F1-8D41F8DE882F}"/>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D7E89644-90A1-4195-AFF3-1C1E25437076}"/>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A0CAF80A-2382-4163-9706-F0F31F2CA0CF}"/>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742E5DA7-9586-40D6-A938-A4C5BBEA9145}"/>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139700</xdr:rowOff>
    </xdr:from>
    <xdr:to>
      <xdr:col>116</xdr:col>
      <xdr:colOff>114300</xdr:colOff>
      <xdr:row>63</xdr:row>
      <xdr:rowOff>69850</xdr:rowOff>
    </xdr:to>
    <xdr:sp macro="" textlink="">
      <xdr:nvSpPr>
        <xdr:cNvPr id="706" name="楕円 705">
          <a:extLst>
            <a:ext uri="{FF2B5EF4-FFF2-40B4-BE49-F238E27FC236}">
              <a16:creationId xmlns:a16="http://schemas.microsoft.com/office/drawing/2014/main" id="{F5349DDB-3114-46CB-AE9F-1939145ABC3D}"/>
            </a:ext>
          </a:extLst>
        </xdr:cNvPr>
        <xdr:cNvSpPr/>
      </xdr:nvSpPr>
      <xdr:spPr>
        <a:xfrm>
          <a:off x="19897725" y="10191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118127</xdr:rowOff>
    </xdr:from>
    <xdr:ext cx="469744" cy="259045"/>
    <xdr:sp macro="" textlink="">
      <xdr:nvSpPr>
        <xdr:cNvPr id="707" name="【保健センター・保健所】&#10;一人当たり面積該当値テキスト">
          <a:extLst>
            <a:ext uri="{FF2B5EF4-FFF2-40B4-BE49-F238E27FC236}">
              <a16:creationId xmlns:a16="http://schemas.microsoft.com/office/drawing/2014/main" id="{4C5C043D-4F02-4AC7-99BF-52DCBDAF0ECC}"/>
            </a:ext>
          </a:extLst>
        </xdr:cNvPr>
        <xdr:cNvSpPr txBox="1"/>
      </xdr:nvSpPr>
      <xdr:spPr>
        <a:xfrm>
          <a:off x="19992975" y="1017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139700</xdr:rowOff>
    </xdr:from>
    <xdr:to>
      <xdr:col>112</xdr:col>
      <xdr:colOff>38100</xdr:colOff>
      <xdr:row>63</xdr:row>
      <xdr:rowOff>69850</xdr:rowOff>
    </xdr:to>
    <xdr:sp macro="" textlink="">
      <xdr:nvSpPr>
        <xdr:cNvPr id="708" name="楕円 707">
          <a:extLst>
            <a:ext uri="{FF2B5EF4-FFF2-40B4-BE49-F238E27FC236}">
              <a16:creationId xmlns:a16="http://schemas.microsoft.com/office/drawing/2014/main" id="{531863DB-43F3-4282-B2BE-393CE18A7374}"/>
            </a:ext>
          </a:extLst>
        </xdr:cNvPr>
        <xdr:cNvSpPr/>
      </xdr:nvSpPr>
      <xdr:spPr>
        <a:xfrm>
          <a:off x="19154775" y="1019175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19050</xdr:rowOff>
    </xdr:from>
    <xdr:to>
      <xdr:col>116</xdr:col>
      <xdr:colOff>63500</xdr:colOff>
      <xdr:row>63</xdr:row>
      <xdr:rowOff>19050</xdr:rowOff>
    </xdr:to>
    <xdr:cxnSp macro="">
      <xdr:nvCxnSpPr>
        <xdr:cNvPr id="709" name="直線コネクタ 708">
          <a:extLst>
            <a:ext uri="{FF2B5EF4-FFF2-40B4-BE49-F238E27FC236}">
              <a16:creationId xmlns:a16="http://schemas.microsoft.com/office/drawing/2014/main" id="{69A85A99-9B49-49D5-BEC4-59CE15454D01}"/>
            </a:ext>
          </a:extLst>
        </xdr:cNvPr>
        <xdr:cNvCxnSpPr/>
      </xdr:nvCxnSpPr>
      <xdr:spPr>
        <a:xfrm>
          <a:off x="19202400" y="1022985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139700</xdr:rowOff>
    </xdr:from>
    <xdr:to>
      <xdr:col>107</xdr:col>
      <xdr:colOff>101600</xdr:colOff>
      <xdr:row>63</xdr:row>
      <xdr:rowOff>69850</xdr:rowOff>
    </xdr:to>
    <xdr:sp macro="" textlink="">
      <xdr:nvSpPr>
        <xdr:cNvPr id="710" name="楕円 709">
          <a:extLst>
            <a:ext uri="{FF2B5EF4-FFF2-40B4-BE49-F238E27FC236}">
              <a16:creationId xmlns:a16="http://schemas.microsoft.com/office/drawing/2014/main" id="{E7D1F8C7-F7FA-4388-8D64-46D1F5361B28}"/>
            </a:ext>
          </a:extLst>
        </xdr:cNvPr>
        <xdr:cNvSpPr/>
      </xdr:nvSpPr>
      <xdr:spPr>
        <a:xfrm>
          <a:off x="18345150" y="101917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19050</xdr:rowOff>
    </xdr:from>
    <xdr:to>
      <xdr:col>111</xdr:col>
      <xdr:colOff>177800</xdr:colOff>
      <xdr:row>63</xdr:row>
      <xdr:rowOff>19050</xdr:rowOff>
    </xdr:to>
    <xdr:cxnSp macro="">
      <xdr:nvCxnSpPr>
        <xdr:cNvPr id="711" name="直線コネクタ 710">
          <a:extLst>
            <a:ext uri="{FF2B5EF4-FFF2-40B4-BE49-F238E27FC236}">
              <a16:creationId xmlns:a16="http://schemas.microsoft.com/office/drawing/2014/main" id="{8EA93029-00C8-4160-9B10-AE4AADC3A6F8}"/>
            </a:ext>
          </a:extLst>
        </xdr:cNvPr>
        <xdr:cNvCxnSpPr/>
      </xdr:nvCxnSpPr>
      <xdr:spPr>
        <a:xfrm>
          <a:off x="18392775" y="1022985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150585</xdr:rowOff>
    </xdr:from>
    <xdr:to>
      <xdr:col>102</xdr:col>
      <xdr:colOff>165100</xdr:colOff>
      <xdr:row>63</xdr:row>
      <xdr:rowOff>80735</xdr:rowOff>
    </xdr:to>
    <xdr:sp macro="" textlink="">
      <xdr:nvSpPr>
        <xdr:cNvPr id="712" name="楕円 711">
          <a:extLst>
            <a:ext uri="{FF2B5EF4-FFF2-40B4-BE49-F238E27FC236}">
              <a16:creationId xmlns:a16="http://schemas.microsoft.com/office/drawing/2014/main" id="{710EC3F9-3120-4841-97C0-C9CFE2A0A7B7}"/>
            </a:ext>
          </a:extLst>
        </xdr:cNvPr>
        <xdr:cNvSpPr/>
      </xdr:nvSpPr>
      <xdr:spPr>
        <a:xfrm>
          <a:off x="17554575" y="101994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19050</xdr:rowOff>
    </xdr:from>
    <xdr:to>
      <xdr:col>107</xdr:col>
      <xdr:colOff>50800</xdr:colOff>
      <xdr:row>63</xdr:row>
      <xdr:rowOff>29935</xdr:rowOff>
    </xdr:to>
    <xdr:cxnSp macro="">
      <xdr:nvCxnSpPr>
        <xdr:cNvPr id="713" name="直線コネクタ 712">
          <a:extLst>
            <a:ext uri="{FF2B5EF4-FFF2-40B4-BE49-F238E27FC236}">
              <a16:creationId xmlns:a16="http://schemas.microsoft.com/office/drawing/2014/main" id="{B87A5CB9-6B2E-4969-AE25-3DCD0B664859}"/>
            </a:ext>
          </a:extLst>
        </xdr:cNvPr>
        <xdr:cNvCxnSpPr/>
      </xdr:nvCxnSpPr>
      <xdr:spPr>
        <a:xfrm flipV="1">
          <a:off x="17602200" y="10229850"/>
          <a:ext cx="79057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150585</xdr:rowOff>
    </xdr:from>
    <xdr:to>
      <xdr:col>98</xdr:col>
      <xdr:colOff>38100</xdr:colOff>
      <xdr:row>63</xdr:row>
      <xdr:rowOff>80735</xdr:rowOff>
    </xdr:to>
    <xdr:sp macro="" textlink="">
      <xdr:nvSpPr>
        <xdr:cNvPr id="714" name="楕円 713">
          <a:extLst>
            <a:ext uri="{FF2B5EF4-FFF2-40B4-BE49-F238E27FC236}">
              <a16:creationId xmlns:a16="http://schemas.microsoft.com/office/drawing/2014/main" id="{1D91042E-56A2-4559-9E71-881AB33C9D47}"/>
            </a:ext>
          </a:extLst>
        </xdr:cNvPr>
        <xdr:cNvSpPr/>
      </xdr:nvSpPr>
      <xdr:spPr>
        <a:xfrm>
          <a:off x="16754475" y="1019946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29935</xdr:rowOff>
    </xdr:from>
    <xdr:to>
      <xdr:col>102</xdr:col>
      <xdr:colOff>114300</xdr:colOff>
      <xdr:row>63</xdr:row>
      <xdr:rowOff>29935</xdr:rowOff>
    </xdr:to>
    <xdr:cxnSp macro="">
      <xdr:nvCxnSpPr>
        <xdr:cNvPr id="715" name="直線コネクタ 714">
          <a:extLst>
            <a:ext uri="{FF2B5EF4-FFF2-40B4-BE49-F238E27FC236}">
              <a16:creationId xmlns:a16="http://schemas.microsoft.com/office/drawing/2014/main" id="{D8CF243B-8711-432F-B91E-D012F886EAE7}"/>
            </a:ext>
          </a:extLst>
        </xdr:cNvPr>
        <xdr:cNvCxnSpPr/>
      </xdr:nvCxnSpPr>
      <xdr:spPr>
        <a:xfrm>
          <a:off x="16802100" y="1023756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94542</xdr:rowOff>
    </xdr:from>
    <xdr:ext cx="469744" cy="259045"/>
    <xdr:sp macro="" textlink="">
      <xdr:nvSpPr>
        <xdr:cNvPr id="716" name="n_1aveValue【保健センター・保健所】&#10;一人当たり面積">
          <a:extLst>
            <a:ext uri="{FF2B5EF4-FFF2-40B4-BE49-F238E27FC236}">
              <a16:creationId xmlns:a16="http://schemas.microsoft.com/office/drawing/2014/main" id="{BC663409-58F0-42E1-B313-C4B2EA560CED}"/>
            </a:ext>
          </a:extLst>
        </xdr:cNvPr>
        <xdr:cNvSpPr txBox="1"/>
      </xdr:nvSpPr>
      <xdr:spPr>
        <a:xfrm>
          <a:off x="189834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94542</xdr:rowOff>
    </xdr:from>
    <xdr:ext cx="469744" cy="259045"/>
    <xdr:sp macro="" textlink="">
      <xdr:nvSpPr>
        <xdr:cNvPr id="717" name="n_2aveValue【保健センター・保健所】&#10;一人当たり面積">
          <a:extLst>
            <a:ext uri="{FF2B5EF4-FFF2-40B4-BE49-F238E27FC236}">
              <a16:creationId xmlns:a16="http://schemas.microsoft.com/office/drawing/2014/main" id="{91410747-F790-4E8A-8667-8EDD4154AE73}"/>
            </a:ext>
          </a:extLst>
        </xdr:cNvPr>
        <xdr:cNvSpPr txBox="1"/>
      </xdr:nvSpPr>
      <xdr:spPr>
        <a:xfrm>
          <a:off x="18183302" y="981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83655</xdr:rowOff>
    </xdr:from>
    <xdr:ext cx="469744" cy="259045"/>
    <xdr:sp macro="" textlink="">
      <xdr:nvSpPr>
        <xdr:cNvPr id="718" name="n_3aveValue【保健センター・保健所】&#10;一人当たり面積">
          <a:extLst>
            <a:ext uri="{FF2B5EF4-FFF2-40B4-BE49-F238E27FC236}">
              <a16:creationId xmlns:a16="http://schemas.microsoft.com/office/drawing/2014/main" id="{22F49DFD-4C12-4F04-86A6-0D788B4B1FE2}"/>
            </a:ext>
          </a:extLst>
        </xdr:cNvPr>
        <xdr:cNvSpPr txBox="1"/>
      </xdr:nvSpPr>
      <xdr:spPr>
        <a:xfrm>
          <a:off x="17383202"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83655</xdr:rowOff>
    </xdr:from>
    <xdr:ext cx="469744" cy="259045"/>
    <xdr:sp macro="" textlink="">
      <xdr:nvSpPr>
        <xdr:cNvPr id="719" name="n_4aveValue【保健センター・保健所】&#10;一人当たり面積">
          <a:extLst>
            <a:ext uri="{FF2B5EF4-FFF2-40B4-BE49-F238E27FC236}">
              <a16:creationId xmlns:a16="http://schemas.microsoft.com/office/drawing/2014/main" id="{8AB6273C-67E3-4678-82D6-9C7B32B31C29}"/>
            </a:ext>
          </a:extLst>
        </xdr:cNvPr>
        <xdr:cNvSpPr txBox="1"/>
      </xdr:nvSpPr>
      <xdr:spPr>
        <a:xfrm>
          <a:off x="16592627" y="981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60977</xdr:rowOff>
    </xdr:from>
    <xdr:ext cx="469744" cy="259045"/>
    <xdr:sp macro="" textlink="">
      <xdr:nvSpPr>
        <xdr:cNvPr id="720" name="n_1mainValue【保健センター・保健所】&#10;一人当たり面積">
          <a:extLst>
            <a:ext uri="{FF2B5EF4-FFF2-40B4-BE49-F238E27FC236}">
              <a16:creationId xmlns:a16="http://schemas.microsoft.com/office/drawing/2014/main" id="{A5426EAC-B6A5-42B1-BEBB-7ABF2761FA62}"/>
            </a:ext>
          </a:extLst>
        </xdr:cNvPr>
        <xdr:cNvSpPr txBox="1"/>
      </xdr:nvSpPr>
      <xdr:spPr>
        <a:xfrm>
          <a:off x="18983402"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60977</xdr:rowOff>
    </xdr:from>
    <xdr:ext cx="469744" cy="259045"/>
    <xdr:sp macro="" textlink="">
      <xdr:nvSpPr>
        <xdr:cNvPr id="721" name="n_2mainValue【保健センター・保健所】&#10;一人当たり面積">
          <a:extLst>
            <a:ext uri="{FF2B5EF4-FFF2-40B4-BE49-F238E27FC236}">
              <a16:creationId xmlns:a16="http://schemas.microsoft.com/office/drawing/2014/main" id="{3A4825DC-303A-49C6-9FDC-B77DB6FBA446}"/>
            </a:ext>
          </a:extLst>
        </xdr:cNvPr>
        <xdr:cNvSpPr txBox="1"/>
      </xdr:nvSpPr>
      <xdr:spPr>
        <a:xfrm>
          <a:off x="18183302"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71862</xdr:rowOff>
    </xdr:from>
    <xdr:ext cx="469744" cy="259045"/>
    <xdr:sp macro="" textlink="">
      <xdr:nvSpPr>
        <xdr:cNvPr id="722" name="n_3mainValue【保健センター・保健所】&#10;一人当たり面積">
          <a:extLst>
            <a:ext uri="{FF2B5EF4-FFF2-40B4-BE49-F238E27FC236}">
              <a16:creationId xmlns:a16="http://schemas.microsoft.com/office/drawing/2014/main" id="{2767F28A-2BC2-40C4-844F-1411E13B1572}"/>
            </a:ext>
          </a:extLst>
        </xdr:cNvPr>
        <xdr:cNvSpPr txBox="1"/>
      </xdr:nvSpPr>
      <xdr:spPr>
        <a:xfrm>
          <a:off x="17383202" y="102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71862</xdr:rowOff>
    </xdr:from>
    <xdr:ext cx="469744" cy="259045"/>
    <xdr:sp macro="" textlink="">
      <xdr:nvSpPr>
        <xdr:cNvPr id="723" name="n_4mainValue【保健センター・保健所】&#10;一人当たり面積">
          <a:extLst>
            <a:ext uri="{FF2B5EF4-FFF2-40B4-BE49-F238E27FC236}">
              <a16:creationId xmlns:a16="http://schemas.microsoft.com/office/drawing/2014/main" id="{B2AB49F2-3995-42F0-BCF6-015E6BD4EA0D}"/>
            </a:ext>
          </a:extLst>
        </xdr:cNvPr>
        <xdr:cNvSpPr txBox="1"/>
      </xdr:nvSpPr>
      <xdr:spPr>
        <a:xfrm>
          <a:off x="16592627" y="1027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4A21600-3D25-4F78-A26C-7BF996F1BFE4}"/>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9C890D42-E2A7-4CA7-9A3F-29EF2F40B173}"/>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7B63FADA-E06A-4733-91EF-F5F70DD9D851}"/>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11DE665C-D52D-427D-AB05-9258FE1D03C5}"/>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C323943A-9D8A-4B26-A0C7-732520F3FB3B}"/>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611F5E6F-3EDB-4D7D-98D2-3FFDB7B35B80}"/>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E1E520FD-0C80-4A5C-AF00-7199DFDB41C8}"/>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9A1AD186-E63C-42DE-AABE-2BFD34E65CE7}"/>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2" name="テキスト ボックス 731">
          <a:extLst>
            <a:ext uri="{FF2B5EF4-FFF2-40B4-BE49-F238E27FC236}">
              <a16:creationId xmlns:a16="http://schemas.microsoft.com/office/drawing/2014/main" id="{48B8C733-4CD5-409A-BAC0-0F766FF40691}"/>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9ED749A3-2DF9-43B6-8AC4-771437032811}"/>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4" name="テキスト ボックス 733">
          <a:extLst>
            <a:ext uri="{FF2B5EF4-FFF2-40B4-BE49-F238E27FC236}">
              <a16:creationId xmlns:a16="http://schemas.microsoft.com/office/drawing/2014/main" id="{49AA49A0-1C85-46DE-B9F2-E8BE429FFF19}"/>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F4A9AFFC-B9D3-43FC-A762-543B80C548BB}"/>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6" name="テキスト ボックス 735">
          <a:extLst>
            <a:ext uri="{FF2B5EF4-FFF2-40B4-BE49-F238E27FC236}">
              <a16:creationId xmlns:a16="http://schemas.microsoft.com/office/drawing/2014/main" id="{16515EF5-0BE9-4131-B83D-7AB531BA9DD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B1E1E761-AE54-4545-B4D1-09845C7664C1}"/>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38" name="テキスト ボックス 737">
          <a:extLst>
            <a:ext uri="{FF2B5EF4-FFF2-40B4-BE49-F238E27FC236}">
              <a16:creationId xmlns:a16="http://schemas.microsoft.com/office/drawing/2014/main" id="{F2111B61-805A-4FB2-87F8-35E97B4CDEE6}"/>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5AF85A71-9563-4340-8BA0-3C28189F0846}"/>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0" name="テキスト ボックス 739">
          <a:extLst>
            <a:ext uri="{FF2B5EF4-FFF2-40B4-BE49-F238E27FC236}">
              <a16:creationId xmlns:a16="http://schemas.microsoft.com/office/drawing/2014/main" id="{B5A10FE2-C75F-4505-BE64-F9171F3D18C9}"/>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29E128B4-7726-48A1-9BED-4161238A229F}"/>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2" name="テキスト ボックス 741">
          <a:extLst>
            <a:ext uri="{FF2B5EF4-FFF2-40B4-BE49-F238E27FC236}">
              <a16:creationId xmlns:a16="http://schemas.microsoft.com/office/drawing/2014/main" id="{762EECC1-2F4C-4799-983C-83955A09C502}"/>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F91A4AC4-9C2B-449B-94F0-5F6C63DD2B90}"/>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4" name="テキスト ボックス 743">
          <a:extLst>
            <a:ext uri="{FF2B5EF4-FFF2-40B4-BE49-F238E27FC236}">
              <a16:creationId xmlns:a16="http://schemas.microsoft.com/office/drawing/2014/main" id="{9420B84D-933B-45D7-9152-B40FD7ADF34E}"/>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1A6A2137-C9F7-4E51-9D57-958DE94CB3A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6" name="テキスト ボックス 745">
          <a:extLst>
            <a:ext uri="{FF2B5EF4-FFF2-40B4-BE49-F238E27FC236}">
              <a16:creationId xmlns:a16="http://schemas.microsoft.com/office/drawing/2014/main" id="{861CD431-BD34-4326-BFFC-D9D1FDE9E2F0}"/>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7DA4F5C6-C627-4D0F-BF28-4BF749D4C984}"/>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59055</xdr:rowOff>
    </xdr:from>
    <xdr:to>
      <xdr:col>85</xdr:col>
      <xdr:colOff>126364</xdr:colOff>
      <xdr:row>86</xdr:row>
      <xdr:rowOff>83820</xdr:rowOff>
    </xdr:to>
    <xdr:cxnSp macro="">
      <xdr:nvCxnSpPr>
        <xdr:cNvPr id="748" name="直線コネクタ 747">
          <a:extLst>
            <a:ext uri="{FF2B5EF4-FFF2-40B4-BE49-F238E27FC236}">
              <a16:creationId xmlns:a16="http://schemas.microsoft.com/office/drawing/2014/main" id="{AB3D36E7-8311-4665-A4E0-25B6A7F7BFA6}"/>
            </a:ext>
          </a:extLst>
        </xdr:cNvPr>
        <xdr:cNvCxnSpPr/>
      </xdr:nvCxnSpPr>
      <xdr:spPr>
        <a:xfrm flipV="1">
          <a:off x="14696439" y="12698730"/>
          <a:ext cx="0" cy="1323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87647</xdr:rowOff>
    </xdr:from>
    <xdr:ext cx="405111" cy="259045"/>
    <xdr:sp macro="" textlink="">
      <xdr:nvSpPr>
        <xdr:cNvPr id="749" name="【消防施設】&#10;有形固定資産減価償却率最小値テキスト">
          <a:extLst>
            <a:ext uri="{FF2B5EF4-FFF2-40B4-BE49-F238E27FC236}">
              <a16:creationId xmlns:a16="http://schemas.microsoft.com/office/drawing/2014/main" id="{F60558F8-9EDE-4635-8C9C-D1D5CE925844}"/>
            </a:ext>
          </a:extLst>
        </xdr:cNvPr>
        <xdr:cNvSpPr txBox="1"/>
      </xdr:nvSpPr>
      <xdr:spPr>
        <a:xfrm>
          <a:off x="14735175" y="14019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EED5A968-73A1-4716-92B2-CF6A90009B26}"/>
            </a:ext>
          </a:extLst>
        </xdr:cNvPr>
        <xdr:cNvCxnSpPr/>
      </xdr:nvCxnSpPr>
      <xdr:spPr>
        <a:xfrm>
          <a:off x="14611350" y="140220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5732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AFC828C9-D12F-4564-B468-78C09E1449AA}"/>
            </a:ext>
          </a:extLst>
        </xdr:cNvPr>
        <xdr:cNvSpPr txBox="1"/>
      </xdr:nvSpPr>
      <xdr:spPr>
        <a:xfrm>
          <a:off x="14735175" y="1248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8F81CC6D-EC0E-4188-BB7C-FED89058155E}"/>
            </a:ext>
          </a:extLst>
        </xdr:cNvPr>
        <xdr:cNvCxnSpPr/>
      </xdr:nvCxnSpPr>
      <xdr:spPr>
        <a:xfrm>
          <a:off x="14611350" y="126987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95902</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C4BF215E-E977-4D43-8442-011359F611BC}"/>
            </a:ext>
          </a:extLst>
        </xdr:cNvPr>
        <xdr:cNvSpPr txBox="1"/>
      </xdr:nvSpPr>
      <xdr:spPr>
        <a:xfrm>
          <a:off x="14735175" y="132213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CCCA781D-FEBF-41F3-BC84-A6FC293698F7}"/>
            </a:ext>
          </a:extLst>
        </xdr:cNvPr>
        <xdr:cNvSpPr/>
      </xdr:nvSpPr>
      <xdr:spPr>
        <a:xfrm>
          <a:off x="14649450" y="133604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0A617CF6-0093-4E45-A1CC-99B426153D55}"/>
            </a:ext>
          </a:extLst>
        </xdr:cNvPr>
        <xdr:cNvSpPr/>
      </xdr:nvSpPr>
      <xdr:spPr>
        <a:xfrm>
          <a:off x="13887450" y="1334135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19686</xdr:rowOff>
    </xdr:from>
    <xdr:to>
      <xdr:col>76</xdr:col>
      <xdr:colOff>165100</xdr:colOff>
      <xdr:row>82</xdr:row>
      <xdr:rowOff>121286</xdr:rowOff>
    </xdr:to>
    <xdr:sp macro="" textlink="">
      <xdr:nvSpPr>
        <xdr:cNvPr id="756" name="フローチャート: 判断 755">
          <a:extLst>
            <a:ext uri="{FF2B5EF4-FFF2-40B4-BE49-F238E27FC236}">
              <a16:creationId xmlns:a16="http://schemas.microsoft.com/office/drawing/2014/main" id="{66AFBEEA-F5E3-4FAA-8E8E-82F3CB3ADC26}"/>
            </a:ext>
          </a:extLst>
        </xdr:cNvPr>
        <xdr:cNvSpPr/>
      </xdr:nvSpPr>
      <xdr:spPr>
        <a:xfrm>
          <a:off x="13096875" y="1330706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5B4E714B-DC78-473F-B413-327054F128D1}"/>
            </a:ext>
          </a:extLst>
        </xdr:cNvPr>
        <xdr:cNvSpPr/>
      </xdr:nvSpPr>
      <xdr:spPr>
        <a:xfrm>
          <a:off x="12296775" y="13294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3C680917-8CAF-4672-9545-5C8B085FDD6E}"/>
            </a:ext>
          </a:extLst>
        </xdr:cNvPr>
        <xdr:cNvSpPr/>
      </xdr:nvSpPr>
      <xdr:spPr>
        <a:xfrm>
          <a:off x="11487150" y="132892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A29E1B44-532A-4987-8A70-BFCB295A3A4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373636DA-4800-4F43-B7FF-53AA437DE31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D3060375-5EF8-477E-A62E-1061159A2A6C}"/>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D1412ABA-7F2A-4F6C-BADD-574368BE62CB}"/>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B18752BA-110A-4F52-B329-37039AB99DA2}"/>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141605</xdr:rowOff>
    </xdr:from>
    <xdr:to>
      <xdr:col>85</xdr:col>
      <xdr:colOff>177800</xdr:colOff>
      <xdr:row>84</xdr:row>
      <xdr:rowOff>71755</xdr:rowOff>
    </xdr:to>
    <xdr:sp macro="" textlink="">
      <xdr:nvSpPr>
        <xdr:cNvPr id="764" name="楕円 763">
          <a:extLst>
            <a:ext uri="{FF2B5EF4-FFF2-40B4-BE49-F238E27FC236}">
              <a16:creationId xmlns:a16="http://schemas.microsoft.com/office/drawing/2014/main" id="{0CDB2630-4B0F-4B7D-9A36-28A718774165}"/>
            </a:ext>
          </a:extLst>
        </xdr:cNvPr>
        <xdr:cNvSpPr/>
      </xdr:nvSpPr>
      <xdr:spPr>
        <a:xfrm>
          <a:off x="14649450" y="135940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120032</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3893FEF0-65D0-4A2B-8119-2DF68FA94346}"/>
            </a:ext>
          </a:extLst>
        </xdr:cNvPr>
        <xdr:cNvSpPr txBox="1"/>
      </xdr:nvSpPr>
      <xdr:spPr>
        <a:xfrm>
          <a:off x="14735175" y="13572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113030</xdr:rowOff>
    </xdr:from>
    <xdr:to>
      <xdr:col>81</xdr:col>
      <xdr:colOff>101600</xdr:colOff>
      <xdr:row>84</xdr:row>
      <xdr:rowOff>43180</xdr:rowOff>
    </xdr:to>
    <xdr:sp macro="" textlink="">
      <xdr:nvSpPr>
        <xdr:cNvPr id="766" name="楕円 765">
          <a:extLst>
            <a:ext uri="{FF2B5EF4-FFF2-40B4-BE49-F238E27FC236}">
              <a16:creationId xmlns:a16="http://schemas.microsoft.com/office/drawing/2014/main" id="{31B6F42E-4000-4119-A050-006B5FD3681A}"/>
            </a:ext>
          </a:extLst>
        </xdr:cNvPr>
        <xdr:cNvSpPr/>
      </xdr:nvSpPr>
      <xdr:spPr>
        <a:xfrm>
          <a:off x="13887450" y="135623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163830</xdr:rowOff>
    </xdr:from>
    <xdr:to>
      <xdr:col>85</xdr:col>
      <xdr:colOff>127000</xdr:colOff>
      <xdr:row>84</xdr:row>
      <xdr:rowOff>20955</xdr:rowOff>
    </xdr:to>
    <xdr:cxnSp macro="">
      <xdr:nvCxnSpPr>
        <xdr:cNvPr id="767" name="直線コネクタ 766">
          <a:extLst>
            <a:ext uri="{FF2B5EF4-FFF2-40B4-BE49-F238E27FC236}">
              <a16:creationId xmlns:a16="http://schemas.microsoft.com/office/drawing/2014/main" id="{F0B4C45F-DDAE-4DDF-9727-4A502D59B264}"/>
            </a:ext>
          </a:extLst>
        </xdr:cNvPr>
        <xdr:cNvCxnSpPr/>
      </xdr:nvCxnSpPr>
      <xdr:spPr>
        <a:xfrm>
          <a:off x="13935075" y="13609955"/>
          <a:ext cx="7620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86361</xdr:rowOff>
    </xdr:from>
    <xdr:to>
      <xdr:col>76</xdr:col>
      <xdr:colOff>165100</xdr:colOff>
      <xdr:row>84</xdr:row>
      <xdr:rowOff>16511</xdr:rowOff>
    </xdr:to>
    <xdr:sp macro="" textlink="">
      <xdr:nvSpPr>
        <xdr:cNvPr id="768" name="楕円 767">
          <a:extLst>
            <a:ext uri="{FF2B5EF4-FFF2-40B4-BE49-F238E27FC236}">
              <a16:creationId xmlns:a16="http://schemas.microsoft.com/office/drawing/2014/main" id="{1D5E17D5-FB7A-4552-958A-36E929AF35BD}"/>
            </a:ext>
          </a:extLst>
        </xdr:cNvPr>
        <xdr:cNvSpPr/>
      </xdr:nvSpPr>
      <xdr:spPr>
        <a:xfrm>
          <a:off x="13096875" y="13532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137161</xdr:rowOff>
    </xdr:from>
    <xdr:to>
      <xdr:col>81</xdr:col>
      <xdr:colOff>50800</xdr:colOff>
      <xdr:row>83</xdr:row>
      <xdr:rowOff>163830</xdr:rowOff>
    </xdr:to>
    <xdr:cxnSp macro="">
      <xdr:nvCxnSpPr>
        <xdr:cNvPr id="769" name="直線コネクタ 768">
          <a:extLst>
            <a:ext uri="{FF2B5EF4-FFF2-40B4-BE49-F238E27FC236}">
              <a16:creationId xmlns:a16="http://schemas.microsoft.com/office/drawing/2014/main" id="{3255E223-EFA7-4217-823C-648D505DB792}"/>
            </a:ext>
          </a:extLst>
        </xdr:cNvPr>
        <xdr:cNvCxnSpPr/>
      </xdr:nvCxnSpPr>
      <xdr:spPr>
        <a:xfrm>
          <a:off x="13144500" y="13589636"/>
          <a:ext cx="790575" cy="20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50164</xdr:rowOff>
    </xdr:from>
    <xdr:to>
      <xdr:col>72</xdr:col>
      <xdr:colOff>38100</xdr:colOff>
      <xdr:row>83</xdr:row>
      <xdr:rowOff>151764</xdr:rowOff>
    </xdr:to>
    <xdr:sp macro="" textlink="">
      <xdr:nvSpPr>
        <xdr:cNvPr id="770" name="楕円 769">
          <a:extLst>
            <a:ext uri="{FF2B5EF4-FFF2-40B4-BE49-F238E27FC236}">
              <a16:creationId xmlns:a16="http://schemas.microsoft.com/office/drawing/2014/main" id="{3A86B9D7-E03F-4A1C-A9A8-15BAF2697665}"/>
            </a:ext>
          </a:extLst>
        </xdr:cNvPr>
        <xdr:cNvSpPr/>
      </xdr:nvSpPr>
      <xdr:spPr>
        <a:xfrm>
          <a:off x="12296775" y="13496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100964</xdr:rowOff>
    </xdr:from>
    <xdr:to>
      <xdr:col>76</xdr:col>
      <xdr:colOff>114300</xdr:colOff>
      <xdr:row>83</xdr:row>
      <xdr:rowOff>137161</xdr:rowOff>
    </xdr:to>
    <xdr:cxnSp macro="">
      <xdr:nvCxnSpPr>
        <xdr:cNvPr id="771" name="直線コネクタ 770">
          <a:extLst>
            <a:ext uri="{FF2B5EF4-FFF2-40B4-BE49-F238E27FC236}">
              <a16:creationId xmlns:a16="http://schemas.microsoft.com/office/drawing/2014/main" id="{84D98CD9-CCB2-434D-9849-E77E27A26056}"/>
            </a:ext>
          </a:extLst>
        </xdr:cNvPr>
        <xdr:cNvCxnSpPr/>
      </xdr:nvCxnSpPr>
      <xdr:spPr>
        <a:xfrm>
          <a:off x="12344400" y="13553439"/>
          <a:ext cx="8001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17780</xdr:rowOff>
    </xdr:from>
    <xdr:to>
      <xdr:col>67</xdr:col>
      <xdr:colOff>101600</xdr:colOff>
      <xdr:row>83</xdr:row>
      <xdr:rowOff>119380</xdr:rowOff>
    </xdr:to>
    <xdr:sp macro="" textlink="">
      <xdr:nvSpPr>
        <xdr:cNvPr id="772" name="楕円 771">
          <a:extLst>
            <a:ext uri="{FF2B5EF4-FFF2-40B4-BE49-F238E27FC236}">
              <a16:creationId xmlns:a16="http://schemas.microsoft.com/office/drawing/2014/main" id="{D8A6A507-C184-4752-BB07-2C609AF8F46A}"/>
            </a:ext>
          </a:extLst>
        </xdr:cNvPr>
        <xdr:cNvSpPr/>
      </xdr:nvSpPr>
      <xdr:spPr>
        <a:xfrm>
          <a:off x="11487150" y="134670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68580</xdr:rowOff>
    </xdr:from>
    <xdr:to>
      <xdr:col>71</xdr:col>
      <xdr:colOff>177800</xdr:colOff>
      <xdr:row>83</xdr:row>
      <xdr:rowOff>100964</xdr:rowOff>
    </xdr:to>
    <xdr:cxnSp macro="">
      <xdr:nvCxnSpPr>
        <xdr:cNvPr id="773" name="直線コネクタ 772">
          <a:extLst>
            <a:ext uri="{FF2B5EF4-FFF2-40B4-BE49-F238E27FC236}">
              <a16:creationId xmlns:a16="http://schemas.microsoft.com/office/drawing/2014/main" id="{498557A8-D198-4F6D-BA73-1B9197DD382C}"/>
            </a:ext>
          </a:extLst>
        </xdr:cNvPr>
        <xdr:cNvCxnSpPr/>
      </xdr:nvCxnSpPr>
      <xdr:spPr>
        <a:xfrm>
          <a:off x="11534775" y="13514705"/>
          <a:ext cx="809625" cy="38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652</xdr:rowOff>
    </xdr:from>
    <xdr:ext cx="405111" cy="259045"/>
    <xdr:sp macro="" textlink="">
      <xdr:nvSpPr>
        <xdr:cNvPr id="774" name="n_1aveValue【消防施設】&#10;有形固定資産減価償却率">
          <a:extLst>
            <a:ext uri="{FF2B5EF4-FFF2-40B4-BE49-F238E27FC236}">
              <a16:creationId xmlns:a16="http://schemas.microsoft.com/office/drawing/2014/main" id="{DDB04286-91D4-4A5C-9648-7069D4C757B7}"/>
            </a:ext>
          </a:extLst>
        </xdr:cNvPr>
        <xdr:cNvSpPr txBox="1"/>
      </xdr:nvSpPr>
      <xdr:spPr>
        <a:xfrm>
          <a:off x="13745219" y="13126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137813</xdr:rowOff>
    </xdr:from>
    <xdr:ext cx="405111" cy="259045"/>
    <xdr:sp macro="" textlink="">
      <xdr:nvSpPr>
        <xdr:cNvPr id="775" name="n_2aveValue【消防施設】&#10;有形固定資産減価償却率">
          <a:extLst>
            <a:ext uri="{FF2B5EF4-FFF2-40B4-BE49-F238E27FC236}">
              <a16:creationId xmlns:a16="http://schemas.microsoft.com/office/drawing/2014/main" id="{4F20DF6F-5222-4DB4-B5CE-C814C8FC98F9}"/>
            </a:ext>
          </a:extLst>
        </xdr:cNvPr>
        <xdr:cNvSpPr txBox="1"/>
      </xdr:nvSpPr>
      <xdr:spPr>
        <a:xfrm>
          <a:off x="12964169" y="1310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122572</xdr:rowOff>
    </xdr:from>
    <xdr:ext cx="405111" cy="259045"/>
    <xdr:sp macro="" textlink="">
      <xdr:nvSpPr>
        <xdr:cNvPr id="776" name="n_3aveValue【消防施設】&#10;有形固定資産減価償却率">
          <a:extLst>
            <a:ext uri="{FF2B5EF4-FFF2-40B4-BE49-F238E27FC236}">
              <a16:creationId xmlns:a16="http://schemas.microsoft.com/office/drawing/2014/main" id="{DA13D947-7A44-48C0-B47C-3C4F2E5D6032}"/>
            </a:ext>
          </a:extLst>
        </xdr:cNvPr>
        <xdr:cNvSpPr txBox="1"/>
      </xdr:nvSpPr>
      <xdr:spPr>
        <a:xfrm>
          <a:off x="12164069" y="1308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107332</xdr:rowOff>
    </xdr:from>
    <xdr:ext cx="405111" cy="259045"/>
    <xdr:sp macro="" textlink="">
      <xdr:nvSpPr>
        <xdr:cNvPr id="777" name="n_4aveValue【消防施設】&#10;有形固定資産減価償却率">
          <a:extLst>
            <a:ext uri="{FF2B5EF4-FFF2-40B4-BE49-F238E27FC236}">
              <a16:creationId xmlns:a16="http://schemas.microsoft.com/office/drawing/2014/main" id="{F21FD1F0-673D-4F54-876B-2CCEE31B8311}"/>
            </a:ext>
          </a:extLst>
        </xdr:cNvPr>
        <xdr:cNvSpPr txBox="1"/>
      </xdr:nvSpPr>
      <xdr:spPr>
        <a:xfrm>
          <a:off x="11354444" y="13067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34307</xdr:rowOff>
    </xdr:from>
    <xdr:ext cx="405111" cy="259045"/>
    <xdr:sp macro="" textlink="">
      <xdr:nvSpPr>
        <xdr:cNvPr id="778" name="n_1mainValue【消防施設】&#10;有形固定資産減価償却率">
          <a:extLst>
            <a:ext uri="{FF2B5EF4-FFF2-40B4-BE49-F238E27FC236}">
              <a16:creationId xmlns:a16="http://schemas.microsoft.com/office/drawing/2014/main" id="{F2AEDB9B-2028-4CCF-B0AA-DDB793E94347}"/>
            </a:ext>
          </a:extLst>
        </xdr:cNvPr>
        <xdr:cNvSpPr txBox="1"/>
      </xdr:nvSpPr>
      <xdr:spPr>
        <a:xfrm>
          <a:off x="13745219" y="1364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7638</xdr:rowOff>
    </xdr:from>
    <xdr:ext cx="405111" cy="259045"/>
    <xdr:sp macro="" textlink="">
      <xdr:nvSpPr>
        <xdr:cNvPr id="779" name="n_2mainValue【消防施設】&#10;有形固定資産減価償却率">
          <a:extLst>
            <a:ext uri="{FF2B5EF4-FFF2-40B4-BE49-F238E27FC236}">
              <a16:creationId xmlns:a16="http://schemas.microsoft.com/office/drawing/2014/main" id="{3282CF89-46A2-4673-B8A8-FCBA4E77389C}"/>
            </a:ext>
          </a:extLst>
        </xdr:cNvPr>
        <xdr:cNvSpPr txBox="1"/>
      </xdr:nvSpPr>
      <xdr:spPr>
        <a:xfrm>
          <a:off x="12964169"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142891</xdr:rowOff>
    </xdr:from>
    <xdr:ext cx="405111" cy="259045"/>
    <xdr:sp macro="" textlink="">
      <xdr:nvSpPr>
        <xdr:cNvPr id="780" name="n_3mainValue【消防施設】&#10;有形固定資産減価償却率">
          <a:extLst>
            <a:ext uri="{FF2B5EF4-FFF2-40B4-BE49-F238E27FC236}">
              <a16:creationId xmlns:a16="http://schemas.microsoft.com/office/drawing/2014/main" id="{97C66659-346F-4495-9D42-892912035AE6}"/>
            </a:ext>
          </a:extLst>
        </xdr:cNvPr>
        <xdr:cNvSpPr txBox="1"/>
      </xdr:nvSpPr>
      <xdr:spPr>
        <a:xfrm>
          <a:off x="12164069" y="1358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110507</xdr:rowOff>
    </xdr:from>
    <xdr:ext cx="405111" cy="259045"/>
    <xdr:sp macro="" textlink="">
      <xdr:nvSpPr>
        <xdr:cNvPr id="781" name="n_4mainValue【消防施設】&#10;有形固定資産減価償却率">
          <a:extLst>
            <a:ext uri="{FF2B5EF4-FFF2-40B4-BE49-F238E27FC236}">
              <a16:creationId xmlns:a16="http://schemas.microsoft.com/office/drawing/2014/main" id="{DEB6A452-1117-4C58-A200-7D1667E74459}"/>
            </a:ext>
          </a:extLst>
        </xdr:cNvPr>
        <xdr:cNvSpPr txBox="1"/>
      </xdr:nvSpPr>
      <xdr:spPr>
        <a:xfrm>
          <a:off x="113544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8FFED0B-6319-4EE5-9459-E20220EE304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EC333E6-E979-4335-AE09-50642262BE92}"/>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5E6D9386-204C-49C5-92C2-EAC9114D5A7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5D1C35C-E101-4D0F-906C-4FD4F895ACB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04FA844E-AF43-46DE-83E7-9DBFAA04BE1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C57973B7-6529-4608-90EC-6184B8DE2EA8}"/>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938343E3-F261-4F7C-9C58-2947511716A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E6D6F73A-73F8-489D-87EE-B2DE505C477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E9101755-3926-4854-93B4-A11BCA07E0EC}"/>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B6ACB705-9CD3-4835-B7EF-82ECA25F6C4C}"/>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8FC3D91F-D134-4EB7-AB57-6B7946EDFBD3}"/>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93" name="テキスト ボックス 792">
          <a:extLst>
            <a:ext uri="{FF2B5EF4-FFF2-40B4-BE49-F238E27FC236}">
              <a16:creationId xmlns:a16="http://schemas.microsoft.com/office/drawing/2014/main" id="{1ECDC426-4B98-40BA-891F-83C265F15FCC}"/>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73FDDE08-F797-4D50-BA39-6E74E9FBED6B}"/>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5" name="テキスト ボックス 794">
          <a:extLst>
            <a:ext uri="{FF2B5EF4-FFF2-40B4-BE49-F238E27FC236}">
              <a16:creationId xmlns:a16="http://schemas.microsoft.com/office/drawing/2014/main" id="{37E93A76-140D-4F4B-95A1-EB8E9D44D822}"/>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87CAFF46-25F0-40B1-AEA9-4E0D5A167E45}"/>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97" name="テキスト ボックス 796">
          <a:extLst>
            <a:ext uri="{FF2B5EF4-FFF2-40B4-BE49-F238E27FC236}">
              <a16:creationId xmlns:a16="http://schemas.microsoft.com/office/drawing/2014/main" id="{62A5DF16-A54F-45B1-A6D6-AF859758E0D0}"/>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FF262A9B-BC7A-42A1-80E7-3304FB953C7B}"/>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9" name="テキスト ボックス 798">
          <a:extLst>
            <a:ext uri="{FF2B5EF4-FFF2-40B4-BE49-F238E27FC236}">
              <a16:creationId xmlns:a16="http://schemas.microsoft.com/office/drawing/2014/main" id="{ED6983CD-DDCF-4B52-BC01-DF128C8C87F3}"/>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FAB6146F-3446-4886-9B27-47C8799690BD}"/>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9525</xdr:rowOff>
    </xdr:from>
    <xdr:to>
      <xdr:col>116</xdr:col>
      <xdr:colOff>62864</xdr:colOff>
      <xdr:row>85</xdr:row>
      <xdr:rowOff>55245</xdr:rowOff>
    </xdr:to>
    <xdr:cxnSp macro="">
      <xdr:nvCxnSpPr>
        <xdr:cNvPr id="801" name="直線コネクタ 800">
          <a:extLst>
            <a:ext uri="{FF2B5EF4-FFF2-40B4-BE49-F238E27FC236}">
              <a16:creationId xmlns:a16="http://schemas.microsoft.com/office/drawing/2014/main" id="{4695E402-112D-4ACE-B8EB-D8596BB96051}"/>
            </a:ext>
          </a:extLst>
        </xdr:cNvPr>
        <xdr:cNvCxnSpPr/>
      </xdr:nvCxnSpPr>
      <xdr:spPr>
        <a:xfrm flipV="1">
          <a:off x="19954239" y="12646025"/>
          <a:ext cx="0" cy="1182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59072</xdr:rowOff>
    </xdr:from>
    <xdr:ext cx="469744" cy="259045"/>
    <xdr:sp macro="" textlink="">
      <xdr:nvSpPr>
        <xdr:cNvPr id="802" name="【消防施設】&#10;一人当たり面積最小値テキスト">
          <a:extLst>
            <a:ext uri="{FF2B5EF4-FFF2-40B4-BE49-F238E27FC236}">
              <a16:creationId xmlns:a16="http://schemas.microsoft.com/office/drawing/2014/main" id="{05485F9E-4170-4FA9-8F2F-D495F8080502}"/>
            </a:ext>
          </a:extLst>
        </xdr:cNvPr>
        <xdr:cNvSpPr txBox="1"/>
      </xdr:nvSpPr>
      <xdr:spPr>
        <a:xfrm>
          <a:off x="19992975" y="13832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DE4745F6-DA85-4E13-ABF5-CC2E6A77FFD7}"/>
            </a:ext>
          </a:extLst>
        </xdr:cNvPr>
        <xdr:cNvCxnSpPr/>
      </xdr:nvCxnSpPr>
      <xdr:spPr>
        <a:xfrm>
          <a:off x="19878675" y="138283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127652</xdr:rowOff>
    </xdr:from>
    <xdr:ext cx="469744" cy="259045"/>
    <xdr:sp macro="" textlink="">
      <xdr:nvSpPr>
        <xdr:cNvPr id="804" name="【消防施設】&#10;一人当たり面積最大値テキスト">
          <a:extLst>
            <a:ext uri="{FF2B5EF4-FFF2-40B4-BE49-F238E27FC236}">
              <a16:creationId xmlns:a16="http://schemas.microsoft.com/office/drawing/2014/main" id="{EE177A21-D262-4FD5-AA86-297D609A5A5C}"/>
            </a:ext>
          </a:extLst>
        </xdr:cNvPr>
        <xdr:cNvSpPr txBox="1"/>
      </xdr:nvSpPr>
      <xdr:spPr>
        <a:xfrm>
          <a:off x="19992975" y="12440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F7327ABD-C251-45FF-BE3F-BC9EBCC9E697}"/>
            </a:ext>
          </a:extLst>
        </xdr:cNvPr>
        <xdr:cNvCxnSpPr/>
      </xdr:nvCxnSpPr>
      <xdr:spPr>
        <a:xfrm>
          <a:off x="19878675" y="126460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95902</xdr:rowOff>
    </xdr:from>
    <xdr:ext cx="469744" cy="259045"/>
    <xdr:sp macro="" textlink="">
      <xdr:nvSpPr>
        <xdr:cNvPr id="806" name="【消防施設】&#10;一人当たり面積平均値テキスト">
          <a:extLst>
            <a:ext uri="{FF2B5EF4-FFF2-40B4-BE49-F238E27FC236}">
              <a16:creationId xmlns:a16="http://schemas.microsoft.com/office/drawing/2014/main" id="{A1FDDD11-0121-4837-9B0F-5445576A9B79}"/>
            </a:ext>
          </a:extLst>
        </xdr:cNvPr>
        <xdr:cNvSpPr txBox="1"/>
      </xdr:nvSpPr>
      <xdr:spPr>
        <a:xfrm>
          <a:off x="19992975" y="13221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AE460717-05C1-4E67-8A9B-E1FDBD470F10}"/>
            </a:ext>
          </a:extLst>
        </xdr:cNvPr>
        <xdr:cNvSpPr/>
      </xdr:nvSpPr>
      <xdr:spPr>
        <a:xfrm>
          <a:off x="19897725" y="13360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B11B1515-BD7C-4803-B68F-8FF83F251779}"/>
            </a:ext>
          </a:extLst>
        </xdr:cNvPr>
        <xdr:cNvSpPr/>
      </xdr:nvSpPr>
      <xdr:spPr>
        <a:xfrm>
          <a:off x="19154775" y="13343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38736</xdr:rowOff>
    </xdr:from>
    <xdr:to>
      <xdr:col>107</xdr:col>
      <xdr:colOff>101600</xdr:colOff>
      <xdr:row>82</xdr:row>
      <xdr:rowOff>140336</xdr:rowOff>
    </xdr:to>
    <xdr:sp macro="" textlink="">
      <xdr:nvSpPr>
        <xdr:cNvPr id="809" name="フローチャート: 判断 808">
          <a:extLst>
            <a:ext uri="{FF2B5EF4-FFF2-40B4-BE49-F238E27FC236}">
              <a16:creationId xmlns:a16="http://schemas.microsoft.com/office/drawing/2014/main" id="{753DCB1E-1FB6-4DBD-B4B2-F6581436FD74}"/>
            </a:ext>
          </a:extLst>
        </xdr:cNvPr>
        <xdr:cNvSpPr/>
      </xdr:nvSpPr>
      <xdr:spPr>
        <a:xfrm>
          <a:off x="18345150" y="1332611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8AA153D3-BEDC-4CC1-915A-1DE37F752C14}"/>
            </a:ext>
          </a:extLst>
        </xdr:cNvPr>
        <xdr:cNvSpPr/>
      </xdr:nvSpPr>
      <xdr:spPr>
        <a:xfrm>
          <a:off x="17554575" y="133743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55DAD40F-F26F-4CB4-B5CC-CB40C0E10449}"/>
            </a:ext>
          </a:extLst>
        </xdr:cNvPr>
        <xdr:cNvSpPr/>
      </xdr:nvSpPr>
      <xdr:spPr>
        <a:xfrm>
          <a:off x="16754475" y="13335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2" name="テキスト ボックス 811">
          <a:extLst>
            <a:ext uri="{FF2B5EF4-FFF2-40B4-BE49-F238E27FC236}">
              <a16:creationId xmlns:a16="http://schemas.microsoft.com/office/drawing/2014/main" id="{9FA10FD2-66CA-49AA-8D07-7AB131067906}"/>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3" name="テキスト ボックス 812">
          <a:extLst>
            <a:ext uri="{FF2B5EF4-FFF2-40B4-BE49-F238E27FC236}">
              <a16:creationId xmlns:a16="http://schemas.microsoft.com/office/drawing/2014/main" id="{B1F4830C-AF33-4C5F-9A7A-36AB8BA6D190}"/>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4964390-E059-4F9D-AAD7-FCBE4774779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EC1EE437-CD45-46F9-81A8-B75C7713C7CA}"/>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84D49FAE-1D27-447A-B3D5-28BD181A0727}"/>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113030</xdr:rowOff>
    </xdr:from>
    <xdr:to>
      <xdr:col>116</xdr:col>
      <xdr:colOff>114300</xdr:colOff>
      <xdr:row>83</xdr:row>
      <xdr:rowOff>43180</xdr:rowOff>
    </xdr:to>
    <xdr:sp macro="" textlink="">
      <xdr:nvSpPr>
        <xdr:cNvPr id="817" name="楕円 816">
          <a:extLst>
            <a:ext uri="{FF2B5EF4-FFF2-40B4-BE49-F238E27FC236}">
              <a16:creationId xmlns:a16="http://schemas.microsoft.com/office/drawing/2014/main" id="{2F7FF58B-DE16-46FE-82C0-9CF3778B0E97}"/>
            </a:ext>
          </a:extLst>
        </xdr:cNvPr>
        <xdr:cNvSpPr/>
      </xdr:nvSpPr>
      <xdr:spPr>
        <a:xfrm>
          <a:off x="19897725" y="13400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91457</xdr:rowOff>
    </xdr:from>
    <xdr:ext cx="469744" cy="259045"/>
    <xdr:sp macro="" textlink="">
      <xdr:nvSpPr>
        <xdr:cNvPr id="818" name="【消防施設】&#10;一人当たり面積該当値テキスト">
          <a:extLst>
            <a:ext uri="{FF2B5EF4-FFF2-40B4-BE49-F238E27FC236}">
              <a16:creationId xmlns:a16="http://schemas.microsoft.com/office/drawing/2014/main" id="{52BEB6AF-8048-4D33-A740-5E4D753337D0}"/>
            </a:ext>
          </a:extLst>
        </xdr:cNvPr>
        <xdr:cNvSpPr txBox="1"/>
      </xdr:nvSpPr>
      <xdr:spPr>
        <a:xfrm>
          <a:off x="19992975" y="13375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113030</xdr:rowOff>
    </xdr:from>
    <xdr:to>
      <xdr:col>112</xdr:col>
      <xdr:colOff>38100</xdr:colOff>
      <xdr:row>83</xdr:row>
      <xdr:rowOff>43180</xdr:rowOff>
    </xdr:to>
    <xdr:sp macro="" textlink="">
      <xdr:nvSpPr>
        <xdr:cNvPr id="819" name="楕円 818">
          <a:extLst>
            <a:ext uri="{FF2B5EF4-FFF2-40B4-BE49-F238E27FC236}">
              <a16:creationId xmlns:a16="http://schemas.microsoft.com/office/drawing/2014/main" id="{D370EEA4-4B6B-41B7-B462-7EF22FA3D84D}"/>
            </a:ext>
          </a:extLst>
        </xdr:cNvPr>
        <xdr:cNvSpPr/>
      </xdr:nvSpPr>
      <xdr:spPr>
        <a:xfrm>
          <a:off x="19154775" y="134004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163830</xdr:rowOff>
    </xdr:from>
    <xdr:to>
      <xdr:col>116</xdr:col>
      <xdr:colOff>63500</xdr:colOff>
      <xdr:row>82</xdr:row>
      <xdr:rowOff>163830</xdr:rowOff>
    </xdr:to>
    <xdr:cxnSp macro="">
      <xdr:nvCxnSpPr>
        <xdr:cNvPr id="820" name="直線コネクタ 819">
          <a:extLst>
            <a:ext uri="{FF2B5EF4-FFF2-40B4-BE49-F238E27FC236}">
              <a16:creationId xmlns:a16="http://schemas.microsoft.com/office/drawing/2014/main" id="{08908454-9DF6-412A-86DA-83A16428A414}"/>
            </a:ext>
          </a:extLst>
        </xdr:cNvPr>
        <xdr:cNvCxnSpPr/>
      </xdr:nvCxnSpPr>
      <xdr:spPr>
        <a:xfrm>
          <a:off x="19202400" y="13448030"/>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113030</xdr:rowOff>
    </xdr:from>
    <xdr:to>
      <xdr:col>107</xdr:col>
      <xdr:colOff>101600</xdr:colOff>
      <xdr:row>83</xdr:row>
      <xdr:rowOff>43180</xdr:rowOff>
    </xdr:to>
    <xdr:sp macro="" textlink="">
      <xdr:nvSpPr>
        <xdr:cNvPr id="821" name="楕円 820">
          <a:extLst>
            <a:ext uri="{FF2B5EF4-FFF2-40B4-BE49-F238E27FC236}">
              <a16:creationId xmlns:a16="http://schemas.microsoft.com/office/drawing/2014/main" id="{9938580E-CA41-4D5E-99AC-E5B3DF4F9DEE}"/>
            </a:ext>
          </a:extLst>
        </xdr:cNvPr>
        <xdr:cNvSpPr/>
      </xdr:nvSpPr>
      <xdr:spPr>
        <a:xfrm>
          <a:off x="18345150" y="13400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163830</xdr:rowOff>
    </xdr:from>
    <xdr:to>
      <xdr:col>111</xdr:col>
      <xdr:colOff>177800</xdr:colOff>
      <xdr:row>82</xdr:row>
      <xdr:rowOff>163830</xdr:rowOff>
    </xdr:to>
    <xdr:cxnSp macro="">
      <xdr:nvCxnSpPr>
        <xdr:cNvPr id="822" name="直線コネクタ 821">
          <a:extLst>
            <a:ext uri="{FF2B5EF4-FFF2-40B4-BE49-F238E27FC236}">
              <a16:creationId xmlns:a16="http://schemas.microsoft.com/office/drawing/2014/main" id="{719610DF-D800-402F-A01F-BC9C09E19CE2}"/>
            </a:ext>
          </a:extLst>
        </xdr:cNvPr>
        <xdr:cNvCxnSpPr/>
      </xdr:nvCxnSpPr>
      <xdr:spPr>
        <a:xfrm>
          <a:off x="18392775" y="1344803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82</xdr:row>
      <xdr:rowOff>113030</xdr:rowOff>
    </xdr:from>
    <xdr:to>
      <xdr:col>102</xdr:col>
      <xdr:colOff>165100</xdr:colOff>
      <xdr:row>83</xdr:row>
      <xdr:rowOff>43180</xdr:rowOff>
    </xdr:to>
    <xdr:sp macro="" textlink="">
      <xdr:nvSpPr>
        <xdr:cNvPr id="823" name="楕円 822">
          <a:extLst>
            <a:ext uri="{FF2B5EF4-FFF2-40B4-BE49-F238E27FC236}">
              <a16:creationId xmlns:a16="http://schemas.microsoft.com/office/drawing/2014/main" id="{AA5B21A8-B006-4A78-A645-97FF384E97EF}"/>
            </a:ext>
          </a:extLst>
        </xdr:cNvPr>
        <xdr:cNvSpPr/>
      </xdr:nvSpPr>
      <xdr:spPr>
        <a:xfrm>
          <a:off x="17554575" y="134004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163830</xdr:rowOff>
    </xdr:from>
    <xdr:to>
      <xdr:col>107</xdr:col>
      <xdr:colOff>50800</xdr:colOff>
      <xdr:row>82</xdr:row>
      <xdr:rowOff>163830</xdr:rowOff>
    </xdr:to>
    <xdr:cxnSp macro="">
      <xdr:nvCxnSpPr>
        <xdr:cNvPr id="824" name="直線コネクタ 823">
          <a:extLst>
            <a:ext uri="{FF2B5EF4-FFF2-40B4-BE49-F238E27FC236}">
              <a16:creationId xmlns:a16="http://schemas.microsoft.com/office/drawing/2014/main" id="{55BCC18B-496A-4C89-965D-8DBA5E106990}"/>
            </a:ext>
          </a:extLst>
        </xdr:cNvPr>
        <xdr:cNvCxnSpPr/>
      </xdr:nvCxnSpPr>
      <xdr:spPr>
        <a:xfrm>
          <a:off x="17602200" y="1344803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118745</xdr:rowOff>
    </xdr:from>
    <xdr:to>
      <xdr:col>98</xdr:col>
      <xdr:colOff>38100</xdr:colOff>
      <xdr:row>83</xdr:row>
      <xdr:rowOff>48895</xdr:rowOff>
    </xdr:to>
    <xdr:sp macro="" textlink="">
      <xdr:nvSpPr>
        <xdr:cNvPr id="825" name="楕円 824">
          <a:extLst>
            <a:ext uri="{FF2B5EF4-FFF2-40B4-BE49-F238E27FC236}">
              <a16:creationId xmlns:a16="http://schemas.microsoft.com/office/drawing/2014/main" id="{9F9BCB9E-D5ED-4D8D-8DB5-23A5F2363ADC}"/>
            </a:ext>
          </a:extLst>
        </xdr:cNvPr>
        <xdr:cNvSpPr/>
      </xdr:nvSpPr>
      <xdr:spPr>
        <a:xfrm>
          <a:off x="16754475" y="1340929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82</xdr:row>
      <xdr:rowOff>163830</xdr:rowOff>
    </xdr:from>
    <xdr:to>
      <xdr:col>102</xdr:col>
      <xdr:colOff>114300</xdr:colOff>
      <xdr:row>82</xdr:row>
      <xdr:rowOff>169545</xdr:rowOff>
    </xdr:to>
    <xdr:cxnSp macro="">
      <xdr:nvCxnSpPr>
        <xdr:cNvPr id="826" name="直線コネクタ 825">
          <a:extLst>
            <a:ext uri="{FF2B5EF4-FFF2-40B4-BE49-F238E27FC236}">
              <a16:creationId xmlns:a16="http://schemas.microsoft.com/office/drawing/2014/main" id="{9E328A3C-0BD7-4307-A923-25366569EAF0}"/>
            </a:ext>
          </a:extLst>
        </xdr:cNvPr>
        <xdr:cNvCxnSpPr/>
      </xdr:nvCxnSpPr>
      <xdr:spPr>
        <a:xfrm flipV="1">
          <a:off x="16802100" y="134480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2557</xdr:rowOff>
    </xdr:from>
    <xdr:ext cx="469744" cy="259045"/>
    <xdr:sp macro="" textlink="">
      <xdr:nvSpPr>
        <xdr:cNvPr id="827" name="n_1aveValue【消防施設】&#10;一人当たり面積">
          <a:extLst>
            <a:ext uri="{FF2B5EF4-FFF2-40B4-BE49-F238E27FC236}">
              <a16:creationId xmlns:a16="http://schemas.microsoft.com/office/drawing/2014/main" id="{58B10512-7638-4FBA-804A-74EE5B738EBD}"/>
            </a:ext>
          </a:extLst>
        </xdr:cNvPr>
        <xdr:cNvSpPr txBox="1"/>
      </xdr:nvSpPr>
      <xdr:spPr>
        <a:xfrm>
          <a:off x="18983402" y="1312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156863</xdr:rowOff>
    </xdr:from>
    <xdr:ext cx="469744" cy="259045"/>
    <xdr:sp macro="" textlink="">
      <xdr:nvSpPr>
        <xdr:cNvPr id="828" name="n_2aveValue【消防施設】&#10;一人当たり面積">
          <a:extLst>
            <a:ext uri="{FF2B5EF4-FFF2-40B4-BE49-F238E27FC236}">
              <a16:creationId xmlns:a16="http://schemas.microsoft.com/office/drawing/2014/main" id="{589B7436-4342-4216-95AB-C95A683E38E7}"/>
            </a:ext>
          </a:extLst>
        </xdr:cNvPr>
        <xdr:cNvSpPr txBox="1"/>
      </xdr:nvSpPr>
      <xdr:spPr>
        <a:xfrm>
          <a:off x="18183302" y="1312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36847</xdr:rowOff>
    </xdr:from>
    <xdr:ext cx="469744" cy="259045"/>
    <xdr:sp macro="" textlink="">
      <xdr:nvSpPr>
        <xdr:cNvPr id="829" name="n_3aveValue【消防施設】&#10;一人当たり面積">
          <a:extLst>
            <a:ext uri="{FF2B5EF4-FFF2-40B4-BE49-F238E27FC236}">
              <a16:creationId xmlns:a16="http://schemas.microsoft.com/office/drawing/2014/main" id="{91984729-1220-4640-BE6A-6F53014245E3}"/>
            </a:ext>
          </a:extLst>
        </xdr:cNvPr>
        <xdr:cNvSpPr txBox="1"/>
      </xdr:nvSpPr>
      <xdr:spPr>
        <a:xfrm>
          <a:off x="17383202" y="1316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80</xdr:row>
      <xdr:rowOff>162577</xdr:rowOff>
    </xdr:from>
    <xdr:ext cx="469744" cy="259045"/>
    <xdr:sp macro="" textlink="">
      <xdr:nvSpPr>
        <xdr:cNvPr id="830" name="n_4aveValue【消防施設】&#10;一人当たり面積">
          <a:extLst>
            <a:ext uri="{FF2B5EF4-FFF2-40B4-BE49-F238E27FC236}">
              <a16:creationId xmlns:a16="http://schemas.microsoft.com/office/drawing/2014/main" id="{94195638-93E2-461B-B27E-A9503C7D68E3}"/>
            </a:ext>
          </a:extLst>
        </xdr:cNvPr>
        <xdr:cNvSpPr txBox="1"/>
      </xdr:nvSpPr>
      <xdr:spPr>
        <a:xfrm>
          <a:off x="16592627" y="13122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34307</xdr:rowOff>
    </xdr:from>
    <xdr:ext cx="469744" cy="259045"/>
    <xdr:sp macro="" textlink="">
      <xdr:nvSpPr>
        <xdr:cNvPr id="831" name="n_1mainValue【消防施設】&#10;一人当たり面積">
          <a:extLst>
            <a:ext uri="{FF2B5EF4-FFF2-40B4-BE49-F238E27FC236}">
              <a16:creationId xmlns:a16="http://schemas.microsoft.com/office/drawing/2014/main" id="{C343BADD-56A9-41E5-A30F-868E7F75604B}"/>
            </a:ext>
          </a:extLst>
        </xdr:cNvPr>
        <xdr:cNvSpPr txBox="1"/>
      </xdr:nvSpPr>
      <xdr:spPr>
        <a:xfrm>
          <a:off x="18983402"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34307</xdr:rowOff>
    </xdr:from>
    <xdr:ext cx="469744" cy="259045"/>
    <xdr:sp macro="" textlink="">
      <xdr:nvSpPr>
        <xdr:cNvPr id="832" name="n_2mainValue【消防施設】&#10;一人当たり面積">
          <a:extLst>
            <a:ext uri="{FF2B5EF4-FFF2-40B4-BE49-F238E27FC236}">
              <a16:creationId xmlns:a16="http://schemas.microsoft.com/office/drawing/2014/main" id="{0942BBFB-8D2D-44B2-A304-59D16F05F35E}"/>
            </a:ext>
          </a:extLst>
        </xdr:cNvPr>
        <xdr:cNvSpPr txBox="1"/>
      </xdr:nvSpPr>
      <xdr:spPr>
        <a:xfrm>
          <a:off x="18183302"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34307</xdr:rowOff>
    </xdr:from>
    <xdr:ext cx="469744" cy="259045"/>
    <xdr:sp macro="" textlink="">
      <xdr:nvSpPr>
        <xdr:cNvPr id="833" name="n_3mainValue【消防施設】&#10;一人当たり面積">
          <a:extLst>
            <a:ext uri="{FF2B5EF4-FFF2-40B4-BE49-F238E27FC236}">
              <a16:creationId xmlns:a16="http://schemas.microsoft.com/office/drawing/2014/main" id="{AFCE743A-5682-47A3-80E3-E12B002F5D49}"/>
            </a:ext>
          </a:extLst>
        </xdr:cNvPr>
        <xdr:cNvSpPr txBox="1"/>
      </xdr:nvSpPr>
      <xdr:spPr>
        <a:xfrm>
          <a:off x="17383202" y="13480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40022</xdr:rowOff>
    </xdr:from>
    <xdr:ext cx="469744" cy="259045"/>
    <xdr:sp macro="" textlink="">
      <xdr:nvSpPr>
        <xdr:cNvPr id="834" name="n_4mainValue【消防施設】&#10;一人当たり面積">
          <a:extLst>
            <a:ext uri="{FF2B5EF4-FFF2-40B4-BE49-F238E27FC236}">
              <a16:creationId xmlns:a16="http://schemas.microsoft.com/office/drawing/2014/main" id="{E67FC26F-E94A-455F-B138-603D2926930D}"/>
            </a:ext>
          </a:extLst>
        </xdr:cNvPr>
        <xdr:cNvSpPr txBox="1"/>
      </xdr:nvSpPr>
      <xdr:spPr>
        <a:xfrm>
          <a:off x="16592627" y="1348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5E41747A-8F51-4390-AD03-4CB34231B385}"/>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B8058592-C149-4B06-A461-6F872E38D27B}"/>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936596C0-8D4B-41B7-B381-74EED253EEA2}"/>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BC86FA29-C4C7-4F5F-BDA7-204560BD1484}"/>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260956CC-748D-4188-AAE3-C5737EE1DF0E}"/>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84911D91-C99E-4646-97AF-D3A41F5E83D1}"/>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D6E92282-6865-478B-9A90-1F772FF65472}"/>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44C9EF92-D342-4839-A255-71970A049B31}"/>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3" name="テキスト ボックス 842">
          <a:extLst>
            <a:ext uri="{FF2B5EF4-FFF2-40B4-BE49-F238E27FC236}">
              <a16:creationId xmlns:a16="http://schemas.microsoft.com/office/drawing/2014/main" id="{9C71AFA8-6F12-45C6-A747-C72DA30A2CD1}"/>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B87FFCCB-564B-4974-A368-422385ACC1AF}"/>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5" name="テキスト ボックス 844">
          <a:extLst>
            <a:ext uri="{FF2B5EF4-FFF2-40B4-BE49-F238E27FC236}">
              <a16:creationId xmlns:a16="http://schemas.microsoft.com/office/drawing/2014/main" id="{1B089B21-9F67-4562-952A-D78A1343539F}"/>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6" name="直線コネクタ 845">
          <a:extLst>
            <a:ext uri="{FF2B5EF4-FFF2-40B4-BE49-F238E27FC236}">
              <a16:creationId xmlns:a16="http://schemas.microsoft.com/office/drawing/2014/main" id="{67EEA405-2FD7-4856-A1EA-0C7F4DA241B0}"/>
            </a:ext>
          </a:extLst>
        </xdr:cNvPr>
        <xdr:cNvCxnSpPr/>
      </xdr:nvCxnSpPr>
      <xdr:spPr>
        <a:xfrm>
          <a:off x="11210925" y="1786617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7" name="テキスト ボックス 846">
          <a:extLst>
            <a:ext uri="{FF2B5EF4-FFF2-40B4-BE49-F238E27FC236}">
              <a16:creationId xmlns:a16="http://schemas.microsoft.com/office/drawing/2014/main" id="{CEE1D341-6C87-4990-8FEE-3F39DADC5D5E}"/>
            </a:ext>
          </a:extLst>
        </xdr:cNvPr>
        <xdr:cNvSpPr txBox="1"/>
      </xdr:nvSpPr>
      <xdr:spPr>
        <a:xfrm>
          <a:off x="107945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8" name="直線コネクタ 847">
          <a:extLst>
            <a:ext uri="{FF2B5EF4-FFF2-40B4-BE49-F238E27FC236}">
              <a16:creationId xmlns:a16="http://schemas.microsoft.com/office/drawing/2014/main" id="{0DA767A0-BDD5-447C-A596-DC16B04FE883}"/>
            </a:ext>
          </a:extLst>
        </xdr:cNvPr>
        <xdr:cNvCxnSpPr/>
      </xdr:nvCxnSpPr>
      <xdr:spPr>
        <a:xfrm>
          <a:off x="11210925" y="1753643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9" name="テキスト ボックス 848">
          <a:extLst>
            <a:ext uri="{FF2B5EF4-FFF2-40B4-BE49-F238E27FC236}">
              <a16:creationId xmlns:a16="http://schemas.microsoft.com/office/drawing/2014/main" id="{B21289E3-0466-47EF-959D-F533825AE6B5}"/>
            </a:ext>
          </a:extLst>
        </xdr:cNvPr>
        <xdr:cNvSpPr txBox="1"/>
      </xdr:nvSpPr>
      <xdr:spPr>
        <a:xfrm>
          <a:off x="10845966"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0" name="直線コネクタ 849">
          <a:extLst>
            <a:ext uri="{FF2B5EF4-FFF2-40B4-BE49-F238E27FC236}">
              <a16:creationId xmlns:a16="http://schemas.microsoft.com/office/drawing/2014/main" id="{2EDCAFEB-A064-403E-ACE7-7E410BFA36FD}"/>
            </a:ext>
          </a:extLst>
        </xdr:cNvPr>
        <xdr:cNvCxnSpPr/>
      </xdr:nvCxnSpPr>
      <xdr:spPr>
        <a:xfrm>
          <a:off x="11210925" y="1720986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1" name="テキスト ボックス 850">
          <a:extLst>
            <a:ext uri="{FF2B5EF4-FFF2-40B4-BE49-F238E27FC236}">
              <a16:creationId xmlns:a16="http://schemas.microsoft.com/office/drawing/2014/main" id="{0DDF2AF7-EAC4-4533-AE88-4774C5AA82A9}"/>
            </a:ext>
          </a:extLst>
        </xdr:cNvPr>
        <xdr:cNvSpPr txBox="1"/>
      </xdr:nvSpPr>
      <xdr:spPr>
        <a:xfrm>
          <a:off x="10845966"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2" name="直線コネクタ 851">
          <a:extLst>
            <a:ext uri="{FF2B5EF4-FFF2-40B4-BE49-F238E27FC236}">
              <a16:creationId xmlns:a16="http://schemas.microsoft.com/office/drawing/2014/main" id="{46B361DD-2582-49F2-AA23-A989E0993A51}"/>
            </a:ext>
          </a:extLst>
        </xdr:cNvPr>
        <xdr:cNvCxnSpPr/>
      </xdr:nvCxnSpPr>
      <xdr:spPr>
        <a:xfrm>
          <a:off x="11210925" y="1688963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3" name="テキスト ボックス 852">
          <a:extLst>
            <a:ext uri="{FF2B5EF4-FFF2-40B4-BE49-F238E27FC236}">
              <a16:creationId xmlns:a16="http://schemas.microsoft.com/office/drawing/2014/main" id="{A6848D82-4231-4267-B359-F2C27D626119}"/>
            </a:ext>
          </a:extLst>
        </xdr:cNvPr>
        <xdr:cNvSpPr txBox="1"/>
      </xdr:nvSpPr>
      <xdr:spPr>
        <a:xfrm>
          <a:off x="10845966"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4" name="直線コネクタ 853">
          <a:extLst>
            <a:ext uri="{FF2B5EF4-FFF2-40B4-BE49-F238E27FC236}">
              <a16:creationId xmlns:a16="http://schemas.microsoft.com/office/drawing/2014/main" id="{389FBA24-CE3A-4734-8C74-6F973847DCF6}"/>
            </a:ext>
          </a:extLst>
        </xdr:cNvPr>
        <xdr:cNvCxnSpPr/>
      </xdr:nvCxnSpPr>
      <xdr:spPr>
        <a:xfrm>
          <a:off x="11210925" y="165630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5" name="テキスト ボックス 854">
          <a:extLst>
            <a:ext uri="{FF2B5EF4-FFF2-40B4-BE49-F238E27FC236}">
              <a16:creationId xmlns:a16="http://schemas.microsoft.com/office/drawing/2014/main" id="{CDEB3FCC-B449-4198-918E-9FA0AF508D17}"/>
            </a:ext>
          </a:extLst>
        </xdr:cNvPr>
        <xdr:cNvSpPr txBox="1"/>
      </xdr:nvSpPr>
      <xdr:spPr>
        <a:xfrm>
          <a:off x="10845966"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6" name="直線コネクタ 855">
          <a:extLst>
            <a:ext uri="{FF2B5EF4-FFF2-40B4-BE49-F238E27FC236}">
              <a16:creationId xmlns:a16="http://schemas.microsoft.com/office/drawing/2014/main" id="{2D47B5D0-2E47-4903-BB2F-DF4A1098B591}"/>
            </a:ext>
          </a:extLst>
        </xdr:cNvPr>
        <xdr:cNvCxnSpPr/>
      </xdr:nvCxnSpPr>
      <xdr:spPr>
        <a:xfrm>
          <a:off x="11210925" y="16233321"/>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7" name="テキスト ボックス 856">
          <a:extLst>
            <a:ext uri="{FF2B5EF4-FFF2-40B4-BE49-F238E27FC236}">
              <a16:creationId xmlns:a16="http://schemas.microsoft.com/office/drawing/2014/main" id="{B420FF56-2B34-49CA-93BD-7609E71AFDEE}"/>
            </a:ext>
          </a:extLst>
        </xdr:cNvPr>
        <xdr:cNvSpPr txBox="1"/>
      </xdr:nvSpPr>
      <xdr:spPr>
        <a:xfrm>
          <a:off x="109037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E1BD5F0D-1CA1-4EE0-A1BD-E1704EE4E16A}"/>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2D1CA17A-0D03-4D5B-AFEB-9995FF43AD77}"/>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136616</xdr:rowOff>
    </xdr:from>
    <xdr:to>
      <xdr:col>85</xdr:col>
      <xdr:colOff>126364</xdr:colOff>
      <xdr:row>109</xdr:row>
      <xdr:rowOff>33745</xdr:rowOff>
    </xdr:to>
    <xdr:cxnSp macro="">
      <xdr:nvCxnSpPr>
        <xdr:cNvPr id="860" name="直線コネクタ 859">
          <a:extLst>
            <a:ext uri="{FF2B5EF4-FFF2-40B4-BE49-F238E27FC236}">
              <a16:creationId xmlns:a16="http://schemas.microsoft.com/office/drawing/2014/main" id="{FFBE20CD-48A8-49A1-80FC-780FE496F8A4}"/>
            </a:ext>
          </a:extLst>
        </xdr:cNvPr>
        <xdr:cNvCxnSpPr/>
      </xdr:nvCxnSpPr>
      <xdr:spPr>
        <a:xfrm flipV="1">
          <a:off x="14696439" y="16427541"/>
          <a:ext cx="0" cy="1433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37572</xdr:rowOff>
    </xdr:from>
    <xdr:ext cx="405111" cy="259045"/>
    <xdr:sp macro="" textlink="">
      <xdr:nvSpPr>
        <xdr:cNvPr id="861" name="【庁舎】&#10;有形固定資産減価償却率最小値テキスト">
          <a:extLst>
            <a:ext uri="{FF2B5EF4-FFF2-40B4-BE49-F238E27FC236}">
              <a16:creationId xmlns:a16="http://schemas.microsoft.com/office/drawing/2014/main" id="{8A88BD5F-B98D-4A2B-B6BE-F94C022C046D}"/>
            </a:ext>
          </a:extLst>
        </xdr:cNvPr>
        <xdr:cNvSpPr txBox="1"/>
      </xdr:nvSpPr>
      <xdr:spPr>
        <a:xfrm>
          <a:off x="14735175" y="17868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33745</xdr:rowOff>
    </xdr:from>
    <xdr:to>
      <xdr:col>86</xdr:col>
      <xdr:colOff>25400</xdr:colOff>
      <xdr:row>109</xdr:row>
      <xdr:rowOff>33745</xdr:rowOff>
    </xdr:to>
    <xdr:cxnSp macro="">
      <xdr:nvCxnSpPr>
        <xdr:cNvPr id="862" name="直線コネクタ 861">
          <a:extLst>
            <a:ext uri="{FF2B5EF4-FFF2-40B4-BE49-F238E27FC236}">
              <a16:creationId xmlns:a16="http://schemas.microsoft.com/office/drawing/2014/main" id="{CF6DDD08-795B-4A6C-BA3B-C95F429353E1}"/>
            </a:ext>
          </a:extLst>
        </xdr:cNvPr>
        <xdr:cNvCxnSpPr/>
      </xdr:nvCxnSpPr>
      <xdr:spPr>
        <a:xfrm>
          <a:off x="14611350" y="178613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83293</xdr:rowOff>
    </xdr:from>
    <xdr:ext cx="405111" cy="259045"/>
    <xdr:sp macro="" textlink="">
      <xdr:nvSpPr>
        <xdr:cNvPr id="863" name="【庁舎】&#10;有形固定資産減価償却率最大値テキスト">
          <a:extLst>
            <a:ext uri="{FF2B5EF4-FFF2-40B4-BE49-F238E27FC236}">
              <a16:creationId xmlns:a16="http://schemas.microsoft.com/office/drawing/2014/main" id="{4E958F83-3A79-45D9-B247-383B091DA8BC}"/>
            </a:ext>
          </a:extLst>
        </xdr:cNvPr>
        <xdr:cNvSpPr txBox="1"/>
      </xdr:nvSpPr>
      <xdr:spPr>
        <a:xfrm>
          <a:off x="14735175" y="162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136616</xdr:rowOff>
    </xdr:from>
    <xdr:to>
      <xdr:col>86</xdr:col>
      <xdr:colOff>25400</xdr:colOff>
      <xdr:row>100</xdr:row>
      <xdr:rowOff>136616</xdr:rowOff>
    </xdr:to>
    <xdr:cxnSp macro="">
      <xdr:nvCxnSpPr>
        <xdr:cNvPr id="864" name="直線コネクタ 863">
          <a:extLst>
            <a:ext uri="{FF2B5EF4-FFF2-40B4-BE49-F238E27FC236}">
              <a16:creationId xmlns:a16="http://schemas.microsoft.com/office/drawing/2014/main" id="{75867302-9F10-4A54-8CF7-A36FFD7FD0EB}"/>
            </a:ext>
          </a:extLst>
        </xdr:cNvPr>
        <xdr:cNvCxnSpPr/>
      </xdr:nvCxnSpPr>
      <xdr:spPr>
        <a:xfrm>
          <a:off x="14611350" y="164275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36847</xdr:rowOff>
    </xdr:from>
    <xdr:ext cx="405111" cy="259045"/>
    <xdr:sp macro="" textlink="">
      <xdr:nvSpPr>
        <xdr:cNvPr id="865" name="【庁舎】&#10;有形固定資産減価償却率平均値テキスト">
          <a:extLst>
            <a:ext uri="{FF2B5EF4-FFF2-40B4-BE49-F238E27FC236}">
              <a16:creationId xmlns:a16="http://schemas.microsoft.com/office/drawing/2014/main" id="{B5F84495-5F8F-49CB-A0EF-E7DE2C7D5073}"/>
            </a:ext>
          </a:extLst>
        </xdr:cNvPr>
        <xdr:cNvSpPr txBox="1"/>
      </xdr:nvSpPr>
      <xdr:spPr>
        <a:xfrm>
          <a:off x="14735175" y="1683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51908925-9818-4FEA-8486-371751CE7BA0}"/>
            </a:ext>
          </a:extLst>
        </xdr:cNvPr>
        <xdr:cNvSpPr/>
      </xdr:nvSpPr>
      <xdr:spPr>
        <a:xfrm>
          <a:off x="14649450"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17236</xdr:rowOff>
    </xdr:from>
    <xdr:to>
      <xdr:col>81</xdr:col>
      <xdr:colOff>101600</xdr:colOff>
      <xdr:row>104</xdr:row>
      <xdr:rowOff>118836</xdr:rowOff>
    </xdr:to>
    <xdr:sp macro="" textlink="">
      <xdr:nvSpPr>
        <xdr:cNvPr id="867" name="フローチャート: 判断 866">
          <a:extLst>
            <a:ext uri="{FF2B5EF4-FFF2-40B4-BE49-F238E27FC236}">
              <a16:creationId xmlns:a16="http://schemas.microsoft.com/office/drawing/2014/main" id="{9EB5F8B5-6809-445E-B74C-F0B4C033C126}"/>
            </a:ext>
          </a:extLst>
        </xdr:cNvPr>
        <xdr:cNvSpPr/>
      </xdr:nvSpPr>
      <xdr:spPr>
        <a:xfrm>
          <a:off x="13887450" y="1699078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4C2F7851-C46D-4D0D-9864-69E12C344805}"/>
            </a:ext>
          </a:extLst>
        </xdr:cNvPr>
        <xdr:cNvSpPr/>
      </xdr:nvSpPr>
      <xdr:spPr>
        <a:xfrm>
          <a:off x="13096875" y="169843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38463</xdr:rowOff>
    </xdr:from>
    <xdr:to>
      <xdr:col>72</xdr:col>
      <xdr:colOff>38100</xdr:colOff>
      <xdr:row>104</xdr:row>
      <xdr:rowOff>140063</xdr:rowOff>
    </xdr:to>
    <xdr:sp macro="" textlink="">
      <xdr:nvSpPr>
        <xdr:cNvPr id="869" name="フローチャート: 判断 868">
          <a:extLst>
            <a:ext uri="{FF2B5EF4-FFF2-40B4-BE49-F238E27FC236}">
              <a16:creationId xmlns:a16="http://schemas.microsoft.com/office/drawing/2014/main" id="{6FBC1560-2137-4C81-9549-696B4C994C4A}"/>
            </a:ext>
          </a:extLst>
        </xdr:cNvPr>
        <xdr:cNvSpPr/>
      </xdr:nvSpPr>
      <xdr:spPr>
        <a:xfrm>
          <a:off x="12296775" y="170120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90714</xdr:rowOff>
    </xdr:from>
    <xdr:to>
      <xdr:col>67</xdr:col>
      <xdr:colOff>101600</xdr:colOff>
      <xdr:row>105</xdr:row>
      <xdr:rowOff>20864</xdr:rowOff>
    </xdr:to>
    <xdr:sp macro="" textlink="">
      <xdr:nvSpPr>
        <xdr:cNvPr id="870" name="フローチャート: 判断 869">
          <a:extLst>
            <a:ext uri="{FF2B5EF4-FFF2-40B4-BE49-F238E27FC236}">
              <a16:creationId xmlns:a16="http://schemas.microsoft.com/office/drawing/2014/main" id="{3B0B9647-1A16-4F9A-B130-4D8B88D5596E}"/>
            </a:ext>
          </a:extLst>
        </xdr:cNvPr>
        <xdr:cNvSpPr/>
      </xdr:nvSpPr>
      <xdr:spPr>
        <a:xfrm>
          <a:off x="11487150"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a:extLst>
            <a:ext uri="{FF2B5EF4-FFF2-40B4-BE49-F238E27FC236}">
              <a16:creationId xmlns:a16="http://schemas.microsoft.com/office/drawing/2014/main" id="{FCB97986-9D0D-446B-87C5-2CF0311694AC}"/>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a:extLst>
            <a:ext uri="{FF2B5EF4-FFF2-40B4-BE49-F238E27FC236}">
              <a16:creationId xmlns:a16="http://schemas.microsoft.com/office/drawing/2014/main" id="{49065C1F-3EFC-4830-B49D-7F197A05D95F}"/>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C9D3AFCE-3EA8-42F5-AAA4-7CCD6A6769BE}"/>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1380A366-9A24-4680-87B5-20721C9238FA}"/>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15C618CC-6429-45CE-A718-FE40D9BF5FAE}"/>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95613</xdr:rowOff>
    </xdr:from>
    <xdr:to>
      <xdr:col>85</xdr:col>
      <xdr:colOff>177800</xdr:colOff>
      <xdr:row>106</xdr:row>
      <xdr:rowOff>25763</xdr:rowOff>
    </xdr:to>
    <xdr:sp macro="" textlink="">
      <xdr:nvSpPr>
        <xdr:cNvPr id="876" name="楕円 875">
          <a:extLst>
            <a:ext uri="{FF2B5EF4-FFF2-40B4-BE49-F238E27FC236}">
              <a16:creationId xmlns:a16="http://schemas.microsoft.com/office/drawing/2014/main" id="{3A896540-8E89-48D0-BF4A-D7F8F7C0FCAC}"/>
            </a:ext>
          </a:extLst>
        </xdr:cNvPr>
        <xdr:cNvSpPr/>
      </xdr:nvSpPr>
      <xdr:spPr>
        <a:xfrm>
          <a:off x="14649450" y="1724061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74040</xdr:rowOff>
    </xdr:from>
    <xdr:ext cx="405111" cy="259045"/>
    <xdr:sp macro="" textlink="">
      <xdr:nvSpPr>
        <xdr:cNvPr id="877" name="【庁舎】&#10;有形固定資産減価償却率該当値テキスト">
          <a:extLst>
            <a:ext uri="{FF2B5EF4-FFF2-40B4-BE49-F238E27FC236}">
              <a16:creationId xmlns:a16="http://schemas.microsoft.com/office/drawing/2014/main" id="{28C20C3D-102E-46B3-950D-9BD35DECAAC8}"/>
            </a:ext>
          </a:extLst>
        </xdr:cNvPr>
        <xdr:cNvSpPr txBox="1"/>
      </xdr:nvSpPr>
      <xdr:spPr>
        <a:xfrm>
          <a:off x="14735175" y="17219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76019</xdr:rowOff>
    </xdr:from>
    <xdr:to>
      <xdr:col>81</xdr:col>
      <xdr:colOff>101600</xdr:colOff>
      <xdr:row>106</xdr:row>
      <xdr:rowOff>6169</xdr:rowOff>
    </xdr:to>
    <xdr:sp macro="" textlink="">
      <xdr:nvSpPr>
        <xdr:cNvPr id="878" name="楕円 877">
          <a:extLst>
            <a:ext uri="{FF2B5EF4-FFF2-40B4-BE49-F238E27FC236}">
              <a16:creationId xmlns:a16="http://schemas.microsoft.com/office/drawing/2014/main" id="{613CBCDD-C75C-46D9-912B-751F2D942B5E}"/>
            </a:ext>
          </a:extLst>
        </xdr:cNvPr>
        <xdr:cNvSpPr/>
      </xdr:nvSpPr>
      <xdr:spPr>
        <a:xfrm>
          <a:off x="13887450" y="1722101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105</xdr:row>
      <xdr:rowOff>146413</xdr:rowOff>
    </xdr:to>
    <xdr:cxnSp macro="">
      <xdr:nvCxnSpPr>
        <xdr:cNvPr id="879" name="直線コネクタ 878">
          <a:extLst>
            <a:ext uri="{FF2B5EF4-FFF2-40B4-BE49-F238E27FC236}">
              <a16:creationId xmlns:a16="http://schemas.microsoft.com/office/drawing/2014/main" id="{205B80C6-12CB-4926-ABA2-0641AF3433D6}"/>
            </a:ext>
          </a:extLst>
        </xdr:cNvPr>
        <xdr:cNvCxnSpPr/>
      </xdr:nvCxnSpPr>
      <xdr:spPr>
        <a:xfrm>
          <a:off x="13935075" y="17268644"/>
          <a:ext cx="762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97245</xdr:rowOff>
    </xdr:from>
    <xdr:to>
      <xdr:col>76</xdr:col>
      <xdr:colOff>165100</xdr:colOff>
      <xdr:row>106</xdr:row>
      <xdr:rowOff>27395</xdr:rowOff>
    </xdr:to>
    <xdr:sp macro="" textlink="">
      <xdr:nvSpPr>
        <xdr:cNvPr id="880" name="楕円 879">
          <a:extLst>
            <a:ext uri="{FF2B5EF4-FFF2-40B4-BE49-F238E27FC236}">
              <a16:creationId xmlns:a16="http://schemas.microsoft.com/office/drawing/2014/main" id="{7DBD11ED-35A6-4745-9435-1C58146B4872}"/>
            </a:ext>
          </a:extLst>
        </xdr:cNvPr>
        <xdr:cNvSpPr/>
      </xdr:nvSpPr>
      <xdr:spPr>
        <a:xfrm>
          <a:off x="13096875" y="172422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126819</xdr:rowOff>
    </xdr:from>
    <xdr:to>
      <xdr:col>81</xdr:col>
      <xdr:colOff>50800</xdr:colOff>
      <xdr:row>105</xdr:row>
      <xdr:rowOff>148045</xdr:rowOff>
    </xdr:to>
    <xdr:cxnSp macro="">
      <xdr:nvCxnSpPr>
        <xdr:cNvPr id="881" name="直線コネクタ 880">
          <a:extLst>
            <a:ext uri="{FF2B5EF4-FFF2-40B4-BE49-F238E27FC236}">
              <a16:creationId xmlns:a16="http://schemas.microsoft.com/office/drawing/2014/main" id="{A9CAC6ED-8B26-468C-BF4C-19EFB38FBAF1}"/>
            </a:ext>
          </a:extLst>
        </xdr:cNvPr>
        <xdr:cNvCxnSpPr/>
      </xdr:nvCxnSpPr>
      <xdr:spPr>
        <a:xfrm flipV="1">
          <a:off x="13144500" y="17268644"/>
          <a:ext cx="790575"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59689</xdr:rowOff>
    </xdr:from>
    <xdr:to>
      <xdr:col>72</xdr:col>
      <xdr:colOff>38100</xdr:colOff>
      <xdr:row>105</xdr:row>
      <xdr:rowOff>161289</xdr:rowOff>
    </xdr:to>
    <xdr:sp macro="" textlink="">
      <xdr:nvSpPr>
        <xdr:cNvPr id="882" name="楕円 881">
          <a:extLst>
            <a:ext uri="{FF2B5EF4-FFF2-40B4-BE49-F238E27FC236}">
              <a16:creationId xmlns:a16="http://schemas.microsoft.com/office/drawing/2014/main" id="{FA8FE178-8FB9-4DE1-B309-608B201B5E44}"/>
            </a:ext>
          </a:extLst>
        </xdr:cNvPr>
        <xdr:cNvSpPr/>
      </xdr:nvSpPr>
      <xdr:spPr>
        <a:xfrm>
          <a:off x="12296775" y="172046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110489</xdr:rowOff>
    </xdr:from>
    <xdr:to>
      <xdr:col>76</xdr:col>
      <xdr:colOff>114300</xdr:colOff>
      <xdr:row>105</xdr:row>
      <xdr:rowOff>148045</xdr:rowOff>
    </xdr:to>
    <xdr:cxnSp macro="">
      <xdr:nvCxnSpPr>
        <xdr:cNvPr id="883" name="直線コネクタ 882">
          <a:extLst>
            <a:ext uri="{FF2B5EF4-FFF2-40B4-BE49-F238E27FC236}">
              <a16:creationId xmlns:a16="http://schemas.microsoft.com/office/drawing/2014/main" id="{951DBF65-CFF9-463E-B5CC-F8720B75C414}"/>
            </a:ext>
          </a:extLst>
        </xdr:cNvPr>
        <xdr:cNvCxnSpPr/>
      </xdr:nvCxnSpPr>
      <xdr:spPr>
        <a:xfrm>
          <a:off x="12344400" y="17252314"/>
          <a:ext cx="8001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22134</xdr:rowOff>
    </xdr:from>
    <xdr:to>
      <xdr:col>67</xdr:col>
      <xdr:colOff>101600</xdr:colOff>
      <xdr:row>105</xdr:row>
      <xdr:rowOff>123734</xdr:rowOff>
    </xdr:to>
    <xdr:sp macro="" textlink="">
      <xdr:nvSpPr>
        <xdr:cNvPr id="884" name="楕円 883">
          <a:extLst>
            <a:ext uri="{FF2B5EF4-FFF2-40B4-BE49-F238E27FC236}">
              <a16:creationId xmlns:a16="http://schemas.microsoft.com/office/drawing/2014/main" id="{A3AB8D04-8FCF-4976-B8AF-5B829FAAEEF6}"/>
            </a:ext>
          </a:extLst>
        </xdr:cNvPr>
        <xdr:cNvSpPr/>
      </xdr:nvSpPr>
      <xdr:spPr>
        <a:xfrm>
          <a:off x="11487150" y="1716713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72934</xdr:rowOff>
    </xdr:from>
    <xdr:to>
      <xdr:col>71</xdr:col>
      <xdr:colOff>177800</xdr:colOff>
      <xdr:row>105</xdr:row>
      <xdr:rowOff>110489</xdr:rowOff>
    </xdr:to>
    <xdr:cxnSp macro="">
      <xdr:nvCxnSpPr>
        <xdr:cNvPr id="885" name="直線コネクタ 884">
          <a:extLst>
            <a:ext uri="{FF2B5EF4-FFF2-40B4-BE49-F238E27FC236}">
              <a16:creationId xmlns:a16="http://schemas.microsoft.com/office/drawing/2014/main" id="{B349B3DE-2AE8-4C97-B472-DACAE2929569}"/>
            </a:ext>
          </a:extLst>
        </xdr:cNvPr>
        <xdr:cNvCxnSpPr/>
      </xdr:nvCxnSpPr>
      <xdr:spPr>
        <a:xfrm>
          <a:off x="11534775" y="17214759"/>
          <a:ext cx="809625"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135363</xdr:rowOff>
    </xdr:from>
    <xdr:ext cx="405111" cy="259045"/>
    <xdr:sp macro="" textlink="">
      <xdr:nvSpPr>
        <xdr:cNvPr id="886" name="n_1aveValue【庁舎】&#10;有形固定資産減価償却率">
          <a:extLst>
            <a:ext uri="{FF2B5EF4-FFF2-40B4-BE49-F238E27FC236}">
              <a16:creationId xmlns:a16="http://schemas.microsoft.com/office/drawing/2014/main" id="{8EB61B78-E7CE-4B52-AB48-E4ED09DCAF19}"/>
            </a:ext>
          </a:extLst>
        </xdr:cNvPr>
        <xdr:cNvSpPr txBox="1"/>
      </xdr:nvSpPr>
      <xdr:spPr>
        <a:xfrm>
          <a:off x="13745219" y="16766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132097</xdr:rowOff>
    </xdr:from>
    <xdr:ext cx="405111" cy="259045"/>
    <xdr:sp macro="" textlink="">
      <xdr:nvSpPr>
        <xdr:cNvPr id="887" name="n_2aveValue【庁舎】&#10;有形固定資産減価償却率">
          <a:extLst>
            <a:ext uri="{FF2B5EF4-FFF2-40B4-BE49-F238E27FC236}">
              <a16:creationId xmlns:a16="http://schemas.microsoft.com/office/drawing/2014/main" id="{7A43FAEE-A7AA-4A78-A773-BD82012794D4}"/>
            </a:ext>
          </a:extLst>
        </xdr:cNvPr>
        <xdr:cNvSpPr txBox="1"/>
      </xdr:nvSpPr>
      <xdr:spPr>
        <a:xfrm>
          <a:off x="12964169" y="1676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156590</xdr:rowOff>
    </xdr:from>
    <xdr:ext cx="405111" cy="259045"/>
    <xdr:sp macro="" textlink="">
      <xdr:nvSpPr>
        <xdr:cNvPr id="888" name="n_3aveValue【庁舎】&#10;有形固定資産減価償却率">
          <a:extLst>
            <a:ext uri="{FF2B5EF4-FFF2-40B4-BE49-F238E27FC236}">
              <a16:creationId xmlns:a16="http://schemas.microsoft.com/office/drawing/2014/main" id="{93956B42-891E-46AD-B176-1B52FAC64C6D}"/>
            </a:ext>
          </a:extLst>
        </xdr:cNvPr>
        <xdr:cNvSpPr txBox="1"/>
      </xdr:nvSpPr>
      <xdr:spPr>
        <a:xfrm>
          <a:off x="12164069" y="16790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37391</xdr:rowOff>
    </xdr:from>
    <xdr:ext cx="405111" cy="259045"/>
    <xdr:sp macro="" textlink="">
      <xdr:nvSpPr>
        <xdr:cNvPr id="889" name="n_4aveValue【庁舎】&#10;有形固定資産減価償却率">
          <a:extLst>
            <a:ext uri="{FF2B5EF4-FFF2-40B4-BE49-F238E27FC236}">
              <a16:creationId xmlns:a16="http://schemas.microsoft.com/office/drawing/2014/main" id="{F715C57A-3990-4667-92B7-46610546EEF0}"/>
            </a:ext>
          </a:extLst>
        </xdr:cNvPr>
        <xdr:cNvSpPr txBox="1"/>
      </xdr:nvSpPr>
      <xdr:spPr>
        <a:xfrm>
          <a:off x="11354444" y="16839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168746</xdr:rowOff>
    </xdr:from>
    <xdr:ext cx="405111" cy="259045"/>
    <xdr:sp macro="" textlink="">
      <xdr:nvSpPr>
        <xdr:cNvPr id="890" name="n_1mainValue【庁舎】&#10;有形固定資産減価償却率">
          <a:extLst>
            <a:ext uri="{FF2B5EF4-FFF2-40B4-BE49-F238E27FC236}">
              <a16:creationId xmlns:a16="http://schemas.microsoft.com/office/drawing/2014/main" id="{D8AE2461-4CE2-493E-84AF-CDFF8EDC9990}"/>
            </a:ext>
          </a:extLst>
        </xdr:cNvPr>
        <xdr:cNvSpPr txBox="1"/>
      </xdr:nvSpPr>
      <xdr:spPr>
        <a:xfrm>
          <a:off x="13745219" y="17313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18522</xdr:rowOff>
    </xdr:from>
    <xdr:ext cx="405111" cy="259045"/>
    <xdr:sp macro="" textlink="">
      <xdr:nvSpPr>
        <xdr:cNvPr id="891" name="n_2mainValue【庁舎】&#10;有形固定資産減価償却率">
          <a:extLst>
            <a:ext uri="{FF2B5EF4-FFF2-40B4-BE49-F238E27FC236}">
              <a16:creationId xmlns:a16="http://schemas.microsoft.com/office/drawing/2014/main" id="{B66ECE0D-31EE-4607-BCA0-80EF8F43CB01}"/>
            </a:ext>
          </a:extLst>
        </xdr:cNvPr>
        <xdr:cNvSpPr txBox="1"/>
      </xdr:nvSpPr>
      <xdr:spPr>
        <a:xfrm>
          <a:off x="12964169" y="1733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152416</xdr:rowOff>
    </xdr:from>
    <xdr:ext cx="405111" cy="259045"/>
    <xdr:sp macro="" textlink="">
      <xdr:nvSpPr>
        <xdr:cNvPr id="892" name="n_3mainValue【庁舎】&#10;有形固定資産減価償却率">
          <a:extLst>
            <a:ext uri="{FF2B5EF4-FFF2-40B4-BE49-F238E27FC236}">
              <a16:creationId xmlns:a16="http://schemas.microsoft.com/office/drawing/2014/main" id="{797FA035-DE1D-4AA6-A8F0-A5D271CC189E}"/>
            </a:ext>
          </a:extLst>
        </xdr:cNvPr>
        <xdr:cNvSpPr txBox="1"/>
      </xdr:nvSpPr>
      <xdr:spPr>
        <a:xfrm>
          <a:off x="12164069" y="17297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114861</xdr:rowOff>
    </xdr:from>
    <xdr:ext cx="405111" cy="259045"/>
    <xdr:sp macro="" textlink="">
      <xdr:nvSpPr>
        <xdr:cNvPr id="893" name="n_4mainValue【庁舎】&#10;有形固定資産減価償却率">
          <a:extLst>
            <a:ext uri="{FF2B5EF4-FFF2-40B4-BE49-F238E27FC236}">
              <a16:creationId xmlns:a16="http://schemas.microsoft.com/office/drawing/2014/main" id="{9777BFD3-F403-4DE9-9642-397A25019A28}"/>
            </a:ext>
          </a:extLst>
        </xdr:cNvPr>
        <xdr:cNvSpPr txBox="1"/>
      </xdr:nvSpPr>
      <xdr:spPr>
        <a:xfrm>
          <a:off x="11354444" y="17259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F3DBECAE-7FCC-4014-8F9C-C14989E9B8E0}"/>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2D164509-43A4-4258-B3D7-B0A186D20DE2}"/>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3EE01E58-1CAF-4AF1-9124-BAD7F368E15D}"/>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7178833A-7D7B-4DF4-8612-4D6159D7B24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B3612663-82FE-4350-819E-A61DFF005A44}"/>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6275D38F-3F56-426B-9169-7331802C3717}"/>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E02AD42C-87BF-4051-B217-F20A502CD4D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8CF6E25A-E328-4BED-A5B5-B3AFD574A87C}"/>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a:extLst>
            <a:ext uri="{FF2B5EF4-FFF2-40B4-BE49-F238E27FC236}">
              <a16:creationId xmlns:a16="http://schemas.microsoft.com/office/drawing/2014/main" id="{D12656B4-F7D4-4A92-AC36-C7568AEDA6E8}"/>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CDE4AAA4-4595-4B19-A068-28351451F721}"/>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4" name="テキスト ボックス 903">
          <a:extLst>
            <a:ext uri="{FF2B5EF4-FFF2-40B4-BE49-F238E27FC236}">
              <a16:creationId xmlns:a16="http://schemas.microsoft.com/office/drawing/2014/main" id="{DA065805-C0E9-4104-BFC1-F84F24177854}"/>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5" name="直線コネクタ 904">
          <a:extLst>
            <a:ext uri="{FF2B5EF4-FFF2-40B4-BE49-F238E27FC236}">
              <a16:creationId xmlns:a16="http://schemas.microsoft.com/office/drawing/2014/main" id="{AB73A842-2067-48FD-900B-19ECB91101B9}"/>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6" name="テキスト ボックス 905">
          <a:extLst>
            <a:ext uri="{FF2B5EF4-FFF2-40B4-BE49-F238E27FC236}">
              <a16:creationId xmlns:a16="http://schemas.microsoft.com/office/drawing/2014/main" id="{743C0E0F-CFEB-4727-8937-A2B07285B641}"/>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7" name="直線コネクタ 906">
          <a:extLst>
            <a:ext uri="{FF2B5EF4-FFF2-40B4-BE49-F238E27FC236}">
              <a16:creationId xmlns:a16="http://schemas.microsoft.com/office/drawing/2014/main" id="{0641E609-CBC2-4256-9401-8B3A8BC6C0E9}"/>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8" name="テキスト ボックス 907">
          <a:extLst>
            <a:ext uri="{FF2B5EF4-FFF2-40B4-BE49-F238E27FC236}">
              <a16:creationId xmlns:a16="http://schemas.microsoft.com/office/drawing/2014/main" id="{AE6F63F8-EE48-45F6-B49A-087CB91BA066}"/>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9" name="直線コネクタ 908">
          <a:extLst>
            <a:ext uri="{FF2B5EF4-FFF2-40B4-BE49-F238E27FC236}">
              <a16:creationId xmlns:a16="http://schemas.microsoft.com/office/drawing/2014/main" id="{BC12CDE8-D975-4B66-8DD2-F78407116DD5}"/>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0" name="テキスト ボックス 909">
          <a:extLst>
            <a:ext uri="{FF2B5EF4-FFF2-40B4-BE49-F238E27FC236}">
              <a16:creationId xmlns:a16="http://schemas.microsoft.com/office/drawing/2014/main" id="{EE94F5A9-FDFD-48CE-982D-1802923227F4}"/>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1" name="直線コネクタ 910">
          <a:extLst>
            <a:ext uri="{FF2B5EF4-FFF2-40B4-BE49-F238E27FC236}">
              <a16:creationId xmlns:a16="http://schemas.microsoft.com/office/drawing/2014/main" id="{9D61EF3B-B12A-44E6-B73D-CC784EB8F75D}"/>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2" name="テキスト ボックス 911">
          <a:extLst>
            <a:ext uri="{FF2B5EF4-FFF2-40B4-BE49-F238E27FC236}">
              <a16:creationId xmlns:a16="http://schemas.microsoft.com/office/drawing/2014/main" id="{2AFEED5F-35F3-4A02-BA40-6D45046C1223}"/>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3" name="直線コネクタ 912">
          <a:extLst>
            <a:ext uri="{FF2B5EF4-FFF2-40B4-BE49-F238E27FC236}">
              <a16:creationId xmlns:a16="http://schemas.microsoft.com/office/drawing/2014/main" id="{698ABC84-2BEE-4D99-9A64-F807BF57CE09}"/>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4" name="テキスト ボックス 913">
          <a:extLst>
            <a:ext uri="{FF2B5EF4-FFF2-40B4-BE49-F238E27FC236}">
              <a16:creationId xmlns:a16="http://schemas.microsoft.com/office/drawing/2014/main" id="{75CC012A-B606-46BA-B077-E1D860E882DF}"/>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5" name="直線コネクタ 914">
          <a:extLst>
            <a:ext uri="{FF2B5EF4-FFF2-40B4-BE49-F238E27FC236}">
              <a16:creationId xmlns:a16="http://schemas.microsoft.com/office/drawing/2014/main" id="{39BE36E2-EC25-449F-8C6C-6DFCCF3B461D}"/>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6" name="テキスト ボックス 915">
          <a:extLst>
            <a:ext uri="{FF2B5EF4-FFF2-40B4-BE49-F238E27FC236}">
              <a16:creationId xmlns:a16="http://schemas.microsoft.com/office/drawing/2014/main" id="{A144890A-FEF4-4D1E-9313-B4251E1D3CA6}"/>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FEC12826-8B0D-43DD-984D-D5A65958CB36}"/>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8" name="テキスト ボックス 917">
          <a:extLst>
            <a:ext uri="{FF2B5EF4-FFF2-40B4-BE49-F238E27FC236}">
              <a16:creationId xmlns:a16="http://schemas.microsoft.com/office/drawing/2014/main" id="{A4A1C294-9305-484C-87F2-B6EE67E771B9}"/>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4DB48266-D89C-46DE-B237-20B710FCFF7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23949</xdr:rowOff>
    </xdr:from>
    <xdr:to>
      <xdr:col>116</xdr:col>
      <xdr:colOff>62864</xdr:colOff>
      <xdr:row>109</xdr:row>
      <xdr:rowOff>32113</xdr:rowOff>
    </xdr:to>
    <xdr:cxnSp macro="">
      <xdr:nvCxnSpPr>
        <xdr:cNvPr id="920" name="直線コネクタ 919">
          <a:extLst>
            <a:ext uri="{FF2B5EF4-FFF2-40B4-BE49-F238E27FC236}">
              <a16:creationId xmlns:a16="http://schemas.microsoft.com/office/drawing/2014/main" id="{30C6624B-D730-4E84-BFB5-336D09624F4F}"/>
            </a:ext>
          </a:extLst>
        </xdr:cNvPr>
        <xdr:cNvCxnSpPr/>
      </xdr:nvCxnSpPr>
      <xdr:spPr>
        <a:xfrm flipV="1">
          <a:off x="19954239" y="16314874"/>
          <a:ext cx="0" cy="1544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921" name="【庁舎】&#10;一人当たり面積最小値テキスト">
          <a:extLst>
            <a:ext uri="{FF2B5EF4-FFF2-40B4-BE49-F238E27FC236}">
              <a16:creationId xmlns:a16="http://schemas.microsoft.com/office/drawing/2014/main" id="{7FBC9F12-EA72-4C77-AA0B-2045DFC05473}"/>
            </a:ext>
          </a:extLst>
        </xdr:cNvPr>
        <xdr:cNvSpPr txBox="1"/>
      </xdr:nvSpPr>
      <xdr:spPr>
        <a:xfrm>
          <a:off x="19992975" y="1786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922" name="直線コネクタ 921">
          <a:extLst>
            <a:ext uri="{FF2B5EF4-FFF2-40B4-BE49-F238E27FC236}">
              <a16:creationId xmlns:a16="http://schemas.microsoft.com/office/drawing/2014/main" id="{9E40D4E0-EBB2-4E12-914A-2AAA9001D47A}"/>
            </a:ext>
          </a:extLst>
        </xdr:cNvPr>
        <xdr:cNvCxnSpPr/>
      </xdr:nvCxnSpPr>
      <xdr:spPr>
        <a:xfrm>
          <a:off x="19878675" y="1785973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142076</xdr:rowOff>
    </xdr:from>
    <xdr:ext cx="469744" cy="259045"/>
    <xdr:sp macro="" textlink="">
      <xdr:nvSpPr>
        <xdr:cNvPr id="923" name="【庁舎】&#10;一人当たり面積最大値テキスト">
          <a:extLst>
            <a:ext uri="{FF2B5EF4-FFF2-40B4-BE49-F238E27FC236}">
              <a16:creationId xmlns:a16="http://schemas.microsoft.com/office/drawing/2014/main" id="{BF001B83-62F5-4B7F-9082-D24596D53995}"/>
            </a:ext>
          </a:extLst>
        </xdr:cNvPr>
        <xdr:cNvSpPr txBox="1"/>
      </xdr:nvSpPr>
      <xdr:spPr>
        <a:xfrm>
          <a:off x="19992975" y="16090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23949</xdr:rowOff>
    </xdr:from>
    <xdr:to>
      <xdr:col>116</xdr:col>
      <xdr:colOff>152400</xdr:colOff>
      <xdr:row>100</xdr:row>
      <xdr:rowOff>23949</xdr:rowOff>
    </xdr:to>
    <xdr:cxnSp macro="">
      <xdr:nvCxnSpPr>
        <xdr:cNvPr id="924" name="直線コネクタ 923">
          <a:extLst>
            <a:ext uri="{FF2B5EF4-FFF2-40B4-BE49-F238E27FC236}">
              <a16:creationId xmlns:a16="http://schemas.microsoft.com/office/drawing/2014/main" id="{7F28D573-79AB-45FB-8E22-D04D593BA576}"/>
            </a:ext>
          </a:extLst>
        </xdr:cNvPr>
        <xdr:cNvCxnSpPr/>
      </xdr:nvCxnSpPr>
      <xdr:spPr>
        <a:xfrm>
          <a:off x="19878675" y="163148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64606</xdr:rowOff>
    </xdr:from>
    <xdr:ext cx="469744" cy="259045"/>
    <xdr:sp macro="" textlink="">
      <xdr:nvSpPr>
        <xdr:cNvPr id="925" name="【庁舎】&#10;一人当たり面積平均値テキスト">
          <a:extLst>
            <a:ext uri="{FF2B5EF4-FFF2-40B4-BE49-F238E27FC236}">
              <a16:creationId xmlns:a16="http://schemas.microsoft.com/office/drawing/2014/main" id="{2747416F-4ED9-482A-87C6-C82BBFC0D533}"/>
            </a:ext>
          </a:extLst>
        </xdr:cNvPr>
        <xdr:cNvSpPr txBox="1"/>
      </xdr:nvSpPr>
      <xdr:spPr>
        <a:xfrm>
          <a:off x="19992975" y="172127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41729</xdr:rowOff>
    </xdr:from>
    <xdr:to>
      <xdr:col>116</xdr:col>
      <xdr:colOff>114300</xdr:colOff>
      <xdr:row>106</xdr:row>
      <xdr:rowOff>143329</xdr:rowOff>
    </xdr:to>
    <xdr:sp macro="" textlink="">
      <xdr:nvSpPr>
        <xdr:cNvPr id="926" name="フローチャート: 判断 925">
          <a:extLst>
            <a:ext uri="{FF2B5EF4-FFF2-40B4-BE49-F238E27FC236}">
              <a16:creationId xmlns:a16="http://schemas.microsoft.com/office/drawing/2014/main" id="{0D4A8843-AB95-4D30-91FE-A4F49932E77E}"/>
            </a:ext>
          </a:extLst>
        </xdr:cNvPr>
        <xdr:cNvSpPr/>
      </xdr:nvSpPr>
      <xdr:spPr>
        <a:xfrm>
          <a:off x="19897725" y="173613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74386</xdr:rowOff>
    </xdr:from>
    <xdr:to>
      <xdr:col>112</xdr:col>
      <xdr:colOff>38100</xdr:colOff>
      <xdr:row>107</xdr:row>
      <xdr:rowOff>4536</xdr:rowOff>
    </xdr:to>
    <xdr:sp macro="" textlink="">
      <xdr:nvSpPr>
        <xdr:cNvPr id="927" name="フローチャート: 判断 926">
          <a:extLst>
            <a:ext uri="{FF2B5EF4-FFF2-40B4-BE49-F238E27FC236}">
              <a16:creationId xmlns:a16="http://schemas.microsoft.com/office/drawing/2014/main" id="{0BCBD700-8ED4-48E0-8E83-BDD8179E0321}"/>
            </a:ext>
          </a:extLst>
        </xdr:cNvPr>
        <xdr:cNvSpPr/>
      </xdr:nvSpPr>
      <xdr:spPr>
        <a:xfrm>
          <a:off x="19154775" y="1739083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77651</xdr:rowOff>
    </xdr:from>
    <xdr:to>
      <xdr:col>107</xdr:col>
      <xdr:colOff>101600</xdr:colOff>
      <xdr:row>107</xdr:row>
      <xdr:rowOff>7801</xdr:rowOff>
    </xdr:to>
    <xdr:sp macro="" textlink="">
      <xdr:nvSpPr>
        <xdr:cNvPr id="928" name="フローチャート: 判断 927">
          <a:extLst>
            <a:ext uri="{FF2B5EF4-FFF2-40B4-BE49-F238E27FC236}">
              <a16:creationId xmlns:a16="http://schemas.microsoft.com/office/drawing/2014/main" id="{C36BB427-0644-409F-8664-C2F0F7D5B04C}"/>
            </a:ext>
          </a:extLst>
        </xdr:cNvPr>
        <xdr:cNvSpPr/>
      </xdr:nvSpPr>
      <xdr:spPr>
        <a:xfrm>
          <a:off x="18345150" y="173941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120106</xdr:rowOff>
    </xdr:from>
    <xdr:to>
      <xdr:col>102</xdr:col>
      <xdr:colOff>165100</xdr:colOff>
      <xdr:row>107</xdr:row>
      <xdr:rowOff>50256</xdr:rowOff>
    </xdr:to>
    <xdr:sp macro="" textlink="">
      <xdr:nvSpPr>
        <xdr:cNvPr id="929" name="フローチャート: 判断 928">
          <a:extLst>
            <a:ext uri="{FF2B5EF4-FFF2-40B4-BE49-F238E27FC236}">
              <a16:creationId xmlns:a16="http://schemas.microsoft.com/office/drawing/2014/main" id="{5340AD9A-1CA6-4DC9-91E1-DE06B824FB1C}"/>
            </a:ext>
          </a:extLst>
        </xdr:cNvPr>
        <xdr:cNvSpPr/>
      </xdr:nvSpPr>
      <xdr:spPr>
        <a:xfrm>
          <a:off x="17554575" y="1743973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87449</xdr:rowOff>
    </xdr:from>
    <xdr:to>
      <xdr:col>98</xdr:col>
      <xdr:colOff>38100</xdr:colOff>
      <xdr:row>107</xdr:row>
      <xdr:rowOff>17599</xdr:rowOff>
    </xdr:to>
    <xdr:sp macro="" textlink="">
      <xdr:nvSpPr>
        <xdr:cNvPr id="930" name="フローチャート: 判断 929">
          <a:extLst>
            <a:ext uri="{FF2B5EF4-FFF2-40B4-BE49-F238E27FC236}">
              <a16:creationId xmlns:a16="http://schemas.microsoft.com/office/drawing/2014/main" id="{87572289-7BD5-45B8-9874-290A79895C02}"/>
            </a:ext>
          </a:extLst>
        </xdr:cNvPr>
        <xdr:cNvSpPr/>
      </xdr:nvSpPr>
      <xdr:spPr>
        <a:xfrm>
          <a:off x="16754475" y="174007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1" name="テキスト ボックス 930">
          <a:extLst>
            <a:ext uri="{FF2B5EF4-FFF2-40B4-BE49-F238E27FC236}">
              <a16:creationId xmlns:a16="http://schemas.microsoft.com/office/drawing/2014/main" id="{7ADF4A21-832D-4207-BF35-690EC44D744C}"/>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2" name="テキスト ボックス 931">
          <a:extLst>
            <a:ext uri="{FF2B5EF4-FFF2-40B4-BE49-F238E27FC236}">
              <a16:creationId xmlns:a16="http://schemas.microsoft.com/office/drawing/2014/main" id="{B6B27AE0-32DE-4340-951F-DA5AF38D51DE}"/>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3B8B3096-4B58-453E-8125-8DCEE66B29FA}"/>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D6D8A06A-F24D-4D5C-9D50-6E1BFBD1A1B6}"/>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52E4FFAE-5F1B-4975-B091-51E503663549}"/>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79284</xdr:rowOff>
    </xdr:from>
    <xdr:to>
      <xdr:col>116</xdr:col>
      <xdr:colOff>114300</xdr:colOff>
      <xdr:row>108</xdr:row>
      <xdr:rowOff>9434</xdr:rowOff>
    </xdr:to>
    <xdr:sp macro="" textlink="">
      <xdr:nvSpPr>
        <xdr:cNvPr id="936" name="楕円 935">
          <a:extLst>
            <a:ext uri="{FF2B5EF4-FFF2-40B4-BE49-F238E27FC236}">
              <a16:creationId xmlns:a16="http://schemas.microsoft.com/office/drawing/2014/main" id="{67191C06-79F1-4780-9FB6-759EFC9B5657}"/>
            </a:ext>
          </a:extLst>
        </xdr:cNvPr>
        <xdr:cNvSpPr/>
      </xdr:nvSpPr>
      <xdr:spPr>
        <a:xfrm>
          <a:off x="19897725" y="1756718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57711</xdr:rowOff>
    </xdr:from>
    <xdr:ext cx="469744" cy="259045"/>
    <xdr:sp macro="" textlink="">
      <xdr:nvSpPr>
        <xdr:cNvPr id="937" name="【庁舎】&#10;一人当たり面積該当値テキスト">
          <a:extLst>
            <a:ext uri="{FF2B5EF4-FFF2-40B4-BE49-F238E27FC236}">
              <a16:creationId xmlns:a16="http://schemas.microsoft.com/office/drawing/2014/main" id="{F38A0ED9-70B8-4D57-B50D-B90D8CDA7319}"/>
            </a:ext>
          </a:extLst>
        </xdr:cNvPr>
        <xdr:cNvSpPr txBox="1"/>
      </xdr:nvSpPr>
      <xdr:spPr>
        <a:xfrm>
          <a:off x="19992975" y="1754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82550</xdr:rowOff>
    </xdr:from>
    <xdr:to>
      <xdr:col>112</xdr:col>
      <xdr:colOff>38100</xdr:colOff>
      <xdr:row>108</xdr:row>
      <xdr:rowOff>12700</xdr:rowOff>
    </xdr:to>
    <xdr:sp macro="" textlink="">
      <xdr:nvSpPr>
        <xdr:cNvPr id="938" name="楕円 937">
          <a:extLst>
            <a:ext uri="{FF2B5EF4-FFF2-40B4-BE49-F238E27FC236}">
              <a16:creationId xmlns:a16="http://schemas.microsoft.com/office/drawing/2014/main" id="{E45C4CAB-299B-454B-A4CD-771014E04148}"/>
            </a:ext>
          </a:extLst>
        </xdr:cNvPr>
        <xdr:cNvSpPr/>
      </xdr:nvSpPr>
      <xdr:spPr>
        <a:xfrm>
          <a:off x="19154775" y="175736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130084</xdr:rowOff>
    </xdr:from>
    <xdr:to>
      <xdr:col>116</xdr:col>
      <xdr:colOff>63500</xdr:colOff>
      <xdr:row>107</xdr:row>
      <xdr:rowOff>133350</xdr:rowOff>
    </xdr:to>
    <xdr:cxnSp macro="">
      <xdr:nvCxnSpPr>
        <xdr:cNvPr id="939" name="直線コネクタ 938">
          <a:extLst>
            <a:ext uri="{FF2B5EF4-FFF2-40B4-BE49-F238E27FC236}">
              <a16:creationId xmlns:a16="http://schemas.microsoft.com/office/drawing/2014/main" id="{8FFCE10C-8B48-49B4-94C0-CDD595EBBB2D}"/>
            </a:ext>
          </a:extLst>
        </xdr:cNvPr>
        <xdr:cNvCxnSpPr/>
      </xdr:nvCxnSpPr>
      <xdr:spPr>
        <a:xfrm flipV="1">
          <a:off x="19202400" y="17614809"/>
          <a:ext cx="752475" cy="6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115207</xdr:rowOff>
    </xdr:from>
    <xdr:to>
      <xdr:col>107</xdr:col>
      <xdr:colOff>101600</xdr:colOff>
      <xdr:row>108</xdr:row>
      <xdr:rowOff>45357</xdr:rowOff>
    </xdr:to>
    <xdr:sp macro="" textlink="">
      <xdr:nvSpPr>
        <xdr:cNvPr id="940" name="楕円 939">
          <a:extLst>
            <a:ext uri="{FF2B5EF4-FFF2-40B4-BE49-F238E27FC236}">
              <a16:creationId xmlns:a16="http://schemas.microsoft.com/office/drawing/2014/main" id="{4B9A1764-0AB5-489B-B365-7F5F8E8176C8}"/>
            </a:ext>
          </a:extLst>
        </xdr:cNvPr>
        <xdr:cNvSpPr/>
      </xdr:nvSpPr>
      <xdr:spPr>
        <a:xfrm>
          <a:off x="18345150" y="176031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133350</xdr:rowOff>
    </xdr:from>
    <xdr:to>
      <xdr:col>111</xdr:col>
      <xdr:colOff>177800</xdr:colOff>
      <xdr:row>107</xdr:row>
      <xdr:rowOff>166007</xdr:rowOff>
    </xdr:to>
    <xdr:cxnSp macro="">
      <xdr:nvCxnSpPr>
        <xdr:cNvPr id="941" name="直線コネクタ 940">
          <a:extLst>
            <a:ext uri="{FF2B5EF4-FFF2-40B4-BE49-F238E27FC236}">
              <a16:creationId xmlns:a16="http://schemas.microsoft.com/office/drawing/2014/main" id="{4B11C006-0545-407F-9F48-C2238053E11E}"/>
            </a:ext>
          </a:extLst>
        </xdr:cNvPr>
        <xdr:cNvCxnSpPr/>
      </xdr:nvCxnSpPr>
      <xdr:spPr>
        <a:xfrm flipV="1">
          <a:off x="18392775" y="17621250"/>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942" name="楕円 941">
          <a:extLst>
            <a:ext uri="{FF2B5EF4-FFF2-40B4-BE49-F238E27FC236}">
              <a16:creationId xmlns:a16="http://schemas.microsoft.com/office/drawing/2014/main" id="{67B40540-16A1-44FE-867A-31CBB7AC8E90}"/>
            </a:ext>
          </a:extLst>
        </xdr:cNvPr>
        <xdr:cNvSpPr/>
      </xdr:nvSpPr>
      <xdr:spPr>
        <a:xfrm>
          <a:off x="17554575" y="1761281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166007</xdr:rowOff>
    </xdr:from>
    <xdr:to>
      <xdr:col>107</xdr:col>
      <xdr:colOff>50800</xdr:colOff>
      <xdr:row>108</xdr:row>
      <xdr:rowOff>1088</xdr:rowOff>
    </xdr:to>
    <xdr:cxnSp macro="">
      <xdr:nvCxnSpPr>
        <xdr:cNvPr id="943" name="直線コネクタ 942">
          <a:extLst>
            <a:ext uri="{FF2B5EF4-FFF2-40B4-BE49-F238E27FC236}">
              <a16:creationId xmlns:a16="http://schemas.microsoft.com/office/drawing/2014/main" id="{21077842-3CA5-4CDA-B764-2A457A58320C}"/>
            </a:ext>
          </a:extLst>
        </xdr:cNvPr>
        <xdr:cNvCxnSpPr/>
      </xdr:nvCxnSpPr>
      <xdr:spPr>
        <a:xfrm flipV="1">
          <a:off x="17602200" y="17650732"/>
          <a:ext cx="790575" cy="9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944" name="楕円 943">
          <a:extLst>
            <a:ext uri="{FF2B5EF4-FFF2-40B4-BE49-F238E27FC236}">
              <a16:creationId xmlns:a16="http://schemas.microsoft.com/office/drawing/2014/main" id="{F89D29AD-716E-4697-90DF-BAB627C84403}"/>
            </a:ext>
          </a:extLst>
        </xdr:cNvPr>
        <xdr:cNvSpPr/>
      </xdr:nvSpPr>
      <xdr:spPr>
        <a:xfrm>
          <a:off x="16754475" y="1761281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1088</xdr:rowOff>
    </xdr:to>
    <xdr:cxnSp macro="">
      <xdr:nvCxnSpPr>
        <xdr:cNvPr id="945" name="直線コネクタ 944">
          <a:extLst>
            <a:ext uri="{FF2B5EF4-FFF2-40B4-BE49-F238E27FC236}">
              <a16:creationId xmlns:a16="http://schemas.microsoft.com/office/drawing/2014/main" id="{9DEBBF72-7BD7-405B-93BB-D5901268F646}"/>
            </a:ext>
          </a:extLst>
        </xdr:cNvPr>
        <xdr:cNvCxnSpPr/>
      </xdr:nvCxnSpPr>
      <xdr:spPr>
        <a:xfrm>
          <a:off x="16802100" y="1766043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21063</xdr:rowOff>
    </xdr:from>
    <xdr:ext cx="469744" cy="259045"/>
    <xdr:sp macro="" textlink="">
      <xdr:nvSpPr>
        <xdr:cNvPr id="946" name="n_1aveValue【庁舎】&#10;一人当たり面積">
          <a:extLst>
            <a:ext uri="{FF2B5EF4-FFF2-40B4-BE49-F238E27FC236}">
              <a16:creationId xmlns:a16="http://schemas.microsoft.com/office/drawing/2014/main" id="{AA43A960-948A-4F5E-B0BD-B421F1FBACBE}"/>
            </a:ext>
          </a:extLst>
        </xdr:cNvPr>
        <xdr:cNvSpPr txBox="1"/>
      </xdr:nvSpPr>
      <xdr:spPr>
        <a:xfrm>
          <a:off x="18983402" y="17166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24328</xdr:rowOff>
    </xdr:from>
    <xdr:ext cx="469744" cy="259045"/>
    <xdr:sp macro="" textlink="">
      <xdr:nvSpPr>
        <xdr:cNvPr id="947" name="n_2aveValue【庁舎】&#10;一人当たり面積">
          <a:extLst>
            <a:ext uri="{FF2B5EF4-FFF2-40B4-BE49-F238E27FC236}">
              <a16:creationId xmlns:a16="http://schemas.microsoft.com/office/drawing/2014/main" id="{B0DC2F95-2B94-4090-AE07-E108014FBD51}"/>
            </a:ext>
          </a:extLst>
        </xdr:cNvPr>
        <xdr:cNvSpPr txBox="1"/>
      </xdr:nvSpPr>
      <xdr:spPr>
        <a:xfrm>
          <a:off x="18183302" y="17172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66783</xdr:rowOff>
    </xdr:from>
    <xdr:ext cx="469744" cy="259045"/>
    <xdr:sp macro="" textlink="">
      <xdr:nvSpPr>
        <xdr:cNvPr id="948" name="n_3aveValue【庁舎】&#10;一人当たり面積">
          <a:extLst>
            <a:ext uri="{FF2B5EF4-FFF2-40B4-BE49-F238E27FC236}">
              <a16:creationId xmlns:a16="http://schemas.microsoft.com/office/drawing/2014/main" id="{34545435-7013-4031-9F26-18BB352C8764}"/>
            </a:ext>
          </a:extLst>
        </xdr:cNvPr>
        <xdr:cNvSpPr txBox="1"/>
      </xdr:nvSpPr>
      <xdr:spPr>
        <a:xfrm>
          <a:off x="17383202" y="172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34126</xdr:rowOff>
    </xdr:from>
    <xdr:ext cx="469744" cy="259045"/>
    <xdr:sp macro="" textlink="">
      <xdr:nvSpPr>
        <xdr:cNvPr id="949" name="n_4aveValue【庁舎】&#10;一人当たり面積">
          <a:extLst>
            <a:ext uri="{FF2B5EF4-FFF2-40B4-BE49-F238E27FC236}">
              <a16:creationId xmlns:a16="http://schemas.microsoft.com/office/drawing/2014/main" id="{1E50DD64-2FDA-4916-A053-FA6D61B193CA}"/>
            </a:ext>
          </a:extLst>
        </xdr:cNvPr>
        <xdr:cNvSpPr txBox="1"/>
      </xdr:nvSpPr>
      <xdr:spPr>
        <a:xfrm>
          <a:off x="16592627" y="17175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3827</xdr:rowOff>
    </xdr:from>
    <xdr:ext cx="469744" cy="259045"/>
    <xdr:sp macro="" textlink="">
      <xdr:nvSpPr>
        <xdr:cNvPr id="950" name="n_1mainValue【庁舎】&#10;一人当たり面積">
          <a:extLst>
            <a:ext uri="{FF2B5EF4-FFF2-40B4-BE49-F238E27FC236}">
              <a16:creationId xmlns:a16="http://schemas.microsoft.com/office/drawing/2014/main" id="{0F7F8549-C992-4C7D-AADC-414D8CA00CC5}"/>
            </a:ext>
          </a:extLst>
        </xdr:cNvPr>
        <xdr:cNvSpPr txBox="1"/>
      </xdr:nvSpPr>
      <xdr:spPr>
        <a:xfrm>
          <a:off x="18983402" y="17666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36484</xdr:rowOff>
    </xdr:from>
    <xdr:ext cx="469744" cy="259045"/>
    <xdr:sp macro="" textlink="">
      <xdr:nvSpPr>
        <xdr:cNvPr id="951" name="n_2mainValue【庁舎】&#10;一人当たり面積">
          <a:extLst>
            <a:ext uri="{FF2B5EF4-FFF2-40B4-BE49-F238E27FC236}">
              <a16:creationId xmlns:a16="http://schemas.microsoft.com/office/drawing/2014/main" id="{3CE4F820-2585-4D32-AD37-151EBF839E8B}"/>
            </a:ext>
          </a:extLst>
        </xdr:cNvPr>
        <xdr:cNvSpPr txBox="1"/>
      </xdr:nvSpPr>
      <xdr:spPr>
        <a:xfrm>
          <a:off x="18183302" y="17695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952" name="n_3mainValue【庁舎】&#10;一人当たり面積">
          <a:extLst>
            <a:ext uri="{FF2B5EF4-FFF2-40B4-BE49-F238E27FC236}">
              <a16:creationId xmlns:a16="http://schemas.microsoft.com/office/drawing/2014/main" id="{547D9143-08B4-405D-94C2-A15ADF3362B1}"/>
            </a:ext>
          </a:extLst>
        </xdr:cNvPr>
        <xdr:cNvSpPr txBox="1"/>
      </xdr:nvSpPr>
      <xdr:spPr>
        <a:xfrm>
          <a:off x="17383202" y="1770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953" name="n_4mainValue【庁舎】&#10;一人当たり面積">
          <a:extLst>
            <a:ext uri="{FF2B5EF4-FFF2-40B4-BE49-F238E27FC236}">
              <a16:creationId xmlns:a16="http://schemas.microsoft.com/office/drawing/2014/main" id="{93D8A113-547A-41DD-B9BE-8F1BEB41F56E}"/>
            </a:ext>
          </a:extLst>
        </xdr:cNvPr>
        <xdr:cNvSpPr txBox="1"/>
      </xdr:nvSpPr>
      <xdr:spPr>
        <a:xfrm>
          <a:off x="16592627" y="17705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65783331-1E28-4B06-A008-4446B1D8CD3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A0498A97-0E1C-4A3E-8D71-76AE4A88BA7E}"/>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3398147D-4758-4B74-96C7-18900DD82630}"/>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類似団体平均よりも有形固定資産減価償却率が高いのは、図書館、体育館・プール、福祉施設、保健センター・保健所、消防施設である。これはとくに</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図書館、体育館・プール、福祉施設は</a:t>
          </a:r>
          <a:r>
            <a:rPr kumimoji="1" lang="en-US" altLang="ja-JP" sz="1200">
              <a:latin typeface="ＭＳ Ｐゴシック" panose="020B0600070205080204" pitchFamily="50" charset="-128"/>
              <a:ea typeface="ＭＳ Ｐゴシック" panose="020B0600070205080204" pitchFamily="50" charset="-128"/>
            </a:rPr>
            <a:t>1970</a:t>
          </a:r>
          <a:r>
            <a:rPr kumimoji="1" lang="ja-JP" altLang="en-US" sz="1200">
              <a:latin typeface="ＭＳ Ｐゴシック" panose="020B0600070205080204" pitchFamily="50" charset="-128"/>
              <a:ea typeface="ＭＳ Ｐゴシック" panose="020B0600070205080204" pitchFamily="50" charset="-128"/>
            </a:rPr>
            <a:t>年代に施設が建設されており、耐用年数の</a:t>
          </a:r>
          <a:r>
            <a:rPr kumimoji="1" lang="en-US" altLang="ja-JP" sz="1200">
              <a:latin typeface="ＭＳ Ｐゴシック" panose="020B0600070205080204" pitchFamily="50" charset="-128"/>
              <a:ea typeface="ＭＳ Ｐゴシック" panose="020B0600070205080204" pitchFamily="50" charset="-128"/>
            </a:rPr>
            <a:t>50</a:t>
          </a:r>
          <a:r>
            <a:rPr kumimoji="1" lang="ja-JP" altLang="en-US" sz="1200">
              <a:latin typeface="ＭＳ Ｐゴシック" panose="020B0600070205080204" pitchFamily="50" charset="-128"/>
              <a:ea typeface="ＭＳ Ｐゴシック" panose="020B0600070205080204" pitchFamily="50" charset="-128"/>
            </a:rPr>
            <a:t>年ほどを経過しているためであると考えられる。ただし、いずれの施設についても耐震診断、耐震改修を完了しており、適切に日々の修繕を行っている。一般廃棄物処理施設では、大府市・東浦町・阿久比町・豊明市にて構成される東部知多衛生組合が平成３０年に新ごみ処理施設を建設した。これにより、類似団体平均と比較すると、有形固定資産減価償却率が低くなっている。また、４市町で共同とすることで、一人当たりの有形固定資産額を抑えることができていると思われる。</a:t>
          </a:r>
        </a:p>
        <a:p>
          <a:r>
            <a:rPr kumimoji="1" lang="ja-JP" altLang="en-US" sz="1200">
              <a:latin typeface="ＭＳ Ｐゴシック" panose="020B0600070205080204" pitchFamily="50" charset="-128"/>
              <a:ea typeface="ＭＳ Ｐゴシック" panose="020B0600070205080204" pitchFamily="50" charset="-128"/>
            </a:rPr>
            <a:t>全ての施設において言えることは、人口減少等により公共施設等の利用需要は変化していくことから、住民ニーズを的確に把握し、長期的な視点をもって更新・統廃合・長寿命化など最適な配置を行うことが求められている。公共施設適正配置計画及び個別施設計画に基づき、公共施設等マネジメントの一層の強化を図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人口が凡そ横ばいであり、法人も他市と比べ少ないので景気の影響は受けにく</a:t>
          </a:r>
          <a:r>
            <a:rPr kumimoji="1" lang="ja-JP" altLang="en-US" sz="1100">
              <a:solidFill>
                <a:schemeClr val="dk1"/>
              </a:solidFill>
              <a:effectLst/>
              <a:latin typeface="+mn-lt"/>
              <a:ea typeface="+mn-ea"/>
              <a:cs typeface="+mn-cs"/>
            </a:rPr>
            <a:t>いものの</a:t>
          </a:r>
          <a:r>
            <a:rPr kumimoji="1" lang="ja-JP" altLang="ja-JP" sz="1100">
              <a:solidFill>
                <a:schemeClr val="dk1"/>
              </a:solidFill>
              <a:effectLst/>
              <a:latin typeface="+mn-lt"/>
              <a:ea typeface="+mn-ea"/>
              <a:cs typeface="+mn-cs"/>
            </a:rPr>
            <a:t>、財政力指数は</a:t>
          </a:r>
          <a:r>
            <a:rPr kumimoji="1" lang="ja-JP" altLang="en-US" sz="1100">
              <a:solidFill>
                <a:schemeClr val="dk1"/>
              </a:solidFill>
              <a:effectLst/>
              <a:latin typeface="+mn-lt"/>
              <a:ea typeface="+mn-ea"/>
              <a:cs typeface="+mn-cs"/>
            </a:rPr>
            <a:t>少しずつ減少</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この理由は、臨時財政対策債が減額していることが影響していると考えられる。</a:t>
          </a:r>
          <a:r>
            <a:rPr kumimoji="1" lang="ja-JP" altLang="ja-JP" sz="1100">
              <a:solidFill>
                <a:schemeClr val="dk1"/>
              </a:solidFill>
              <a:effectLst/>
              <a:latin typeface="+mn-lt"/>
              <a:ea typeface="+mn-ea"/>
              <a:cs typeface="+mn-cs"/>
            </a:rPr>
            <a:t>また、区画整理整理事業を計画しているが、税収入に影響が出るのは数年後とみている。　財政力指数は類似団体平均</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を上回っているため健全と言えるが、今後も事業の見直しによる歳出の削減を継続するとともに、財政基盤の強化に努める。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9172</xdr:rowOff>
    </xdr:from>
    <xdr:to>
      <xdr:col>23</xdr:col>
      <xdr:colOff>133350</xdr:colOff>
      <xdr:row>41</xdr:row>
      <xdr:rowOff>35983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38622"/>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153811</xdr:rowOff>
    </xdr:from>
    <xdr:to>
      <xdr:col>19</xdr:col>
      <xdr:colOff>133350</xdr:colOff>
      <xdr:row>41</xdr:row>
      <xdr:rowOff>9172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11811"/>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74382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752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40</xdr:row>
      <xdr:rowOff>153811</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113595</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715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156633</xdr:rowOff>
    </xdr:from>
    <xdr:to>
      <xdr:col>23</xdr:col>
      <xdr:colOff>184150</xdr:colOff>
      <xdr:row>41</xdr:row>
      <xdr:rowOff>86783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1710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859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129822</xdr:rowOff>
    </xdr:from>
    <xdr:to>
      <xdr:col>19</xdr:col>
      <xdr:colOff>184150</xdr:colOff>
      <xdr:row>41</xdr:row>
      <xdr:rowOff>59972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70149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566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103011</xdr:rowOff>
    </xdr:from>
    <xdr:to>
      <xdr:col>15</xdr:col>
      <xdr:colOff>133350</xdr:colOff>
      <xdr:row>41</xdr:row>
      <xdr:rowOff>33161</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6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43338</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2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2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経常収支比率の分</a:t>
          </a:r>
          <a:r>
            <a:rPr kumimoji="1" lang="ja-JP" altLang="en-US" sz="1000">
              <a:solidFill>
                <a:schemeClr val="dk1"/>
              </a:solidFill>
              <a:effectLst/>
              <a:latin typeface="+mn-lt"/>
              <a:ea typeface="+mn-ea"/>
              <a:cs typeface="+mn-cs"/>
            </a:rPr>
            <a:t>母</a:t>
          </a:r>
          <a:r>
            <a:rPr kumimoji="1" lang="ja-JP" altLang="ja-JP" sz="1000">
              <a:solidFill>
                <a:schemeClr val="dk1"/>
              </a:solidFill>
              <a:effectLst/>
              <a:latin typeface="+mn-lt"/>
              <a:ea typeface="+mn-ea"/>
              <a:cs typeface="+mn-cs"/>
            </a:rPr>
            <a:t>となる臨時財政対策債の発行可能額</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減少</a:t>
          </a:r>
          <a:r>
            <a:rPr kumimoji="1" lang="ja-JP" altLang="en-US" sz="1000">
              <a:solidFill>
                <a:schemeClr val="dk1"/>
              </a:solidFill>
              <a:effectLst/>
              <a:latin typeface="+mn-lt"/>
              <a:ea typeface="+mn-ea"/>
              <a:cs typeface="+mn-cs"/>
            </a:rPr>
            <a:t>したが、この減少以上に地方税や普通交付税</a:t>
          </a:r>
          <a:r>
            <a:rPr kumimoji="1" lang="ja-JP" altLang="ja-JP" sz="1000">
              <a:solidFill>
                <a:schemeClr val="dk1"/>
              </a:solidFill>
              <a:effectLst/>
              <a:latin typeface="+mn-lt"/>
              <a:ea typeface="+mn-ea"/>
              <a:cs typeface="+mn-cs"/>
            </a:rPr>
            <a:t>等</a:t>
          </a:r>
          <a:r>
            <a:rPr kumimoji="1" lang="ja-JP" altLang="en-US" sz="1000">
              <a:solidFill>
                <a:schemeClr val="dk1"/>
              </a:solidFill>
              <a:effectLst/>
              <a:latin typeface="+mn-lt"/>
              <a:ea typeface="+mn-ea"/>
              <a:cs typeface="+mn-cs"/>
            </a:rPr>
            <a:t>が増加したこと</a:t>
          </a:r>
          <a:r>
            <a:rPr kumimoji="1" lang="ja-JP" altLang="ja-JP" sz="1000">
              <a:solidFill>
                <a:schemeClr val="dk1"/>
              </a:solidFill>
              <a:effectLst/>
              <a:latin typeface="+mn-lt"/>
              <a:ea typeface="+mn-ea"/>
              <a:cs typeface="+mn-cs"/>
            </a:rPr>
            <a:t>により、経常的収入は約</a:t>
          </a:r>
          <a:r>
            <a:rPr kumimoji="1" lang="en-US" altLang="ja-JP" sz="1000">
              <a:solidFill>
                <a:schemeClr val="dk1"/>
              </a:solidFill>
              <a:effectLst/>
              <a:latin typeface="+mn-lt"/>
              <a:ea typeface="+mn-ea"/>
              <a:cs typeface="+mn-cs"/>
            </a:rPr>
            <a:t>0.9</a:t>
          </a:r>
          <a:r>
            <a:rPr kumimoji="1" lang="ja-JP" altLang="ja-JP" sz="1000">
              <a:solidFill>
                <a:schemeClr val="dk1"/>
              </a:solidFill>
              <a:effectLst/>
              <a:latin typeface="+mn-lt"/>
              <a:ea typeface="+mn-ea"/>
              <a:cs typeface="+mn-cs"/>
            </a:rPr>
            <a:t>億円</a:t>
          </a:r>
          <a:r>
            <a:rPr kumimoji="1" lang="ja-JP" altLang="en-US" sz="1000">
              <a:solidFill>
                <a:schemeClr val="dk1"/>
              </a:solidFill>
              <a:effectLst/>
              <a:latin typeface="+mn-lt"/>
              <a:ea typeface="+mn-ea"/>
              <a:cs typeface="+mn-cs"/>
            </a:rPr>
            <a:t>増加</a:t>
          </a:r>
          <a:r>
            <a:rPr kumimoji="1" lang="ja-JP" altLang="ja-JP" sz="1000">
              <a:solidFill>
                <a:schemeClr val="dk1"/>
              </a:solidFill>
              <a:effectLst/>
              <a:latin typeface="+mn-lt"/>
              <a:ea typeface="+mn-ea"/>
              <a:cs typeface="+mn-cs"/>
            </a:rPr>
            <a:t>した。その一方で、経常的経費では、</a:t>
          </a:r>
          <a:r>
            <a:rPr kumimoji="1" lang="ja-JP" altLang="en-US" sz="1000">
              <a:solidFill>
                <a:schemeClr val="dk1"/>
              </a:solidFill>
              <a:effectLst/>
              <a:latin typeface="+mn-lt"/>
              <a:ea typeface="+mn-ea"/>
              <a:cs typeface="+mn-cs"/>
            </a:rPr>
            <a:t>子宮頸がんワクチンのキャッチアップや小学校のデジタル教科書の更新等で物件費は約</a:t>
          </a:r>
          <a:r>
            <a:rPr kumimoji="1" lang="en-US" altLang="ja-JP" sz="1000">
              <a:solidFill>
                <a:schemeClr val="dk1"/>
              </a:solidFill>
              <a:effectLst/>
              <a:latin typeface="+mn-lt"/>
              <a:ea typeface="+mn-ea"/>
              <a:cs typeface="+mn-cs"/>
            </a:rPr>
            <a:t>2</a:t>
          </a:r>
          <a:r>
            <a:rPr kumimoji="1" lang="ja-JP" altLang="en-US" sz="1000">
              <a:solidFill>
                <a:schemeClr val="dk1"/>
              </a:solidFill>
              <a:effectLst/>
              <a:latin typeface="+mn-lt"/>
              <a:ea typeface="+mn-ea"/>
              <a:cs typeface="+mn-cs"/>
            </a:rPr>
            <a:t>億円、補助費等では、</a:t>
          </a:r>
          <a:r>
            <a:rPr kumimoji="1" lang="ja-JP" altLang="ja-JP" sz="1000">
              <a:solidFill>
                <a:schemeClr val="dk1"/>
              </a:solidFill>
              <a:effectLst/>
              <a:latin typeface="+mn-lt"/>
              <a:ea typeface="+mn-ea"/>
              <a:cs typeface="+mn-cs"/>
            </a:rPr>
            <a:t>ごみ処理施設建設による起債の元金償還</a:t>
          </a:r>
          <a:r>
            <a:rPr kumimoji="1" lang="ja-JP" altLang="en-US" sz="1000">
              <a:solidFill>
                <a:schemeClr val="dk1"/>
              </a:solidFill>
              <a:effectLst/>
              <a:latin typeface="+mn-lt"/>
              <a:ea typeface="+mn-ea"/>
              <a:cs typeface="+mn-cs"/>
            </a:rPr>
            <a:t>等により、約</a:t>
          </a:r>
          <a:r>
            <a:rPr kumimoji="1" lang="en-US" altLang="ja-JP" sz="1000">
              <a:solidFill>
                <a:schemeClr val="dk1"/>
              </a:solidFill>
              <a:effectLst/>
              <a:latin typeface="+mn-lt"/>
              <a:ea typeface="+mn-ea"/>
              <a:cs typeface="+mn-cs"/>
            </a:rPr>
            <a:t>0.9</a:t>
          </a:r>
          <a:r>
            <a:rPr kumimoji="1" lang="ja-JP" altLang="en-US" sz="1000">
              <a:solidFill>
                <a:schemeClr val="dk1"/>
              </a:solidFill>
              <a:effectLst/>
              <a:latin typeface="+mn-lt"/>
              <a:ea typeface="+mn-ea"/>
              <a:cs typeface="+mn-cs"/>
            </a:rPr>
            <a:t>億円増加した。これらの要因により、</a:t>
          </a:r>
          <a:r>
            <a:rPr kumimoji="1" lang="ja-JP" altLang="ja-JP" sz="1000">
              <a:solidFill>
                <a:schemeClr val="dk1"/>
              </a:solidFill>
              <a:effectLst/>
              <a:latin typeface="+mn-lt"/>
              <a:ea typeface="+mn-ea"/>
              <a:cs typeface="+mn-cs"/>
            </a:rPr>
            <a:t>経常収支比率は前年度比</a:t>
          </a:r>
          <a:r>
            <a:rPr kumimoji="1" lang="en-US" altLang="ja-JP" sz="1000">
              <a:solidFill>
                <a:schemeClr val="dk1"/>
              </a:solidFill>
              <a:effectLst/>
              <a:latin typeface="+mn-lt"/>
              <a:ea typeface="+mn-ea"/>
              <a:cs typeface="+mn-cs"/>
            </a:rPr>
            <a:t>1.7</a:t>
          </a:r>
          <a:r>
            <a:rPr kumimoji="1" lang="ja-JP" altLang="en-US" sz="1000">
              <a:solidFill>
                <a:schemeClr val="dk1"/>
              </a:solidFill>
              <a:effectLst/>
              <a:latin typeface="+mn-lt"/>
              <a:ea typeface="+mn-ea"/>
              <a:cs typeface="+mn-cs"/>
            </a:rPr>
            <a:t>ポイント</a:t>
          </a:r>
          <a:r>
            <a:rPr kumimoji="1" lang="ja-JP" altLang="ja-JP" sz="1000">
              <a:solidFill>
                <a:schemeClr val="dk1"/>
              </a:solidFill>
              <a:effectLst/>
              <a:latin typeface="+mn-lt"/>
              <a:ea typeface="+mn-ea"/>
              <a:cs typeface="+mn-cs"/>
            </a:rPr>
            <a:t>増加した。</a:t>
          </a:r>
          <a:endParaRPr lang="ja-JP" altLang="ja-JP" sz="1100">
            <a:effectLst/>
          </a:endParaRPr>
        </a:p>
        <a:p>
          <a:r>
            <a:rPr kumimoji="1" lang="ja-JP" altLang="ja-JP" sz="1000">
              <a:solidFill>
                <a:schemeClr val="dk1"/>
              </a:solidFill>
              <a:effectLst/>
              <a:latin typeface="+mn-lt"/>
              <a:ea typeface="+mn-ea"/>
              <a:cs typeface="+mn-cs"/>
            </a:rPr>
            <a:t>類似団体平均値より上回っているが、今後とも、事務事業の優先度を点検し、経常経費の削減に努め、財政の硬直化の抑制に努める。</a:t>
          </a:r>
          <a:endParaRPr lang="ja-JP" altLang="ja-JP" sz="11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28363</xdr:rowOff>
    </xdr:from>
    <xdr:to>
      <xdr:col>23</xdr:col>
      <xdr:colOff>133350</xdr:colOff>
      <xdr:row>62</xdr:row>
      <xdr:rowOff>165100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658263"/>
          <a:ext cx="8382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58</xdr:row>
      <xdr:rowOff>135044</xdr:rowOff>
    </xdr:from>
    <xdr:to>
      <xdr:col>19</xdr:col>
      <xdr:colOff>133350</xdr:colOff>
      <xdr:row>62</xdr:row>
      <xdr:rowOff>28363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079144"/>
          <a:ext cx="889000" cy="579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58</xdr:row>
      <xdr:rowOff>135044</xdr:rowOff>
    </xdr:from>
    <xdr:to>
      <xdr:col>15</xdr:col>
      <xdr:colOff>82550</xdr:colOff>
      <xdr:row>61</xdr:row>
      <xdr:rowOff>6773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079144"/>
          <a:ext cx="889000" cy="386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124460</xdr:rowOff>
    </xdr:from>
    <xdr:to>
      <xdr:col>11</xdr:col>
      <xdr:colOff>31750</xdr:colOff>
      <xdr:row>61</xdr:row>
      <xdr:rowOff>6773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240010"/>
          <a:ext cx="889000" cy="225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149013</xdr:rowOff>
    </xdr:from>
    <xdr:to>
      <xdr:col>19</xdr:col>
      <xdr:colOff>184150</xdr:colOff>
      <xdr:row>62</xdr:row>
      <xdr:rowOff>79163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89340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376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58</xdr:row>
      <xdr:rowOff>84244</xdr:rowOff>
    </xdr:from>
    <xdr:to>
      <xdr:col>15</xdr:col>
      <xdr:colOff>133350</xdr:colOff>
      <xdr:row>59</xdr:row>
      <xdr:rowOff>14394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02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57</xdr:row>
      <xdr:rowOff>24571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79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60</xdr:row>
      <xdr:rowOff>127423</xdr:rowOff>
    </xdr:from>
    <xdr:to>
      <xdr:col>11</xdr:col>
      <xdr:colOff>82550</xdr:colOff>
      <xdr:row>61</xdr:row>
      <xdr:rowOff>57573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14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67750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183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73660</xdr:rowOff>
    </xdr:from>
    <xdr:to>
      <xdr:col>7</xdr:col>
      <xdr:colOff>31750</xdr:colOff>
      <xdr:row>60</xdr:row>
      <xdr:rowOff>3810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8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13987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年度は会計年度任用職員の賃金が人件費に計上となったことにより増額し</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年度は、会計年度任用職員の期末手当分が増額した。令和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及び令和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年度はほぼ横ばいであり、類似団体及び全国平均と比較してもコストの削減ができていると言えるが、</a:t>
          </a:r>
          <a:r>
            <a:rPr kumimoji="1" lang="ja-JP" altLang="ja-JP" sz="1200">
              <a:solidFill>
                <a:schemeClr val="dk1"/>
              </a:solidFill>
              <a:effectLst/>
              <a:latin typeface="+mn-lt"/>
              <a:ea typeface="+mn-ea"/>
              <a:cs typeface="+mn-cs"/>
            </a:rPr>
            <a:t>委託料などの業務見直しによる事業廃止等、引き続きコストの削減を図っていく。</a:t>
          </a:r>
          <a:endParaRPr lang="ja-JP" altLang="ja-JP" sz="16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72434</xdr:rowOff>
    </xdr:from>
    <xdr:to>
      <xdr:col>23</xdr:col>
      <xdr:colOff>133350</xdr:colOff>
      <xdr:row>81</xdr:row>
      <xdr:rowOff>80035</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3959884"/>
          <a:ext cx="8382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66249</xdr:rowOff>
    </xdr:from>
    <xdr:to>
      <xdr:col>19</xdr:col>
      <xdr:colOff>133350</xdr:colOff>
      <xdr:row>81</xdr:row>
      <xdr:rowOff>80035</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3953699"/>
          <a:ext cx="889000" cy="1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10224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0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158770</xdr:rowOff>
    </xdr:from>
    <xdr:to>
      <xdr:col>15</xdr:col>
      <xdr:colOff>82550</xdr:colOff>
      <xdr:row>81</xdr:row>
      <xdr:rowOff>66249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3874770"/>
          <a:ext cx="889000" cy="7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139744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98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95693</xdr:rowOff>
    </xdr:from>
    <xdr:to>
      <xdr:col>11</xdr:col>
      <xdr:colOff>31750</xdr:colOff>
      <xdr:row>80</xdr:row>
      <xdr:rowOff>158770</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3811693"/>
          <a:ext cx="889000" cy="63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85169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144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6208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406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21634</xdr:rowOff>
    </xdr:from>
    <xdr:to>
      <xdr:col>23</xdr:col>
      <xdr:colOff>184150</xdr:colOff>
      <xdr:row>81</xdr:row>
      <xdr:rowOff>123234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3909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38161</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75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29235</xdr:rowOff>
    </xdr:from>
    <xdr:to>
      <xdr:col>19</xdr:col>
      <xdr:colOff>184150</xdr:colOff>
      <xdr:row>81</xdr:row>
      <xdr:rowOff>130835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391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141012</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36855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15449</xdr:rowOff>
    </xdr:from>
    <xdr:to>
      <xdr:col>15</xdr:col>
      <xdr:colOff>133350</xdr:colOff>
      <xdr:row>81</xdr:row>
      <xdr:rowOff>117049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3902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127226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3671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107970</xdr:rowOff>
    </xdr:from>
    <xdr:to>
      <xdr:col>11</xdr:col>
      <xdr:colOff>82550</xdr:colOff>
      <xdr:row>81</xdr:row>
      <xdr:rowOff>38120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38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48297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3592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44893</xdr:rowOff>
    </xdr:from>
    <xdr:to>
      <xdr:col>7</xdr:col>
      <xdr:colOff>31750</xdr:colOff>
      <xdr:row>80</xdr:row>
      <xdr:rowOff>146493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76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156670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3529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類似団体の平均よりやや低くなっ</a:t>
          </a:r>
          <a:r>
            <a:rPr kumimoji="1" lang="ja-JP" altLang="en-US" sz="1200">
              <a:solidFill>
                <a:schemeClr val="dk1"/>
              </a:solidFill>
              <a:effectLst/>
              <a:latin typeface="+mn-lt"/>
              <a:ea typeface="+mn-ea"/>
              <a:cs typeface="+mn-cs"/>
            </a:rPr>
            <a:t>ている</a:t>
          </a:r>
          <a:r>
            <a:rPr kumimoji="1" lang="ja-JP" altLang="ja-JP" sz="1200">
              <a:solidFill>
                <a:schemeClr val="dk1"/>
              </a:solidFill>
              <a:effectLst/>
              <a:latin typeface="+mn-lt"/>
              <a:ea typeface="+mn-ea"/>
              <a:cs typeface="+mn-cs"/>
            </a:rPr>
            <a:t>が、これは、</a:t>
          </a:r>
          <a:r>
            <a:rPr kumimoji="1" lang="ja-JP" altLang="en-US" sz="1200">
              <a:solidFill>
                <a:schemeClr val="dk1"/>
              </a:solidFill>
              <a:effectLst/>
              <a:latin typeface="+mn-lt"/>
              <a:ea typeface="+mn-ea"/>
              <a:cs typeface="+mn-cs"/>
            </a:rPr>
            <a:t>ラスパイレス指数を引き下げていた昇給幅圧縮前の給与を支給されていた職員が退職したことに伴い、微増となった。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今後も、昇給幅圧縮前の職員の退職と社会人経験に比べ低い給料月額で採用されていることから、微減してくと見込まれる。</a:t>
          </a:r>
          <a:endParaRPr lang="ja-JP" altLang="ja-JP" sz="16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14514</xdr:rowOff>
    </xdr:from>
    <xdr:to>
      <xdr:col>81</xdr:col>
      <xdr:colOff>44450</xdr:colOff>
      <xdr:row>85</xdr:row>
      <xdr:rowOff>152400</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4587764"/>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86</xdr:row>
      <xdr:rowOff>84364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587764"/>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170543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82906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153307</xdr:rowOff>
    </xdr:from>
    <xdr:to>
      <xdr:col>68</xdr:col>
      <xdr:colOff>152400</xdr:colOff>
      <xdr:row>86</xdr:row>
      <xdr:rowOff>170543</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89800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25598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75491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305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33564</xdr:rowOff>
    </xdr:from>
    <xdr:to>
      <xdr:col>73</xdr:col>
      <xdr:colOff>44450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145341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119743</xdr:rowOff>
    </xdr:from>
    <xdr:to>
      <xdr:col>68</xdr:col>
      <xdr:colOff>203200</xdr:colOff>
      <xdr:row>87</xdr:row>
      <xdr:rowOff>49893</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864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豊明市職員定員適正化計画に基づき、民間委託等を行い、計画的な人事体制を構築しており、住民サービスを低下させることなく類似団体の平均を下回っている。</a:t>
          </a:r>
          <a:endParaRPr lang="ja-JP" altLang="ja-JP" sz="1200">
            <a:effectLst/>
          </a:endParaRPr>
        </a:p>
        <a:p>
          <a:r>
            <a:rPr kumimoji="1" lang="ja-JP" altLang="ja-JP" sz="1200">
              <a:solidFill>
                <a:schemeClr val="dk1"/>
              </a:solidFill>
              <a:effectLst/>
              <a:latin typeface="+mn-lt"/>
              <a:ea typeface="+mn-ea"/>
              <a:cs typeface="+mn-cs"/>
            </a:rPr>
            <a:t>今後も計画に基づき、更なる民間委託等の工夫を行っていく。</a:t>
          </a:r>
          <a:endParaRPr lang="ja-JP" altLang="ja-JP" sz="1200">
            <a:effectLst/>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59584</xdr:rowOff>
    </xdr:from>
    <xdr:to>
      <xdr:col>81</xdr:col>
      <xdr:colOff>44450</xdr:colOff>
      <xdr:row>60</xdr:row>
      <xdr:rowOff>67628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346584"/>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3933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633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41487</xdr:rowOff>
    </xdr:from>
    <xdr:to>
      <xdr:col>77</xdr:col>
      <xdr:colOff>44450</xdr:colOff>
      <xdr:row>60</xdr:row>
      <xdr:rowOff>59584</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28487"/>
          <a:ext cx="8890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116222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7461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35454</xdr:rowOff>
    </xdr:from>
    <xdr:to>
      <xdr:col>72</xdr:col>
      <xdr:colOff>203200</xdr:colOff>
      <xdr:row>60</xdr:row>
      <xdr:rowOff>41487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22454"/>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100135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73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9313</xdr:rowOff>
    </xdr:from>
    <xdr:to>
      <xdr:col>68</xdr:col>
      <xdr:colOff>152400</xdr:colOff>
      <xdr:row>60</xdr:row>
      <xdr:rowOff>35454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296313"/>
          <a:ext cx="889000" cy="26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61930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691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82038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711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16828</xdr:rowOff>
    </xdr:from>
    <xdr:to>
      <xdr:col>81</xdr:col>
      <xdr:colOff>95250</xdr:colOff>
      <xdr:row>60</xdr:row>
      <xdr:rowOff>118428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0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33355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14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8784</xdr:rowOff>
    </xdr:from>
    <xdr:to>
      <xdr:col>77</xdr:col>
      <xdr:colOff>95250</xdr:colOff>
      <xdr:row>60</xdr:row>
      <xdr:rowOff>110384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2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120561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064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162137</xdr:rowOff>
    </xdr:from>
    <xdr:to>
      <xdr:col>73</xdr:col>
      <xdr:colOff>44450</xdr:colOff>
      <xdr:row>60</xdr:row>
      <xdr:rowOff>92287</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277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102464</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046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156104</xdr:rowOff>
    </xdr:from>
    <xdr:to>
      <xdr:col>68</xdr:col>
      <xdr:colOff>203200</xdr:colOff>
      <xdr:row>60</xdr:row>
      <xdr:rowOff>86254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271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96431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4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129963</xdr:rowOff>
    </xdr:from>
    <xdr:to>
      <xdr:col>64</xdr:col>
      <xdr:colOff>152400</xdr:colOff>
      <xdr:row>60</xdr:row>
      <xdr:rowOff>60113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245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70290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14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か年平均である実質公債費比率は、前年度比</a:t>
          </a:r>
          <a:r>
            <a:rPr kumimoji="1" lang="en-US" altLang="ja-JP" sz="1000">
              <a:solidFill>
                <a:schemeClr val="dk1"/>
              </a:solidFill>
              <a:effectLst/>
              <a:latin typeface="+mn-lt"/>
              <a:ea typeface="+mn-ea"/>
              <a:cs typeface="+mn-cs"/>
            </a:rPr>
            <a:t>0.6</a:t>
          </a:r>
          <a:r>
            <a:rPr kumimoji="1" lang="ja-JP" altLang="ja-JP" sz="1000">
              <a:solidFill>
                <a:schemeClr val="dk1"/>
              </a:solidFill>
              <a:effectLst/>
              <a:latin typeface="+mn-lt"/>
              <a:ea typeface="+mn-ea"/>
              <a:cs typeface="+mn-cs"/>
            </a:rPr>
            <a:t>％増加した。</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か年平均から除かれた令和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年度単年度比率と、新たに加わった令和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年度単年度比率を比較すると、令和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年度の方が比率が</a:t>
          </a:r>
          <a:r>
            <a:rPr kumimoji="1" lang="en-US" altLang="ja-JP" sz="1000">
              <a:solidFill>
                <a:schemeClr val="dk1"/>
              </a:solidFill>
              <a:effectLst/>
              <a:latin typeface="+mn-lt"/>
              <a:ea typeface="+mn-ea"/>
              <a:cs typeface="+mn-cs"/>
            </a:rPr>
            <a:t>1.7</a:t>
          </a:r>
          <a:r>
            <a:rPr kumimoji="1" lang="ja-JP" altLang="ja-JP" sz="1000">
              <a:solidFill>
                <a:schemeClr val="dk1"/>
              </a:solidFill>
              <a:effectLst/>
              <a:latin typeface="+mn-lt"/>
              <a:ea typeface="+mn-ea"/>
              <a:cs typeface="+mn-cs"/>
            </a:rPr>
            <a:t>％高いためである。</a:t>
          </a:r>
          <a:endParaRPr lang="ja-JP" altLang="ja-JP" sz="1000">
            <a:effectLst/>
          </a:endParaRPr>
        </a:p>
        <a:p>
          <a:r>
            <a:rPr kumimoji="1" lang="ja-JP" altLang="ja-JP" sz="1000">
              <a:solidFill>
                <a:schemeClr val="dk1"/>
              </a:solidFill>
              <a:effectLst/>
              <a:latin typeface="+mn-lt"/>
              <a:ea typeface="+mn-ea"/>
              <a:cs typeface="+mn-cs"/>
            </a:rPr>
            <a:t>実質公債費比率が増したのは、令和</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年度と令和</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年度を比較して、一部事務組合等の起こした地方債に充てたと認められる負担金が、令和</a:t>
          </a:r>
          <a:r>
            <a:rPr kumimoji="1" lang="en-US" altLang="ja-JP" sz="1000">
              <a:solidFill>
                <a:schemeClr val="dk1"/>
              </a:solidFill>
              <a:effectLst/>
              <a:latin typeface="+mn-lt"/>
              <a:ea typeface="+mn-ea"/>
              <a:cs typeface="+mn-cs"/>
            </a:rPr>
            <a:t>5</a:t>
          </a:r>
          <a:r>
            <a:rPr kumimoji="1" lang="ja-JP" altLang="en-US" sz="1000">
              <a:solidFill>
                <a:schemeClr val="dk1"/>
              </a:solidFill>
              <a:effectLst/>
              <a:latin typeface="+mn-lt"/>
              <a:ea typeface="+mn-ea"/>
              <a:cs typeface="+mn-cs"/>
            </a:rPr>
            <a:t>年</a:t>
          </a:r>
          <a:r>
            <a:rPr kumimoji="1" lang="ja-JP" altLang="ja-JP" sz="1000">
              <a:solidFill>
                <a:schemeClr val="dk1"/>
              </a:solidFill>
              <a:effectLst/>
              <a:latin typeface="+mn-lt"/>
              <a:ea typeface="+mn-ea"/>
              <a:cs typeface="+mn-cs"/>
            </a:rPr>
            <a:t>度は約</a:t>
          </a:r>
          <a:r>
            <a:rPr kumimoji="1" lang="en-US" altLang="ja-JP" sz="1000">
              <a:solidFill>
                <a:schemeClr val="dk1"/>
              </a:solidFill>
              <a:effectLst/>
              <a:latin typeface="+mn-lt"/>
              <a:ea typeface="+mn-ea"/>
              <a:cs typeface="+mn-cs"/>
            </a:rPr>
            <a:t>2.4</a:t>
          </a:r>
          <a:r>
            <a:rPr kumimoji="1" lang="ja-JP" altLang="en-US" sz="1000">
              <a:solidFill>
                <a:schemeClr val="dk1"/>
              </a:solidFill>
              <a:effectLst/>
              <a:latin typeface="+mn-lt"/>
              <a:ea typeface="+mn-ea"/>
              <a:cs typeface="+mn-cs"/>
            </a:rPr>
            <a:t>億円（約</a:t>
          </a:r>
          <a:r>
            <a:rPr kumimoji="1" lang="en-US" altLang="ja-JP" sz="1000">
              <a:solidFill>
                <a:schemeClr val="dk1"/>
              </a:solidFill>
              <a:effectLst/>
              <a:latin typeface="+mn-lt"/>
              <a:ea typeface="+mn-ea"/>
              <a:cs typeface="+mn-cs"/>
            </a:rPr>
            <a:t>639</a:t>
          </a:r>
          <a:r>
            <a:rPr kumimoji="1" lang="ja-JP" altLang="en-US" sz="1000">
              <a:solidFill>
                <a:schemeClr val="dk1"/>
              </a:solidFill>
              <a:effectLst/>
              <a:latin typeface="+mn-lt"/>
              <a:ea typeface="+mn-ea"/>
              <a:cs typeface="+mn-cs"/>
            </a:rPr>
            <a:t>％）増</a:t>
          </a:r>
          <a:r>
            <a:rPr kumimoji="1" lang="ja-JP" altLang="ja-JP" sz="1000">
              <a:solidFill>
                <a:schemeClr val="dk1"/>
              </a:solidFill>
              <a:effectLst/>
              <a:latin typeface="+mn-lt"/>
              <a:ea typeface="+mn-ea"/>
              <a:cs typeface="+mn-cs"/>
            </a:rPr>
            <a:t>となったことが要因として挙げられる。この負担金の増額要因は、新ごみ処理施設建設事業債に係る元金の償還開始のためであり、令和</a:t>
          </a:r>
          <a:r>
            <a:rPr kumimoji="1" lang="en-US" altLang="ja-JP" sz="1000">
              <a:solidFill>
                <a:schemeClr val="dk1"/>
              </a:solidFill>
              <a:effectLst/>
              <a:latin typeface="+mn-lt"/>
              <a:ea typeface="+mn-ea"/>
              <a:cs typeface="+mn-cs"/>
            </a:rPr>
            <a:t>18</a:t>
          </a:r>
          <a:r>
            <a:rPr kumimoji="1" lang="ja-JP" altLang="ja-JP" sz="1000">
              <a:solidFill>
                <a:schemeClr val="dk1"/>
              </a:solidFill>
              <a:effectLst/>
              <a:latin typeface="+mn-lt"/>
              <a:ea typeface="+mn-ea"/>
              <a:cs typeface="+mn-cs"/>
            </a:rPr>
            <a:t>年度までこの償還は続く見込みである。</a:t>
          </a:r>
          <a:endParaRPr lang="ja-JP" altLang="ja-JP" sz="100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127508</xdr:rowOff>
    </xdr:from>
    <xdr:to>
      <xdr:col>81</xdr:col>
      <xdr:colOff>44450</xdr:colOff>
      <xdr:row>37</xdr:row>
      <xdr:rowOff>13970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29970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142511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829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69596</xdr:rowOff>
    </xdr:from>
    <xdr:to>
      <xdr:col>77</xdr:col>
      <xdr:colOff>44450</xdr:colOff>
      <xdr:row>36</xdr:row>
      <xdr:rowOff>127508</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241796"/>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75709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933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59944</xdr:rowOff>
    </xdr:from>
    <xdr:to>
      <xdr:col>72</xdr:col>
      <xdr:colOff>203200</xdr:colOff>
      <xdr:row>36</xdr:row>
      <xdr:rowOff>69596</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4401800" y="623214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75709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59944</xdr:rowOff>
    </xdr:from>
    <xdr:to>
      <xdr:col>68</xdr:col>
      <xdr:colOff>152400</xdr:colOff>
      <xdr:row>36</xdr:row>
      <xdr:rowOff>88900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23214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56405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91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75709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933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134620</xdr:rowOff>
    </xdr:from>
    <xdr:to>
      <xdr:col>81</xdr:col>
      <xdr:colOff>95250</xdr:colOff>
      <xdr:row>37</xdr:row>
      <xdr:rowOff>64770</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151147</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15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76708</xdr:rowOff>
    </xdr:from>
    <xdr:to>
      <xdr:col>77</xdr:col>
      <xdr:colOff>95250</xdr:colOff>
      <xdr:row>37</xdr:row>
      <xdr:rowOff>6858</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248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17035</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01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18796</xdr:rowOff>
    </xdr:from>
    <xdr:to>
      <xdr:col>73</xdr:col>
      <xdr:colOff>44450</xdr:colOff>
      <xdr:row>36</xdr:row>
      <xdr:rowOff>120396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1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34</xdr:row>
      <xdr:rowOff>130573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5959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9144</xdr:rowOff>
    </xdr:from>
    <xdr:to>
      <xdr:col>68</xdr:col>
      <xdr:colOff>203200</xdr:colOff>
      <xdr:row>36</xdr:row>
      <xdr:rowOff>110744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18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120921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5950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38100</xdr:rowOff>
    </xdr:from>
    <xdr:to>
      <xdr:col>64</xdr:col>
      <xdr:colOff>152400</xdr:colOff>
      <xdr:row>36</xdr:row>
      <xdr:rowOff>139700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149877</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597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将来負担額に対し、充当可能額が上回るため、将来負担比率は計上されていない。</a:t>
          </a:r>
          <a:endParaRPr lang="ja-JP" altLang="ja-JP" sz="1100">
            <a:effectLst/>
          </a:endParaRPr>
        </a:p>
        <a:p>
          <a:r>
            <a:rPr kumimoji="1" lang="ja-JP" altLang="ja-JP" sz="1100">
              <a:solidFill>
                <a:schemeClr val="dk1"/>
              </a:solidFill>
              <a:effectLst/>
              <a:latin typeface="+mn-lt"/>
              <a:ea typeface="+mn-ea"/>
              <a:cs typeface="+mn-cs"/>
            </a:rPr>
            <a:t>前年度と比較すると、将来負担比率は</a:t>
          </a:r>
          <a:r>
            <a:rPr kumimoji="1" lang="ja-JP" altLang="en-US" sz="1100">
              <a:solidFill>
                <a:schemeClr val="dk1"/>
              </a:solidFill>
              <a:effectLst/>
              <a:latin typeface="+mn-lt"/>
              <a:ea typeface="+mn-ea"/>
              <a:cs typeface="+mn-cs"/>
            </a:rPr>
            <a:t>増加（△</a:t>
          </a:r>
          <a:r>
            <a:rPr kumimoji="1" lang="en-US" altLang="ja-JP" sz="1100">
              <a:solidFill>
                <a:schemeClr val="dk1"/>
              </a:solidFill>
              <a:effectLst/>
              <a:latin typeface="+mn-lt"/>
              <a:ea typeface="+mn-ea"/>
              <a:cs typeface="+mn-cs"/>
            </a:rPr>
            <a:t>66.7</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61.1</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した。</a:t>
          </a:r>
          <a:endParaRPr lang="ja-JP" altLang="ja-JP" sz="1100">
            <a:effectLst/>
          </a:endParaRPr>
        </a:p>
        <a:p>
          <a:r>
            <a:rPr kumimoji="1" lang="ja-JP" altLang="en-US" sz="1100">
              <a:solidFill>
                <a:schemeClr val="dk1"/>
              </a:solidFill>
              <a:effectLst/>
              <a:latin typeface="+mn-lt"/>
              <a:ea typeface="+mn-ea"/>
              <a:cs typeface="+mn-cs"/>
            </a:rPr>
            <a:t>これは、</a:t>
          </a:r>
          <a:r>
            <a:rPr kumimoji="1" lang="ja-JP" altLang="ja-JP" sz="1100">
              <a:solidFill>
                <a:schemeClr val="dk1"/>
              </a:solidFill>
              <a:effectLst/>
              <a:latin typeface="+mn-lt"/>
              <a:ea typeface="+mn-ea"/>
              <a:cs typeface="+mn-cs"/>
            </a:rPr>
            <a:t>地方債現在高</a:t>
          </a:r>
          <a:r>
            <a:rPr kumimoji="1" lang="ja-JP" altLang="en-US" sz="1100">
              <a:solidFill>
                <a:schemeClr val="dk1"/>
              </a:solidFill>
              <a:effectLst/>
              <a:latin typeface="+mn-lt"/>
              <a:ea typeface="+mn-ea"/>
              <a:cs typeface="+mn-cs"/>
            </a:rPr>
            <a:t>は減少しているものの、この地方債現在高を含む将来負担額から差し引く充当可能財源が減少（特に、準財政需要額参入見込額）したことが</a:t>
          </a:r>
          <a:r>
            <a:rPr kumimoji="1" lang="ja-JP" altLang="ja-JP" sz="1100">
              <a:solidFill>
                <a:schemeClr val="dk1"/>
              </a:solidFill>
              <a:effectLst/>
              <a:latin typeface="+mn-lt"/>
              <a:ea typeface="+mn-ea"/>
              <a:cs typeface="+mn-cs"/>
            </a:rPr>
            <a:t>要因として挙げられる。</a:t>
          </a:r>
          <a:endParaRPr lang="ja-JP" altLang="ja-JP" sz="1100">
            <a:effectLst/>
          </a:endParaRPr>
        </a:p>
        <a:p>
          <a:r>
            <a:rPr kumimoji="1" lang="ja-JP" altLang="ja-JP" sz="1100">
              <a:solidFill>
                <a:schemeClr val="dk1"/>
              </a:solidFill>
              <a:effectLst/>
              <a:latin typeface="+mn-lt"/>
              <a:ea typeface="+mn-ea"/>
              <a:cs typeface="+mn-cs"/>
            </a:rPr>
            <a:t>今後も事業実施の適正化を図り、財政の健全化に努める。</a:t>
          </a:r>
          <a:endParaRPr lang="ja-JP" altLang="ja-JP" sz="1100">
            <a:effectLst/>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120546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349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8043</xdr:rowOff>
    </xdr:from>
    <xdr:to>
      <xdr:col>77</xdr:col>
      <xdr:colOff>95250</xdr:colOff>
      <xdr:row>14</xdr:row>
      <xdr:rowOff>109643</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68943</xdr:rowOff>
    </xdr:from>
    <xdr:to>
      <xdr:col>73</xdr:col>
      <xdr:colOff>44450</xdr:colOff>
      <xdr:row>14</xdr:row>
      <xdr:rowOff>170543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150525</xdr:rowOff>
    </xdr:from>
    <xdr:to>
      <xdr:col>68</xdr:col>
      <xdr:colOff>203200</xdr:colOff>
      <xdr:row>15</xdr:row>
      <xdr:rowOff>80675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年度は、会計年度任用職員制度導入により賃金（物件費）から人件費に移行したため、</a:t>
          </a:r>
          <a:r>
            <a:rPr kumimoji="1" lang="ja-JP" altLang="en-US" sz="1200">
              <a:solidFill>
                <a:schemeClr val="dk1"/>
              </a:solidFill>
              <a:effectLst/>
              <a:latin typeface="+mn-lt"/>
              <a:ea typeface="+mn-ea"/>
              <a:cs typeface="+mn-cs"/>
            </a:rPr>
            <a:t>大きく割合が増えた</a:t>
          </a:r>
          <a:r>
            <a:rPr kumimoji="1" lang="ja-JP" altLang="ja-JP" sz="1200">
              <a:solidFill>
                <a:schemeClr val="dk1"/>
              </a:solidFill>
              <a:effectLst/>
              <a:latin typeface="+mn-lt"/>
              <a:ea typeface="+mn-ea"/>
              <a:cs typeface="+mn-cs"/>
            </a:rPr>
            <a:t>。</a:t>
          </a:r>
          <a:endParaRPr lang="ja-JP" altLang="ja-JP" sz="1200">
            <a:effectLst/>
          </a:endParaRPr>
        </a:p>
        <a:p>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年度以降は類似団体との平均値とほぼ同程度であり、この水準を維持している。</a:t>
          </a:r>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年度は、</a:t>
          </a:r>
          <a:r>
            <a:rPr kumimoji="1" lang="ja-JP" altLang="en-US" sz="1200">
              <a:solidFill>
                <a:schemeClr val="dk1"/>
              </a:solidFill>
              <a:effectLst/>
              <a:latin typeface="+mn-lt"/>
              <a:ea typeface="+mn-ea"/>
              <a:cs typeface="+mn-cs"/>
            </a:rPr>
            <a:t>決算額は微増（約</a:t>
          </a:r>
          <a:r>
            <a:rPr kumimoji="1" lang="en-US" altLang="ja-JP" sz="1200">
              <a:solidFill>
                <a:schemeClr val="dk1"/>
              </a:solidFill>
              <a:effectLst/>
              <a:latin typeface="+mn-lt"/>
              <a:ea typeface="+mn-ea"/>
              <a:cs typeface="+mn-cs"/>
            </a:rPr>
            <a:t>2</a:t>
          </a:r>
          <a:r>
            <a:rPr kumimoji="1" lang="ja-JP" altLang="en-US" sz="1200">
              <a:solidFill>
                <a:schemeClr val="dk1"/>
              </a:solidFill>
              <a:effectLst/>
              <a:latin typeface="+mn-lt"/>
              <a:ea typeface="+mn-ea"/>
              <a:cs typeface="+mn-cs"/>
            </a:rPr>
            <a:t>百万円）しているものの、物件費のほうが増加率が高かったたため、経常収支比率としては</a:t>
          </a:r>
          <a:r>
            <a:rPr kumimoji="1" lang="en-US" altLang="ja-JP" sz="1200">
              <a:solidFill>
                <a:schemeClr val="dk1"/>
              </a:solidFill>
              <a:effectLst/>
              <a:latin typeface="+mn-lt"/>
              <a:ea typeface="+mn-ea"/>
              <a:cs typeface="+mn-cs"/>
            </a:rPr>
            <a:t>0.1</a:t>
          </a:r>
          <a:r>
            <a:rPr kumimoji="1" lang="ja-JP" altLang="en-US" sz="1200">
              <a:solidFill>
                <a:schemeClr val="dk1"/>
              </a:solidFill>
              <a:effectLst/>
              <a:latin typeface="+mn-lt"/>
              <a:ea typeface="+mn-ea"/>
              <a:cs typeface="+mn-cs"/>
            </a:rPr>
            <a:t>ポイント減少した。</a:t>
          </a:r>
          <a:endParaRPr lang="ja-JP" altLang="ja-JP" sz="16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38826</xdr:rowOff>
    </xdr:from>
    <xdr:to>
      <xdr:col>24</xdr:col>
      <xdr:colOff>25400</xdr:colOff>
      <xdr:row>36</xdr:row>
      <xdr:rowOff>45357</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6211026"/>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156408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5985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151493</xdr:rowOff>
    </xdr:from>
    <xdr:to>
      <xdr:col>19</xdr:col>
      <xdr:colOff>187325</xdr:colOff>
      <xdr:row>36</xdr:row>
      <xdr:rowOff>45357</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615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86740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5916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151493</xdr:rowOff>
    </xdr:from>
    <xdr:to>
      <xdr:col>15</xdr:col>
      <xdr:colOff>98425</xdr:colOff>
      <xdr:row>36</xdr:row>
      <xdr:rowOff>45357</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61522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41020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5870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15966</xdr:rowOff>
    </xdr:from>
    <xdr:to>
      <xdr:col>11</xdr:col>
      <xdr:colOff>9525</xdr:colOff>
      <xdr:row>36</xdr:row>
      <xdr:rowOff>45357</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845266"/>
          <a:ext cx="889000" cy="37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159476</xdr:rowOff>
    </xdr:from>
    <xdr:to>
      <xdr:col>24</xdr:col>
      <xdr:colOff>76200</xdr:colOff>
      <xdr:row>36</xdr:row>
      <xdr:rowOff>89626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160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131553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6132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166007</xdr:rowOff>
    </xdr:from>
    <xdr:to>
      <xdr:col>20</xdr:col>
      <xdr:colOff>38100</xdr:colOff>
      <xdr:row>36</xdr:row>
      <xdr:rowOff>96157</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80934</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6253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100693</xdr:rowOff>
    </xdr:from>
    <xdr:to>
      <xdr:col>15</xdr:col>
      <xdr:colOff>149225</xdr:colOff>
      <xdr:row>36</xdr:row>
      <xdr:rowOff>30843</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610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166007</xdr:rowOff>
    </xdr:from>
    <xdr:to>
      <xdr:col>11</xdr:col>
      <xdr:colOff>60325</xdr:colOff>
      <xdr:row>36</xdr:row>
      <xdr:rowOff>96157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16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106334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136616</xdr:rowOff>
    </xdr:from>
    <xdr:to>
      <xdr:col>6</xdr:col>
      <xdr:colOff>171450</xdr:colOff>
      <xdr:row>34</xdr:row>
      <xdr:rowOff>66766</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76943</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ja-JP" sz="1200">
              <a:solidFill>
                <a:schemeClr val="dk1"/>
              </a:solidFill>
              <a:effectLst/>
              <a:latin typeface="+mn-lt"/>
              <a:ea typeface="+mn-ea"/>
              <a:cs typeface="+mn-cs"/>
            </a:rPr>
            <a:t>年度は、</a:t>
          </a:r>
          <a:r>
            <a:rPr kumimoji="1" lang="ja-JP" altLang="ja-JP" sz="1100">
              <a:solidFill>
                <a:schemeClr val="dk1"/>
              </a:solidFill>
              <a:effectLst/>
              <a:latin typeface="+mn-lt"/>
              <a:ea typeface="+mn-ea"/>
              <a:cs typeface="+mn-cs"/>
            </a:rPr>
            <a:t>子宮頸がんワクチンのキャッチアップ</a:t>
          </a:r>
          <a:r>
            <a:rPr kumimoji="1" lang="ja-JP" altLang="en-US" sz="1100">
              <a:solidFill>
                <a:schemeClr val="dk1"/>
              </a:solidFill>
              <a:effectLst/>
              <a:latin typeface="+mn-lt"/>
              <a:ea typeface="+mn-ea"/>
              <a:cs typeface="+mn-cs"/>
            </a:rPr>
            <a:t>等で</a:t>
          </a:r>
          <a:r>
            <a:rPr kumimoji="1" lang="en-US" altLang="ja-JP" sz="1100">
              <a:solidFill>
                <a:schemeClr val="dk1"/>
              </a:solidFill>
              <a:effectLst/>
              <a:latin typeface="+mn-lt"/>
              <a:ea typeface="+mn-ea"/>
              <a:cs typeface="+mn-cs"/>
            </a:rPr>
            <a:t>53</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小学校のデジタル教科書の更新等で</a:t>
          </a:r>
          <a:r>
            <a:rPr kumimoji="1" lang="en-US" altLang="ja-JP" sz="1100">
              <a:solidFill>
                <a:schemeClr val="dk1"/>
              </a:solidFill>
              <a:effectLst/>
              <a:latin typeface="+mn-lt"/>
              <a:ea typeface="+mn-ea"/>
              <a:cs typeface="+mn-cs"/>
            </a:rPr>
            <a:t>41</a:t>
          </a:r>
          <a:r>
            <a:rPr kumimoji="1" lang="ja-JP" altLang="en-US" sz="1100">
              <a:solidFill>
                <a:schemeClr val="dk1"/>
              </a:solidFill>
              <a:effectLst/>
              <a:latin typeface="+mn-lt"/>
              <a:ea typeface="+mn-ea"/>
              <a:cs typeface="+mn-cs"/>
            </a:rPr>
            <a:t>百万円増額し、</a:t>
          </a:r>
          <a:r>
            <a:rPr kumimoji="1" lang="ja-JP" altLang="ja-JP" sz="1100">
              <a:solidFill>
                <a:schemeClr val="dk1"/>
              </a:solidFill>
              <a:effectLst/>
              <a:latin typeface="+mn-lt"/>
              <a:ea typeface="+mn-ea"/>
              <a:cs typeface="+mn-cs"/>
            </a:rPr>
            <a:t>物件</a:t>
          </a:r>
          <a:r>
            <a:rPr kumimoji="1" lang="ja-JP" altLang="en-US" sz="1100">
              <a:solidFill>
                <a:schemeClr val="dk1"/>
              </a:solidFill>
              <a:effectLst/>
              <a:latin typeface="+mn-lt"/>
              <a:ea typeface="+mn-ea"/>
              <a:cs typeface="+mn-cs"/>
            </a:rPr>
            <a:t>費全体で前年度比</a:t>
          </a:r>
          <a:r>
            <a:rPr kumimoji="1" lang="ja-JP" altLang="ja-JP" sz="1100">
              <a:solidFill>
                <a:schemeClr val="dk1"/>
              </a:solidFill>
              <a:effectLst/>
              <a:latin typeface="+mn-lt"/>
              <a:ea typeface="+mn-ea"/>
              <a:cs typeface="+mn-cs"/>
            </a:rPr>
            <a:t>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億円</a:t>
          </a:r>
          <a:r>
            <a:rPr kumimoji="1" lang="ja-JP" altLang="en-US" sz="1100">
              <a:solidFill>
                <a:schemeClr val="dk1"/>
              </a:solidFill>
              <a:effectLst/>
              <a:latin typeface="+mn-lt"/>
              <a:ea typeface="+mn-ea"/>
              <a:cs typeface="+mn-cs"/>
            </a:rPr>
            <a:t>増額した。</a:t>
          </a:r>
          <a:endParaRPr kumimoji="1" lang="en-US" altLang="ja-JP" sz="11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類似団体平均値と比較</a:t>
          </a:r>
          <a:r>
            <a:rPr kumimoji="1" lang="ja-JP" altLang="en-US" sz="1200">
              <a:solidFill>
                <a:schemeClr val="dk1"/>
              </a:solidFill>
              <a:effectLst/>
              <a:latin typeface="+mn-lt"/>
              <a:ea typeface="+mn-ea"/>
              <a:cs typeface="+mn-cs"/>
            </a:rPr>
            <a:t>してもほぼ同程度で推移しており、平均的な支出を行っていると言える。</a:t>
          </a:r>
          <a:endParaRPr kumimoji="1" lang="en-US" altLang="ja-JP" sz="1200">
            <a:solidFill>
              <a:schemeClr val="dk1"/>
            </a:solidFill>
            <a:effectLst/>
            <a:latin typeface="+mn-lt"/>
            <a:ea typeface="+mn-ea"/>
            <a:cs typeface="+mn-cs"/>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31750</xdr:rowOff>
    </xdr:from>
    <xdr:to>
      <xdr:col>82</xdr:col>
      <xdr:colOff>107950</xdr:colOff>
      <xdr:row>15</xdr:row>
      <xdr:rowOff>123190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035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142240</xdr:rowOff>
    </xdr:from>
    <xdr:to>
      <xdr:col>78</xdr:col>
      <xdr:colOff>69850</xdr:colOff>
      <xdr:row>15</xdr:row>
      <xdr:rowOff>31750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5425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142240</xdr:rowOff>
    </xdr:from>
    <xdr:to>
      <xdr:col>73</xdr:col>
      <xdr:colOff>180975</xdr:colOff>
      <xdr:row>15</xdr:row>
      <xdr:rowOff>54610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54254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54610</xdr:rowOff>
    </xdr:from>
    <xdr:to>
      <xdr:col>69</xdr:col>
      <xdr:colOff>92075</xdr:colOff>
      <xdr:row>15</xdr:row>
      <xdr:rowOff>153670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62636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72390</xdr:rowOff>
    </xdr:from>
    <xdr:to>
      <xdr:col>82</xdr:col>
      <xdr:colOff>158750</xdr:colOff>
      <xdr:row>16</xdr:row>
      <xdr:rowOff>2540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88917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152400</xdr:rowOff>
    </xdr:from>
    <xdr:to>
      <xdr:col>78</xdr:col>
      <xdr:colOff>120650</xdr:colOff>
      <xdr:row>15</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92727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32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91440</xdr:rowOff>
    </xdr:from>
    <xdr:to>
      <xdr:col>74</xdr:col>
      <xdr:colOff>31750</xdr:colOff>
      <xdr:row>15</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3810</xdr:rowOff>
    </xdr:from>
    <xdr:to>
      <xdr:col>69</xdr:col>
      <xdr:colOff>142875</xdr:colOff>
      <xdr:row>15</xdr:row>
      <xdr:rowOff>105410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7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115587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34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102870</xdr:rowOff>
    </xdr:from>
    <xdr:to>
      <xdr:col>65</xdr:col>
      <xdr:colOff>53975</xdr:colOff>
      <xdr:row>16</xdr:row>
      <xdr:rowOff>33020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7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43197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4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扶助費の決算額で見れば、令和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2,199</a:t>
          </a:r>
          <a:r>
            <a:rPr kumimoji="1" lang="ja-JP" altLang="en-US" sz="1200">
              <a:solidFill>
                <a:schemeClr val="dk1"/>
              </a:solidFill>
              <a:effectLst/>
              <a:latin typeface="+mn-lt"/>
              <a:ea typeface="+mn-ea"/>
              <a:cs typeface="+mn-cs"/>
            </a:rPr>
            <a:t>百万円、令和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2,254</a:t>
          </a:r>
          <a:r>
            <a:rPr kumimoji="1" lang="ja-JP" altLang="en-US" sz="1200">
              <a:solidFill>
                <a:schemeClr val="dk1"/>
              </a:solidFill>
              <a:effectLst/>
              <a:latin typeface="+mn-lt"/>
              <a:ea typeface="+mn-ea"/>
              <a:cs typeface="+mn-cs"/>
            </a:rPr>
            <a:t>百万円で</a:t>
          </a:r>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2.5</a:t>
          </a:r>
          <a:r>
            <a:rPr kumimoji="1" lang="ja-JP" altLang="en-US" sz="1200">
              <a:solidFill>
                <a:schemeClr val="dk1"/>
              </a:solidFill>
              <a:effectLst/>
              <a:latin typeface="+mn-lt"/>
              <a:ea typeface="+mn-ea"/>
              <a:cs typeface="+mn-cs"/>
            </a:rPr>
            <a:t>％増加した。</a:t>
          </a:r>
          <a:r>
            <a:rPr kumimoji="1" lang="ja-JP" altLang="ja-JP" sz="1200">
              <a:solidFill>
                <a:schemeClr val="dk1"/>
              </a:solidFill>
              <a:effectLst/>
              <a:latin typeface="+mn-lt"/>
              <a:ea typeface="+mn-ea"/>
              <a:cs typeface="+mn-cs"/>
            </a:rPr>
            <a:t>新型コロナウイルス</a:t>
          </a:r>
          <a:r>
            <a:rPr kumimoji="1" lang="ja-JP" altLang="en-US" sz="1200">
              <a:solidFill>
                <a:schemeClr val="dk1"/>
              </a:solidFill>
              <a:effectLst/>
              <a:latin typeface="+mn-lt"/>
              <a:ea typeface="+mn-ea"/>
              <a:cs typeface="+mn-cs"/>
            </a:rPr>
            <a:t>による医療の受診控えが落ち着いたこと等から、福祉医療助成費が約</a:t>
          </a:r>
          <a:r>
            <a:rPr kumimoji="1" lang="en-US" altLang="ja-JP" sz="1200">
              <a:solidFill>
                <a:schemeClr val="dk1"/>
              </a:solidFill>
              <a:effectLst/>
              <a:latin typeface="+mn-lt"/>
              <a:ea typeface="+mn-ea"/>
              <a:cs typeface="+mn-cs"/>
            </a:rPr>
            <a:t>14</a:t>
          </a:r>
          <a:r>
            <a:rPr kumimoji="1" lang="ja-JP" altLang="en-US" sz="1200">
              <a:solidFill>
                <a:schemeClr val="dk1"/>
              </a:solidFill>
              <a:effectLst/>
              <a:latin typeface="+mn-lt"/>
              <a:ea typeface="+mn-ea"/>
              <a:cs typeface="+mn-cs"/>
            </a:rPr>
            <a:t>％、</a:t>
          </a:r>
          <a:r>
            <a:rPr kumimoji="1" lang="en-US" altLang="ja-JP" sz="1200">
              <a:solidFill>
                <a:schemeClr val="dk1"/>
              </a:solidFill>
              <a:effectLst/>
              <a:latin typeface="+mn-lt"/>
              <a:ea typeface="+mn-ea"/>
              <a:cs typeface="+mn-cs"/>
            </a:rPr>
            <a:t>47</a:t>
          </a:r>
          <a:r>
            <a:rPr kumimoji="1" lang="ja-JP" altLang="en-US" sz="1200">
              <a:solidFill>
                <a:schemeClr val="dk1"/>
              </a:solidFill>
              <a:effectLst/>
              <a:latin typeface="+mn-lt"/>
              <a:ea typeface="+mn-ea"/>
              <a:cs typeface="+mn-cs"/>
            </a:rPr>
            <a:t>百万円増加した。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高齢化等により年々増加傾向にあることから、資格審査等の適正化や資格要件の見直しを進め、適正な給付に努める。</a:t>
          </a:r>
          <a:endParaRPr lang="ja-JP" altLang="ja-JP" sz="16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60</xdr:row>
      <xdr:rowOff>159657</xdr:rowOff>
    </xdr:from>
    <xdr:to>
      <xdr:col>24</xdr:col>
      <xdr:colOff>25400</xdr:colOff>
      <xdr:row>61</xdr:row>
      <xdr:rowOff>20865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10446657"/>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35577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37193</xdr:rowOff>
    </xdr:from>
    <xdr:to>
      <xdr:col>19</xdr:col>
      <xdr:colOff>187325</xdr:colOff>
      <xdr:row>60</xdr:row>
      <xdr:rowOff>159657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10152743"/>
          <a:ext cx="889000" cy="293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16527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446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37193</xdr:rowOff>
    </xdr:from>
    <xdr:to>
      <xdr:col>15</xdr:col>
      <xdr:colOff>98425</xdr:colOff>
      <xdr:row>59</xdr:row>
      <xdr:rowOff>167822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101527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106334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167822</xdr:rowOff>
    </xdr:from>
    <xdr:to>
      <xdr:col>11</xdr:col>
      <xdr:colOff>9525</xdr:colOff>
      <xdr:row>62</xdr:row>
      <xdr:rowOff>29028</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10283372"/>
          <a:ext cx="889000" cy="375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32855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462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147155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57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60</xdr:row>
      <xdr:rowOff>141515</xdr:rowOff>
    </xdr:from>
    <xdr:to>
      <xdr:col>24</xdr:col>
      <xdr:colOff>76200</xdr:colOff>
      <xdr:row>61</xdr:row>
      <xdr:rowOff>71665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1042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60</xdr:row>
      <xdr:rowOff>113592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10400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60</xdr:row>
      <xdr:rowOff>108857</xdr:rowOff>
    </xdr:from>
    <xdr:to>
      <xdr:col>20</xdr:col>
      <xdr:colOff>38100</xdr:colOff>
      <xdr:row>61</xdr:row>
      <xdr:rowOff>39007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10395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61</xdr:row>
      <xdr:rowOff>23784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10482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157843</xdr:rowOff>
    </xdr:from>
    <xdr:to>
      <xdr:col>15</xdr:col>
      <xdr:colOff>149225</xdr:colOff>
      <xdr:row>59</xdr:row>
      <xdr:rowOff>87993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1010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72770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1018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117022</xdr:rowOff>
    </xdr:from>
    <xdr:to>
      <xdr:col>11</xdr:col>
      <xdr:colOff>60325</xdr:colOff>
      <xdr:row>60</xdr:row>
      <xdr:rowOff>47172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1023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31949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1031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149678</xdr:rowOff>
    </xdr:from>
    <xdr:to>
      <xdr:col>6</xdr:col>
      <xdr:colOff>171450</xdr:colOff>
      <xdr:row>62</xdr:row>
      <xdr:rowOff>79828</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1060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62</xdr:row>
      <xdr:rowOff>64605</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1069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この</a:t>
          </a:r>
          <a:r>
            <a:rPr kumimoji="1" lang="ja-JP" altLang="en-US" sz="1100">
              <a:solidFill>
                <a:schemeClr val="dk1"/>
              </a:solidFill>
              <a:effectLst/>
              <a:latin typeface="+mn-lt"/>
              <a:ea typeface="+mn-ea"/>
              <a:cs typeface="+mn-cs"/>
            </a:rPr>
            <a:t>「その他」の</a:t>
          </a:r>
          <a:r>
            <a:rPr kumimoji="1" lang="ja-JP" altLang="ja-JP" sz="1100">
              <a:solidFill>
                <a:schemeClr val="dk1"/>
              </a:solidFill>
              <a:effectLst/>
              <a:latin typeface="+mn-lt"/>
              <a:ea typeface="+mn-ea"/>
              <a:cs typeface="+mn-cs"/>
            </a:rPr>
            <a:t>内訳は、「（１）普通会計の状況（市町村）」シート中「性質別歳出の状況」表の「経常経費充当一般財源等」のとおり、維持補修費</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％、繰出金</a:t>
          </a:r>
          <a:r>
            <a:rPr kumimoji="1" lang="en-US" altLang="ja-JP" sz="1100">
              <a:solidFill>
                <a:schemeClr val="dk1"/>
              </a:solidFill>
              <a:effectLst/>
              <a:latin typeface="+mn-lt"/>
              <a:ea typeface="+mn-ea"/>
              <a:cs typeface="+mn-cs"/>
            </a:rPr>
            <a:t>11.4</a:t>
          </a:r>
          <a:r>
            <a:rPr kumimoji="1" lang="ja-JP" altLang="ja-JP" sz="1100">
              <a:solidFill>
                <a:schemeClr val="dk1"/>
              </a:solidFill>
              <a:effectLst/>
              <a:latin typeface="+mn-lt"/>
              <a:ea typeface="+mn-ea"/>
              <a:cs typeface="+mn-cs"/>
            </a:rPr>
            <a:t>％である。その他の大半を占める繰出金は、国民健康保険などの特別会計繰出金である。</a:t>
          </a:r>
          <a:r>
            <a:rPr kumimoji="1" lang="ja-JP" altLang="en-US"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年度は、後期高齢者医療療養給付費負担金で</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百万円、後期高齢者医療保険基盤安定繰出金で</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百万円増加した。</a:t>
          </a:r>
          <a:endParaRPr kumimoji="1" lang="en-US" altLang="ja-JP" sz="1100">
            <a:solidFill>
              <a:schemeClr val="dk1"/>
            </a:solidFill>
            <a:effectLst/>
            <a:latin typeface="+mn-lt"/>
            <a:ea typeface="+mn-ea"/>
            <a:cs typeface="+mn-cs"/>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133350</xdr:rowOff>
    </xdr:from>
    <xdr:to>
      <xdr:col>82</xdr:col>
      <xdr:colOff>107950</xdr:colOff>
      <xdr:row>58</xdr:row>
      <xdr:rowOff>12700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9060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139700</xdr:rowOff>
    </xdr:from>
    <xdr:to>
      <xdr:col>78</xdr:col>
      <xdr:colOff>69850</xdr:colOff>
      <xdr:row>57</xdr:row>
      <xdr:rowOff>133350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7409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139700</xdr:rowOff>
    </xdr:from>
    <xdr:to>
      <xdr:col>73</xdr:col>
      <xdr:colOff>180975</xdr:colOff>
      <xdr:row>57</xdr:row>
      <xdr:rowOff>31750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740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67327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31750</xdr:rowOff>
    </xdr:from>
    <xdr:to>
      <xdr:col>69</xdr:col>
      <xdr:colOff>92075</xdr:colOff>
      <xdr:row>57</xdr:row>
      <xdr:rowOff>44450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04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105427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82550</xdr:rowOff>
    </xdr:from>
    <xdr:to>
      <xdr:col>78</xdr:col>
      <xdr:colOff>120650</xdr:colOff>
      <xdr:row>58</xdr:row>
      <xdr:rowOff>12700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168927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88900</xdr:rowOff>
    </xdr:from>
    <xdr:to>
      <xdr:col>74</xdr:col>
      <xdr:colOff>31750</xdr:colOff>
      <xdr:row>57</xdr:row>
      <xdr:rowOff>19050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29227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152400</xdr:rowOff>
    </xdr:from>
    <xdr:to>
      <xdr:col>69</xdr:col>
      <xdr:colOff>142875</xdr:colOff>
      <xdr:row>57</xdr:row>
      <xdr:rowOff>82550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165100</xdr:rowOff>
    </xdr:from>
    <xdr:to>
      <xdr:col>65</xdr:col>
      <xdr:colOff>53975</xdr:colOff>
      <xdr:row>57</xdr:row>
      <xdr:rowOff>95250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105427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前年度比</a:t>
          </a:r>
          <a:r>
            <a:rPr kumimoji="1" lang="en-US" altLang="ja-JP" sz="1200">
              <a:solidFill>
                <a:schemeClr val="dk1"/>
              </a:solidFill>
              <a:effectLst/>
              <a:latin typeface="+mn-lt"/>
              <a:ea typeface="+mn-ea"/>
              <a:cs typeface="+mn-cs"/>
            </a:rPr>
            <a:t>0.5</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増</a:t>
          </a:r>
          <a:r>
            <a:rPr kumimoji="1" lang="ja-JP" altLang="en-US" sz="1200">
              <a:solidFill>
                <a:schemeClr val="dk1"/>
              </a:solidFill>
              <a:effectLst/>
              <a:latin typeface="+mn-lt"/>
              <a:ea typeface="+mn-ea"/>
              <a:cs typeface="+mn-cs"/>
            </a:rPr>
            <a:t>となった</a:t>
          </a:r>
          <a:r>
            <a:rPr kumimoji="1" lang="ja-JP" altLang="ja-JP" sz="1200">
              <a:solidFill>
                <a:schemeClr val="dk1"/>
              </a:solidFill>
              <a:effectLst/>
              <a:latin typeface="+mn-lt"/>
              <a:ea typeface="+mn-ea"/>
              <a:cs typeface="+mn-cs"/>
            </a:rPr>
            <a:t>主な要因は、東部知多衛生組合負担金</a:t>
          </a:r>
          <a:r>
            <a:rPr kumimoji="1" lang="ja-JP" altLang="en-US" sz="1200">
              <a:solidFill>
                <a:schemeClr val="dk1"/>
              </a:solidFill>
              <a:effectLst/>
              <a:latin typeface="+mn-lt"/>
              <a:ea typeface="+mn-ea"/>
              <a:cs typeface="+mn-cs"/>
            </a:rPr>
            <a:t>で</a:t>
          </a:r>
          <a:r>
            <a:rPr kumimoji="1" lang="en-US" altLang="ja-JP" sz="1200">
              <a:solidFill>
                <a:schemeClr val="dk1"/>
              </a:solidFill>
              <a:effectLst/>
              <a:latin typeface="+mn-lt"/>
              <a:ea typeface="+mn-ea"/>
              <a:cs typeface="+mn-cs"/>
            </a:rPr>
            <a:t>49</a:t>
          </a:r>
          <a:r>
            <a:rPr kumimoji="1" lang="ja-JP" altLang="en-US" sz="1200">
              <a:solidFill>
                <a:schemeClr val="dk1"/>
              </a:solidFill>
              <a:effectLst/>
              <a:latin typeface="+mn-lt"/>
              <a:ea typeface="+mn-ea"/>
              <a:cs typeface="+mn-cs"/>
            </a:rPr>
            <a:t>百万円、尾三消防組合負担金で</a:t>
          </a:r>
          <a:r>
            <a:rPr kumimoji="1" lang="en-US" altLang="ja-JP" sz="1200">
              <a:solidFill>
                <a:schemeClr val="dk1"/>
              </a:solidFill>
              <a:effectLst/>
              <a:latin typeface="+mn-lt"/>
              <a:ea typeface="+mn-ea"/>
              <a:cs typeface="+mn-cs"/>
            </a:rPr>
            <a:t>24</a:t>
          </a:r>
          <a:r>
            <a:rPr kumimoji="1" lang="ja-JP" altLang="en-US" sz="1200">
              <a:solidFill>
                <a:schemeClr val="dk1"/>
              </a:solidFill>
              <a:effectLst/>
              <a:latin typeface="+mn-lt"/>
              <a:ea typeface="+mn-ea"/>
              <a:cs typeface="+mn-cs"/>
            </a:rPr>
            <a:t>百万円増加したため。</a:t>
          </a:r>
          <a:r>
            <a:rPr kumimoji="1" lang="ja-JP" altLang="ja-JP" sz="1100">
              <a:solidFill>
                <a:schemeClr val="dk1"/>
              </a:solidFill>
              <a:effectLst/>
              <a:latin typeface="+mn-lt"/>
              <a:ea typeface="+mn-ea"/>
              <a:cs typeface="+mn-cs"/>
            </a:rPr>
            <a:t>類</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似団体平均値と比較してもほぼ同程度で推移しており、平均的な支出を行っていると言える。</a:t>
          </a:r>
          <a:endParaRPr lang="ja-JP" altLang="ja-JP" sz="16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122428</xdr:rowOff>
    </xdr:from>
    <xdr:to>
      <xdr:col>82</xdr:col>
      <xdr:colOff>107950</xdr:colOff>
      <xdr:row>36</xdr:row>
      <xdr:rowOff>145288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29462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75709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47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40132</xdr:rowOff>
    </xdr:from>
    <xdr:to>
      <xdr:col>78</xdr:col>
      <xdr:colOff>69850</xdr:colOff>
      <xdr:row>36</xdr:row>
      <xdr:rowOff>122428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123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9415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53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40132</xdr:rowOff>
    </xdr:from>
    <xdr:to>
      <xdr:col>73</xdr:col>
      <xdr:colOff>180975</xdr:colOff>
      <xdr:row>36</xdr:row>
      <xdr:rowOff>85852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1233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53848</xdr:rowOff>
    </xdr:from>
    <xdr:to>
      <xdr:col>69</xdr:col>
      <xdr:colOff>92075</xdr:colOff>
      <xdr:row>36</xdr:row>
      <xdr:rowOff>85852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22604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148861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21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94488</xdr:rowOff>
    </xdr:from>
    <xdr:to>
      <xdr:col>82</xdr:col>
      <xdr:colOff>158750</xdr:colOff>
      <xdr:row>37</xdr:row>
      <xdr:rowOff>24638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111015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111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71628</xdr:rowOff>
    </xdr:from>
    <xdr:to>
      <xdr:col>78</xdr:col>
      <xdr:colOff>120650</xdr:colOff>
      <xdr:row>37</xdr:row>
      <xdr:rowOff>1778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11955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012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160782</xdr:rowOff>
    </xdr:from>
    <xdr:to>
      <xdr:col>74</xdr:col>
      <xdr:colOff>31750</xdr:colOff>
      <xdr:row>36</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101109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35052</xdr:rowOff>
    </xdr:from>
    <xdr:to>
      <xdr:col>69</xdr:col>
      <xdr:colOff>142875</xdr:colOff>
      <xdr:row>36</xdr:row>
      <xdr:rowOff>136652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146829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17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114825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944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類似団体平均を</a:t>
          </a:r>
          <a:r>
            <a:rPr kumimoji="1" lang="en-US" altLang="ja-JP" sz="1200">
              <a:solidFill>
                <a:schemeClr val="dk1"/>
              </a:solidFill>
              <a:effectLst/>
              <a:latin typeface="+mn-lt"/>
              <a:ea typeface="+mn-ea"/>
              <a:cs typeface="+mn-cs"/>
            </a:rPr>
            <a:t>6.9</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下回っている</a:t>
          </a:r>
          <a:r>
            <a:rPr kumimoji="1" lang="ja-JP" altLang="en-US" sz="1200">
              <a:solidFill>
                <a:schemeClr val="dk1"/>
              </a:solidFill>
              <a:effectLst/>
              <a:latin typeface="+mn-lt"/>
              <a:ea typeface="+mn-ea"/>
              <a:cs typeface="+mn-cs"/>
            </a:rPr>
            <a:t>ことから、経常収支比率の割合としては低いと言える。</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今後</a:t>
          </a:r>
          <a:r>
            <a:rPr kumimoji="1" lang="ja-JP" altLang="en-US" sz="1200">
              <a:solidFill>
                <a:schemeClr val="dk1"/>
              </a:solidFill>
              <a:effectLst/>
              <a:latin typeface="+mn-lt"/>
              <a:ea typeface="+mn-ea"/>
              <a:cs typeface="+mn-cs"/>
            </a:rPr>
            <a:t>は学校給食調理場の統合及び公共施設の長寿命化等起債事業が増えていくと考えられるため、</a:t>
          </a:r>
          <a:r>
            <a:rPr kumimoji="1" lang="ja-JP" altLang="ja-JP" sz="1200">
              <a:solidFill>
                <a:schemeClr val="dk1"/>
              </a:solidFill>
              <a:effectLst/>
              <a:latin typeface="+mn-lt"/>
              <a:ea typeface="+mn-ea"/>
              <a:cs typeface="+mn-cs"/>
            </a:rPr>
            <a:t>財政状況を鑑みながら起債事業の選択に注力する。</a:t>
          </a:r>
          <a:endParaRPr lang="ja-JP" altLang="ja-JP" sz="16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124714</xdr:rowOff>
    </xdr:from>
    <xdr:to>
      <xdr:col>24</xdr:col>
      <xdr:colOff>25400</xdr:colOff>
      <xdr:row>75</xdr:row>
      <xdr:rowOff>147574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98346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18559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220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124714</xdr:rowOff>
    </xdr:from>
    <xdr:to>
      <xdr:col>19</xdr:col>
      <xdr:colOff>187325</xdr:colOff>
      <xdr:row>75</xdr:row>
      <xdr:rowOff>147574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983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132859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124714</xdr:rowOff>
    </xdr:from>
    <xdr:to>
      <xdr:col>15</xdr:col>
      <xdr:colOff>98425</xdr:colOff>
      <xdr:row>75</xdr:row>
      <xdr:rowOff>143002</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98346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138430</xdr:rowOff>
    </xdr:from>
    <xdr:to>
      <xdr:col>11</xdr:col>
      <xdr:colOff>9525</xdr:colOff>
      <xdr:row>75</xdr:row>
      <xdr:rowOff>143002</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1320800" y="1299718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132859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73914</xdr:rowOff>
    </xdr:from>
    <xdr:to>
      <xdr:col>24</xdr:col>
      <xdr:colOff>76200</xdr:colOff>
      <xdr:row>76</xdr:row>
      <xdr:rowOff>4065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90441</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777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96774</xdr:rowOff>
    </xdr:from>
    <xdr:to>
      <xdr:col>20</xdr:col>
      <xdr:colOff>38100</xdr:colOff>
      <xdr:row>76</xdr:row>
      <xdr:rowOff>26924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95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37101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724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73914</xdr:rowOff>
    </xdr:from>
    <xdr:to>
      <xdr:col>15</xdr:col>
      <xdr:colOff>149225</xdr:colOff>
      <xdr:row>76</xdr:row>
      <xdr:rowOff>4065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93266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14241</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701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92202</xdr:rowOff>
    </xdr:from>
    <xdr:to>
      <xdr:col>11</xdr:col>
      <xdr:colOff>60325</xdr:colOff>
      <xdr:row>76</xdr:row>
      <xdr:rowOff>22352</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950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32529</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71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87630</xdr:rowOff>
    </xdr:from>
    <xdr:to>
      <xdr:col>6</xdr:col>
      <xdr:colOff>171450</xdr:colOff>
      <xdr:row>76</xdr:row>
      <xdr:rowOff>17780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94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27957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715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公債費以外</a:t>
          </a:r>
          <a:r>
            <a:rPr kumimoji="1" lang="en-US" altLang="ja-JP" sz="1200">
              <a:solidFill>
                <a:schemeClr val="dk1"/>
              </a:solidFill>
              <a:effectLst/>
              <a:latin typeface="+mn-lt"/>
              <a:ea typeface="+mn-ea"/>
              <a:cs typeface="+mn-cs"/>
            </a:rPr>
            <a:t>81.3</a:t>
          </a:r>
          <a:r>
            <a:rPr kumimoji="1" lang="ja-JP" altLang="ja-JP" sz="1200">
              <a:solidFill>
                <a:schemeClr val="dk1"/>
              </a:solidFill>
              <a:effectLst/>
              <a:latin typeface="+mn-lt"/>
              <a:ea typeface="+mn-ea"/>
              <a:cs typeface="+mn-cs"/>
            </a:rPr>
            <a:t>％の内訳は、人件費</a:t>
          </a:r>
          <a:r>
            <a:rPr kumimoji="1" lang="en-US" altLang="ja-JP" sz="1200">
              <a:solidFill>
                <a:schemeClr val="dk1"/>
              </a:solidFill>
              <a:effectLst/>
              <a:latin typeface="+mn-lt"/>
              <a:ea typeface="+mn-ea"/>
              <a:cs typeface="+mn-cs"/>
            </a:rPr>
            <a:t>24.4</a:t>
          </a:r>
          <a:r>
            <a:rPr kumimoji="1" lang="ja-JP" altLang="ja-JP" sz="1200">
              <a:solidFill>
                <a:schemeClr val="dk1"/>
              </a:solidFill>
              <a:effectLst/>
              <a:latin typeface="+mn-lt"/>
              <a:ea typeface="+mn-ea"/>
              <a:cs typeface="+mn-cs"/>
            </a:rPr>
            <a:t>％、扶助費</a:t>
          </a:r>
          <a:r>
            <a:rPr kumimoji="1" lang="en-US" altLang="ja-JP" sz="1200">
              <a:solidFill>
                <a:schemeClr val="dk1"/>
              </a:solidFill>
              <a:effectLst/>
              <a:latin typeface="+mn-lt"/>
              <a:ea typeface="+mn-ea"/>
              <a:cs typeface="+mn-cs"/>
            </a:rPr>
            <a:t>14.9</a:t>
          </a:r>
          <a:r>
            <a:rPr kumimoji="1" lang="ja-JP" altLang="ja-JP" sz="1200">
              <a:solidFill>
                <a:schemeClr val="dk1"/>
              </a:solidFill>
              <a:effectLst/>
              <a:latin typeface="+mn-lt"/>
              <a:ea typeface="+mn-ea"/>
              <a:cs typeface="+mn-cs"/>
            </a:rPr>
            <a:t>％、物件費</a:t>
          </a:r>
          <a:r>
            <a:rPr kumimoji="1" lang="en-US" altLang="ja-JP" sz="1200">
              <a:solidFill>
                <a:schemeClr val="dk1"/>
              </a:solidFill>
              <a:effectLst/>
              <a:latin typeface="+mn-lt"/>
              <a:ea typeface="+mn-ea"/>
              <a:cs typeface="+mn-cs"/>
            </a:rPr>
            <a:t>16.2</a:t>
          </a:r>
          <a:r>
            <a:rPr kumimoji="1" lang="ja-JP" altLang="ja-JP" sz="1200">
              <a:solidFill>
                <a:schemeClr val="dk1"/>
              </a:solidFill>
              <a:effectLst/>
              <a:latin typeface="+mn-lt"/>
              <a:ea typeface="+mn-ea"/>
              <a:cs typeface="+mn-cs"/>
            </a:rPr>
            <a:t>％、補助費等</a:t>
          </a:r>
          <a:r>
            <a:rPr kumimoji="1" lang="en-US" altLang="ja-JP" sz="1200">
              <a:solidFill>
                <a:schemeClr val="dk1"/>
              </a:solidFill>
              <a:effectLst/>
              <a:latin typeface="+mn-lt"/>
              <a:ea typeface="+mn-ea"/>
              <a:cs typeface="+mn-cs"/>
            </a:rPr>
            <a:t>12.9</a:t>
          </a:r>
          <a:r>
            <a:rPr kumimoji="1" lang="ja-JP" altLang="ja-JP" sz="1200">
              <a:solidFill>
                <a:schemeClr val="dk1"/>
              </a:solidFill>
              <a:effectLst/>
              <a:latin typeface="+mn-lt"/>
              <a:ea typeface="+mn-ea"/>
              <a:cs typeface="+mn-cs"/>
            </a:rPr>
            <a:t>％、繰出金</a:t>
          </a:r>
          <a:r>
            <a:rPr kumimoji="1" lang="en-US" altLang="ja-JP" sz="1200">
              <a:solidFill>
                <a:schemeClr val="dk1"/>
              </a:solidFill>
              <a:effectLst/>
              <a:latin typeface="+mn-lt"/>
              <a:ea typeface="+mn-ea"/>
              <a:cs typeface="+mn-cs"/>
            </a:rPr>
            <a:t>11.4</a:t>
          </a:r>
          <a:r>
            <a:rPr kumimoji="1" lang="ja-JP" altLang="ja-JP" sz="1200">
              <a:solidFill>
                <a:schemeClr val="dk1"/>
              </a:solidFill>
              <a:effectLst/>
              <a:latin typeface="+mn-lt"/>
              <a:ea typeface="+mn-ea"/>
              <a:cs typeface="+mn-cs"/>
            </a:rPr>
            <a:t>％、その他</a:t>
          </a:r>
          <a:r>
            <a:rPr kumimoji="1" lang="en-US" altLang="ja-JP" sz="1200">
              <a:solidFill>
                <a:schemeClr val="dk1"/>
              </a:solidFill>
              <a:effectLst/>
              <a:latin typeface="+mn-lt"/>
              <a:ea typeface="+mn-ea"/>
              <a:cs typeface="+mn-cs"/>
            </a:rPr>
            <a:t>1.3</a:t>
          </a:r>
          <a:r>
            <a:rPr kumimoji="1" lang="ja-JP" altLang="ja-JP" sz="1200">
              <a:solidFill>
                <a:schemeClr val="dk1"/>
              </a:solidFill>
              <a:effectLst/>
              <a:latin typeface="+mn-lt"/>
              <a:ea typeface="+mn-ea"/>
              <a:cs typeface="+mn-cs"/>
            </a:rPr>
            <a:t>％である。</a:t>
          </a:r>
          <a:endParaRPr lang="ja-JP" altLang="ja-JP" sz="16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58420</xdr:rowOff>
    </xdr:from>
    <xdr:to>
      <xdr:col>82</xdr:col>
      <xdr:colOff>107950</xdr:colOff>
      <xdr:row>81</xdr:row>
      <xdr:rowOff>24130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7427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144797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58420</xdr:rowOff>
    </xdr:from>
    <xdr:to>
      <xdr:col>82</xdr:col>
      <xdr:colOff>196850</xdr:colOff>
      <xdr:row>73</xdr:row>
      <xdr:rowOff>58420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18414</xdr:rowOff>
    </xdr:from>
    <xdr:to>
      <xdr:col>82</xdr:col>
      <xdr:colOff>107950</xdr:colOff>
      <xdr:row>77</xdr:row>
      <xdr:rowOff>144145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220064"/>
          <a:ext cx="838200" cy="125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18432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28771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1905</xdr:rowOff>
    </xdr:from>
    <xdr:to>
      <xdr:col>82</xdr:col>
      <xdr:colOff>158750</xdr:colOff>
      <xdr:row>76</xdr:row>
      <xdr:rowOff>103505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032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149860</xdr:rowOff>
    </xdr:from>
    <xdr:to>
      <xdr:col>78</xdr:col>
      <xdr:colOff>69850</xdr:colOff>
      <xdr:row>77</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2837160"/>
          <a:ext cx="889000" cy="38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99060</xdr:rowOff>
    </xdr:from>
    <xdr:to>
      <xdr:col>78</xdr:col>
      <xdr:colOff>120650</xdr:colOff>
      <xdr:row>76</xdr:row>
      <xdr:rowOff>29211</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295781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39387</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7266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149860</xdr:rowOff>
    </xdr:from>
    <xdr:to>
      <xdr:col>73</xdr:col>
      <xdr:colOff>180975</xdr:colOff>
      <xdr:row>76</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893800" y="12837160"/>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76200</xdr:rowOff>
    </xdr:from>
    <xdr:to>
      <xdr:col>74</xdr:col>
      <xdr:colOff>31750</xdr:colOff>
      <xdr:row>75</xdr:row>
      <xdr:rowOff>6350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276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16527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53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75565</xdr:rowOff>
    </xdr:from>
    <xdr:to>
      <xdr:col>69</xdr:col>
      <xdr:colOff>92075</xdr:colOff>
      <xdr:row>76</xdr:row>
      <xdr:rowOff>58420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34315"/>
          <a:ext cx="889000" cy="15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156211</xdr:rowOff>
    </xdr:from>
    <xdr:to>
      <xdr:col>69</xdr:col>
      <xdr:colOff>142875</xdr:colOff>
      <xdr:row>76</xdr:row>
      <xdr:rowOff>86361</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96537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71138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93345</xdr:rowOff>
    </xdr:from>
    <xdr:to>
      <xdr:col>82</xdr:col>
      <xdr:colOff>158750</xdr:colOff>
      <xdr:row>78</xdr:row>
      <xdr:rowOff>23495</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29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65422</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267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139064</xdr:rowOff>
    </xdr:from>
    <xdr:to>
      <xdr:col>78</xdr:col>
      <xdr:colOff>120650</xdr:colOff>
      <xdr:row>77</xdr:row>
      <xdr:rowOff>69214</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53991</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25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99060</xdr:rowOff>
    </xdr:from>
    <xdr:to>
      <xdr:col>74</xdr:col>
      <xdr:colOff>31750</xdr:colOff>
      <xdr:row>75</xdr:row>
      <xdr:rowOff>29210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13987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87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7620</xdr:rowOff>
    </xdr:from>
    <xdr:to>
      <xdr:col>69</xdr:col>
      <xdr:colOff>142875</xdr:colOff>
      <xdr:row>76</xdr:row>
      <xdr:rowOff>109220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93997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24765</xdr:rowOff>
    </xdr:from>
    <xdr:to>
      <xdr:col>65</xdr:col>
      <xdr:colOff>53975</xdr:colOff>
      <xdr:row>75</xdr:row>
      <xdr:rowOff>126365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883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136542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5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95587</xdr:rowOff>
    </xdr:from>
    <xdr:to>
      <xdr:col>29</xdr:col>
      <xdr:colOff>127000</xdr:colOff>
      <xdr:row>17</xdr:row>
      <xdr:rowOff>3880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86412"/>
          <a:ext cx="647700" cy="79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109720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57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95587</xdr:rowOff>
    </xdr:from>
    <xdr:to>
      <xdr:col>26</xdr:col>
      <xdr:colOff>50800</xdr:colOff>
      <xdr:row>17</xdr:row>
      <xdr:rowOff>51733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86412"/>
          <a:ext cx="698500" cy="1275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68457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5163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51733</xdr:rowOff>
    </xdr:from>
    <xdr:to>
      <xdr:col>22</xdr:col>
      <xdr:colOff>114300</xdr:colOff>
      <xdr:row>17</xdr:row>
      <xdr:rowOff>80689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14008"/>
          <a:ext cx="698500" cy="289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83107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531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80689</xdr:rowOff>
    </xdr:from>
    <xdr:to>
      <xdr:col>18</xdr:col>
      <xdr:colOff>177800</xdr:colOff>
      <xdr:row>18</xdr:row>
      <xdr:rowOff>27540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42964"/>
          <a:ext cx="698500" cy="1183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111282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55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142695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590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124530</xdr:rowOff>
    </xdr:from>
    <xdr:to>
      <xdr:col>29</xdr:col>
      <xdr:colOff>177800</xdr:colOff>
      <xdr:row>17</xdr:row>
      <xdr:rowOff>54680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153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96607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8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44787</xdr:rowOff>
    </xdr:from>
    <xdr:to>
      <xdr:col>26</xdr:col>
      <xdr:colOff>101600</xdr:colOff>
      <xdr:row>16</xdr:row>
      <xdr:rowOff>146387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356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131164</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21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933</xdr:rowOff>
    </xdr:from>
    <xdr:to>
      <xdr:col>22</xdr:col>
      <xdr:colOff>165100</xdr:colOff>
      <xdr:row>17</xdr:row>
      <xdr:rowOff>102533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632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87310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04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29889</xdr:rowOff>
    </xdr:from>
    <xdr:to>
      <xdr:col>19</xdr:col>
      <xdr:colOff>38100</xdr:colOff>
      <xdr:row>17</xdr:row>
      <xdr:rowOff>131489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921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116266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07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148190</xdr:rowOff>
    </xdr:from>
    <xdr:to>
      <xdr:col>15</xdr:col>
      <xdr:colOff>101600</xdr:colOff>
      <xdr:row>18</xdr:row>
      <xdr:rowOff>78340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104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63117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9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78112</xdr:rowOff>
    </xdr:from>
    <xdr:to>
      <xdr:col>29</xdr:col>
      <xdr:colOff>127000</xdr:colOff>
      <xdr:row>37</xdr:row>
      <xdr:rowOff>93135</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7202812"/>
          <a:ext cx="647700" cy="150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304933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572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78112</xdr:rowOff>
    </xdr:from>
    <xdr:to>
      <xdr:col>26</xdr:col>
      <xdr:colOff>50800</xdr:colOff>
      <xdr:row>37</xdr:row>
      <xdr:rowOff>116354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7202812"/>
          <a:ext cx="698500" cy="3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236277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50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116354</xdr:rowOff>
    </xdr:from>
    <xdr:to>
      <xdr:col>22</xdr:col>
      <xdr:colOff>114300</xdr:colOff>
      <xdr:row>37</xdr:row>
      <xdr:rowOff>200413</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7241054"/>
          <a:ext cx="698500" cy="840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249765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17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199336</xdr:rowOff>
    </xdr:from>
    <xdr:to>
      <xdr:col>18</xdr:col>
      <xdr:colOff>177800</xdr:colOff>
      <xdr:row>37</xdr:row>
      <xdr:rowOff>200413</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2908300" y="7324036"/>
          <a:ext cx="698500" cy="10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307861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575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308547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575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42335</xdr:rowOff>
    </xdr:from>
    <xdr:to>
      <xdr:col>29</xdr:col>
      <xdr:colOff>177800</xdr:colOff>
      <xdr:row>37</xdr:row>
      <xdr:rowOff>143935</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71670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14412</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7139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27312</xdr:rowOff>
    </xdr:from>
    <xdr:to>
      <xdr:col>26</xdr:col>
      <xdr:colOff>101600</xdr:colOff>
      <xdr:row>37</xdr:row>
      <xdr:rowOff>128912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1520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113689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2383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65554</xdr:rowOff>
    </xdr:from>
    <xdr:to>
      <xdr:col>22</xdr:col>
      <xdr:colOff>165100</xdr:colOff>
      <xdr:row>37</xdr:row>
      <xdr:rowOff>167154</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1902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151931</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276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149613</xdr:rowOff>
    </xdr:from>
    <xdr:to>
      <xdr:col>19</xdr:col>
      <xdr:colOff>38100</xdr:colOff>
      <xdr:row>37</xdr:row>
      <xdr:rowOff>251213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72743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235990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360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148536</xdr:rowOff>
    </xdr:from>
    <xdr:to>
      <xdr:col>15</xdr:col>
      <xdr:colOff>101600</xdr:colOff>
      <xdr:row>37</xdr:row>
      <xdr:rowOff>250136</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7273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234913</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359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146005</xdr:rowOff>
    </xdr:from>
    <xdr:to>
      <xdr:col>24</xdr:col>
      <xdr:colOff>63500</xdr:colOff>
      <xdr:row>37</xdr:row>
      <xdr:rowOff>826</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318205"/>
          <a:ext cx="838200" cy="2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57980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87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826</xdr:rowOff>
    </xdr:from>
    <xdr:to>
      <xdr:col>19</xdr:col>
      <xdr:colOff>177800</xdr:colOff>
      <xdr:row>37</xdr:row>
      <xdr:rowOff>22085</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44476"/>
          <a:ext cx="8890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160374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81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22085</xdr:rowOff>
    </xdr:from>
    <xdr:to>
      <xdr:col>15</xdr:col>
      <xdr:colOff>50800</xdr:colOff>
      <xdr:row>37</xdr:row>
      <xdr:rowOff>56585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65735"/>
          <a:ext cx="889000" cy="34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9955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83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56585</xdr:rowOff>
    </xdr:from>
    <xdr:to>
      <xdr:col>10</xdr:col>
      <xdr:colOff>114300</xdr:colOff>
      <xdr:row>38</xdr:row>
      <xdr:rowOff>94209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400235"/>
          <a:ext cx="889000" cy="209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43254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5872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10831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95205</xdr:rowOff>
    </xdr:from>
    <xdr:to>
      <xdr:col>24</xdr:col>
      <xdr:colOff>114300</xdr:colOff>
      <xdr:row>37</xdr:row>
      <xdr:rowOff>25355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267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73632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245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121476</xdr:rowOff>
    </xdr:from>
    <xdr:to>
      <xdr:col>20</xdr:col>
      <xdr:colOff>38100</xdr:colOff>
      <xdr:row>37</xdr:row>
      <xdr:rowOff>51626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9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42753</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8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142735</xdr:rowOff>
    </xdr:from>
    <xdr:to>
      <xdr:col>15</xdr:col>
      <xdr:colOff>101600</xdr:colOff>
      <xdr:row>37</xdr:row>
      <xdr:rowOff>72885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314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64012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407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5785</xdr:rowOff>
    </xdr:from>
    <xdr:to>
      <xdr:col>10</xdr:col>
      <xdr:colOff>165100</xdr:colOff>
      <xdr:row>37</xdr:row>
      <xdr:rowOff>107385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4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98512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42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43409</xdr:rowOff>
    </xdr:from>
    <xdr:to>
      <xdr:col>6</xdr:col>
      <xdr:colOff>38100</xdr:colOff>
      <xdr:row>38</xdr:row>
      <xdr:rowOff>145009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558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136136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51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123426</xdr:rowOff>
    </xdr:from>
    <xdr:to>
      <xdr:col>24</xdr:col>
      <xdr:colOff>63500</xdr:colOff>
      <xdr:row>57</xdr:row>
      <xdr:rowOff>152033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96076"/>
          <a:ext cx="838200" cy="2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123426</xdr:rowOff>
    </xdr:from>
    <xdr:to>
      <xdr:col>19</xdr:col>
      <xdr:colOff>177800</xdr:colOff>
      <xdr:row>57</xdr:row>
      <xdr:rowOff>131340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96076"/>
          <a:ext cx="889000" cy="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131340</xdr:rowOff>
    </xdr:from>
    <xdr:to>
      <xdr:col>15</xdr:col>
      <xdr:colOff>50800</xdr:colOff>
      <xdr:row>58</xdr:row>
      <xdr:rowOff>43187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03990"/>
          <a:ext cx="889000" cy="83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6383</xdr:rowOff>
    </xdr:from>
    <xdr:to>
      <xdr:col>10</xdr:col>
      <xdr:colOff>114300</xdr:colOff>
      <xdr:row>58</xdr:row>
      <xdr:rowOff>43187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950483"/>
          <a:ext cx="889000" cy="36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101233</xdr:rowOff>
    </xdr:from>
    <xdr:to>
      <xdr:col>24</xdr:col>
      <xdr:colOff>114300</xdr:colOff>
      <xdr:row>58</xdr:row>
      <xdr:rowOff>31383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73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79660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852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72626</xdr:rowOff>
    </xdr:from>
    <xdr:to>
      <xdr:col>20</xdr:col>
      <xdr:colOff>38100</xdr:colOff>
      <xdr:row>58</xdr:row>
      <xdr:rowOff>2776</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845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165353</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93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80540</xdr:rowOff>
    </xdr:from>
    <xdr:to>
      <xdr:col>15</xdr:col>
      <xdr:colOff>101600</xdr:colOff>
      <xdr:row>58</xdr:row>
      <xdr:rowOff>10690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53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1817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45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163837</xdr:rowOff>
    </xdr:from>
    <xdr:to>
      <xdr:col>10</xdr:col>
      <xdr:colOff>165100</xdr:colOff>
      <xdr:row>58</xdr:row>
      <xdr:rowOff>93987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36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85114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10029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127033</xdr:rowOff>
    </xdr:from>
    <xdr:to>
      <xdr:col>6</xdr:col>
      <xdr:colOff>38100</xdr:colOff>
      <xdr:row>58</xdr:row>
      <xdr:rowOff>57183</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99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48310</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9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158857</xdr:rowOff>
    </xdr:from>
    <xdr:to>
      <xdr:col>24</xdr:col>
      <xdr:colOff>63500</xdr:colOff>
      <xdr:row>77</xdr:row>
      <xdr:rowOff>167635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360507"/>
          <a:ext cx="838200" cy="8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48272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78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167635</xdr:rowOff>
    </xdr:from>
    <xdr:to>
      <xdr:col>19</xdr:col>
      <xdr:colOff>177800</xdr:colOff>
      <xdr:row>78</xdr:row>
      <xdr:rowOff>8164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369285"/>
          <a:ext cx="889000" cy="1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111701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297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8164</xdr:rowOff>
    </xdr:from>
    <xdr:to>
      <xdr:col>15</xdr:col>
      <xdr:colOff>50800</xdr:colOff>
      <xdr:row>78</xdr:row>
      <xdr:rowOff>14016</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381264"/>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118422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297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11227</xdr:rowOff>
    </xdr:from>
    <xdr:to>
      <xdr:col>10</xdr:col>
      <xdr:colOff>114300</xdr:colOff>
      <xdr:row>78</xdr:row>
      <xdr:rowOff>14016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384327"/>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155408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01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29176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059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108057</xdr:rowOff>
    </xdr:from>
    <xdr:to>
      <xdr:col>24</xdr:col>
      <xdr:colOff>114300</xdr:colOff>
      <xdr:row>78</xdr:row>
      <xdr:rowOff>38207</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309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22984</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22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116835</xdr:rowOff>
    </xdr:from>
    <xdr:to>
      <xdr:col>20</xdr:col>
      <xdr:colOff>38100</xdr:colOff>
      <xdr:row>78</xdr:row>
      <xdr:rowOff>46985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318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38112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411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128814</xdr:rowOff>
    </xdr:from>
    <xdr:to>
      <xdr:col>15</xdr:col>
      <xdr:colOff>101600</xdr:colOff>
      <xdr:row>78</xdr:row>
      <xdr:rowOff>58964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33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50091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423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134666</xdr:rowOff>
    </xdr:from>
    <xdr:to>
      <xdr:col>10</xdr:col>
      <xdr:colOff>165100</xdr:colOff>
      <xdr:row>78</xdr:row>
      <xdr:rowOff>64816</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336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55943</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42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131877</xdr:rowOff>
    </xdr:from>
    <xdr:to>
      <xdr:col>6</xdr:col>
      <xdr:colOff>38100</xdr:colOff>
      <xdr:row>78</xdr:row>
      <xdr:rowOff>62027</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53154</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42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35359</xdr:rowOff>
    </xdr:from>
    <xdr:to>
      <xdr:col>24</xdr:col>
      <xdr:colOff>63500</xdr:colOff>
      <xdr:row>96</xdr:row>
      <xdr:rowOff>154273</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94559"/>
          <a:ext cx="838200" cy="11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122407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238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29200</xdr:rowOff>
    </xdr:from>
    <xdr:to>
      <xdr:col>19</xdr:col>
      <xdr:colOff>177800</xdr:colOff>
      <xdr:row>96</xdr:row>
      <xdr:rowOff>154273</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488400"/>
          <a:ext cx="889000" cy="125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161193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277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29200</xdr:rowOff>
    </xdr:from>
    <xdr:to>
      <xdr:col>15</xdr:col>
      <xdr:colOff>50800</xdr:colOff>
      <xdr:row>98</xdr:row>
      <xdr:rowOff>12855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488400"/>
          <a:ext cx="889000" cy="326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161907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106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12855</xdr:rowOff>
    </xdr:from>
    <xdr:to>
      <xdr:col>10</xdr:col>
      <xdr:colOff>114300</xdr:colOff>
      <xdr:row>98</xdr:row>
      <xdr:rowOff>97380</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814955"/>
          <a:ext cx="889000" cy="84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156478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35276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49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156009</xdr:rowOff>
    </xdr:from>
    <xdr:to>
      <xdr:col>24</xdr:col>
      <xdr:colOff>114300</xdr:colOff>
      <xdr:row>96</xdr:row>
      <xdr:rowOff>86159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4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134436</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42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103473</xdr:rowOff>
    </xdr:from>
    <xdr:to>
      <xdr:col>20</xdr:col>
      <xdr:colOff>38100</xdr:colOff>
      <xdr:row>97</xdr:row>
      <xdr:rowOff>33623</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62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24750</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30111" y="16655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149850</xdr:rowOff>
    </xdr:from>
    <xdr:to>
      <xdr:col>15</xdr:col>
      <xdr:colOff>101600</xdr:colOff>
      <xdr:row>96</xdr:row>
      <xdr:rowOff>80000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43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71127</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530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133505</xdr:rowOff>
    </xdr:from>
    <xdr:to>
      <xdr:col>10</xdr:col>
      <xdr:colOff>165100</xdr:colOff>
      <xdr:row>98</xdr:row>
      <xdr:rowOff>63655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76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54782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85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46580</xdr:rowOff>
    </xdr:from>
    <xdr:to>
      <xdr:col>6</xdr:col>
      <xdr:colOff>38100</xdr:colOff>
      <xdr:row>98</xdr:row>
      <xdr:rowOff>148180</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84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139307</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941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98878</xdr:rowOff>
    </xdr:from>
    <xdr:to>
      <xdr:col>59</xdr:col>
      <xdr:colOff>50800</xdr:colOff>
      <xdr:row>39</xdr:row>
      <xdr:rowOff>98878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128105</xdr:rowOff>
    </xdr:from>
    <xdr:ext cx="53129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72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補助費等グラフ枠">
          <a:extLst>
            <a:ext uri="{FF2B5EF4-FFF2-40B4-BE49-F238E27FC236}">
              <a16:creationId xmlns:a16="http://schemas.microsoft.com/office/drawing/2014/main" id="{00000000-0008-0000-06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33</xdr:row>
      <xdr:rowOff>166947</xdr:rowOff>
    </xdr:from>
    <xdr:to>
      <xdr:col>54</xdr:col>
      <xdr:colOff>189865</xdr:colOff>
      <xdr:row>39</xdr:row>
      <xdr:rowOff>98999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10475595" y="5824797"/>
          <a:ext cx="1270" cy="960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102826</xdr:rowOff>
    </xdr:from>
    <xdr:ext cx="534377" cy="259045"/>
    <xdr:sp macro="" textlink="">
      <xdr:nvSpPr>
        <xdr:cNvPr id="294" name="補助費等最小値テキスト">
          <a:extLst>
            <a:ext uri="{FF2B5EF4-FFF2-40B4-BE49-F238E27FC236}">
              <a16:creationId xmlns:a16="http://schemas.microsoft.com/office/drawing/2014/main" id="{00000000-0008-0000-0600-000026010000}"/>
            </a:ext>
          </a:extLst>
        </xdr:cNvPr>
        <xdr:cNvSpPr txBox="1"/>
      </xdr:nvSpPr>
      <xdr:spPr>
        <a:xfrm>
          <a:off x="10528300" y="6789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98999</xdr:rowOff>
    </xdr:from>
    <xdr:to>
      <xdr:col>55</xdr:col>
      <xdr:colOff>88900</xdr:colOff>
      <xdr:row>39</xdr:row>
      <xdr:rowOff>98999</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6785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113624</xdr:rowOff>
    </xdr:from>
    <xdr:ext cx="599010" cy="259045"/>
    <xdr:sp macro="" textlink="">
      <xdr:nvSpPr>
        <xdr:cNvPr id="296" name="補助費等最大値テキスト">
          <a:extLst>
            <a:ext uri="{FF2B5EF4-FFF2-40B4-BE49-F238E27FC236}">
              <a16:creationId xmlns:a16="http://schemas.microsoft.com/office/drawing/2014/main" id="{00000000-0008-0000-0600-000028010000}"/>
            </a:ext>
          </a:extLst>
        </xdr:cNvPr>
        <xdr:cNvSpPr txBox="1"/>
      </xdr:nvSpPr>
      <xdr:spPr>
        <a:xfrm>
          <a:off x="10528300" y="5600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166947</xdr:rowOff>
    </xdr:from>
    <xdr:to>
      <xdr:col>55</xdr:col>
      <xdr:colOff>88900</xdr:colOff>
      <xdr:row>33</xdr:row>
      <xdr:rowOff>166947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10388600" y="582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148137</xdr:rowOff>
    </xdr:from>
    <xdr:to>
      <xdr:col>55</xdr:col>
      <xdr:colOff>0</xdr:colOff>
      <xdr:row>38</xdr:row>
      <xdr:rowOff>152959</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9639300" y="6663237"/>
          <a:ext cx="838200" cy="4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34565</xdr:rowOff>
    </xdr:from>
    <xdr:ext cx="534377" cy="259045"/>
    <xdr:sp macro="" textlink="">
      <xdr:nvSpPr>
        <xdr:cNvPr id="299" name="補助費等平均値テキスト">
          <a:extLst>
            <a:ext uri="{FF2B5EF4-FFF2-40B4-BE49-F238E27FC236}">
              <a16:creationId xmlns:a16="http://schemas.microsoft.com/office/drawing/2014/main" id="{00000000-0008-0000-0600-00002B010000}"/>
            </a:ext>
          </a:extLst>
        </xdr:cNvPr>
        <xdr:cNvSpPr txBox="1"/>
      </xdr:nvSpPr>
      <xdr:spPr>
        <a:xfrm>
          <a:off x="10528300" y="62067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11688</xdr:rowOff>
    </xdr:from>
    <xdr:to>
      <xdr:col>55</xdr:col>
      <xdr:colOff>50800</xdr:colOff>
      <xdr:row>37</xdr:row>
      <xdr:rowOff>113288</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10426700" y="635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152959</xdr:rowOff>
    </xdr:from>
    <xdr:to>
      <xdr:col>50</xdr:col>
      <xdr:colOff>114300</xdr:colOff>
      <xdr:row>39</xdr:row>
      <xdr:rowOff>39747</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8750300" y="6668059"/>
          <a:ext cx="889000" cy="58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8944</xdr:rowOff>
    </xdr:from>
    <xdr:to>
      <xdr:col>50</xdr:col>
      <xdr:colOff>165100</xdr:colOff>
      <xdr:row>37</xdr:row>
      <xdr:rowOff>110544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9588500" y="635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127071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9372111" y="612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125364</xdr:rowOff>
    </xdr:from>
    <xdr:to>
      <xdr:col>45</xdr:col>
      <xdr:colOff>177800</xdr:colOff>
      <xdr:row>39</xdr:row>
      <xdr:rowOff>39747</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7861300" y="5611764"/>
          <a:ext cx="889000" cy="111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43485</xdr:rowOff>
    </xdr:from>
    <xdr:to>
      <xdr:col>46</xdr:col>
      <xdr:colOff>38100</xdr:colOff>
      <xdr:row>37</xdr:row>
      <xdr:rowOff>145085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8699500" y="638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161612</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483111" y="6162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32</xdr:row>
      <xdr:rowOff>125364</xdr:rowOff>
    </xdr:from>
    <xdr:to>
      <xdr:col>41</xdr:col>
      <xdr:colOff>50800</xdr:colOff>
      <xdr:row>39</xdr:row>
      <xdr:rowOff>148811</xdr:rowOff>
    </xdr:to>
    <xdr:cxnSp macro="">
      <xdr:nvCxnSpPr>
        <xdr:cNvPr id="307" name="直線コネクタ 306">
          <a:extLst>
            <a:ext uri="{FF2B5EF4-FFF2-40B4-BE49-F238E27FC236}">
              <a16:creationId xmlns:a16="http://schemas.microsoft.com/office/drawing/2014/main" id="{00000000-0008-0000-0600-000033010000}"/>
            </a:ext>
          </a:extLst>
        </xdr:cNvPr>
        <xdr:cNvCxnSpPr/>
      </xdr:nvCxnSpPr>
      <xdr:spPr>
        <a:xfrm flipV="1">
          <a:off x="6972300" y="5611764"/>
          <a:ext cx="889000" cy="122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30</xdr:row>
      <xdr:rowOff>149675</xdr:rowOff>
    </xdr:from>
    <xdr:to>
      <xdr:col>41</xdr:col>
      <xdr:colOff>101600</xdr:colOff>
      <xdr:row>31</xdr:row>
      <xdr:rowOff>79825</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7810500" y="5293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96352</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5068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8705</xdr:rowOff>
    </xdr:from>
    <xdr:to>
      <xdr:col>36</xdr:col>
      <xdr:colOff>165100</xdr:colOff>
      <xdr:row>38</xdr:row>
      <xdr:rowOff>110305</xdr:rowOff>
    </xdr:to>
    <xdr:sp macro="" textlink="">
      <xdr:nvSpPr>
        <xdr:cNvPr id="310" name="フローチャート: 判断 309">
          <a:extLst>
            <a:ext uri="{FF2B5EF4-FFF2-40B4-BE49-F238E27FC236}">
              <a16:creationId xmlns:a16="http://schemas.microsoft.com/office/drawing/2014/main" id="{00000000-0008-0000-0600-000036010000}"/>
            </a:ext>
          </a:extLst>
        </xdr:cNvPr>
        <xdr:cNvSpPr/>
      </xdr:nvSpPr>
      <xdr:spPr>
        <a:xfrm>
          <a:off x="6921500" y="652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126832</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05111" y="6299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97337</xdr:rowOff>
    </xdr:from>
    <xdr:to>
      <xdr:col>55</xdr:col>
      <xdr:colOff>50800</xdr:colOff>
      <xdr:row>39</xdr:row>
      <xdr:rowOff>27487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10426700" y="661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12264</xdr:rowOff>
    </xdr:from>
    <xdr:ext cx="534377" cy="259045"/>
    <xdr:sp macro="" textlink="">
      <xdr:nvSpPr>
        <xdr:cNvPr id="318" name="補助費等該当値テキスト">
          <a:extLst>
            <a:ext uri="{FF2B5EF4-FFF2-40B4-BE49-F238E27FC236}">
              <a16:creationId xmlns:a16="http://schemas.microsoft.com/office/drawing/2014/main" id="{00000000-0008-0000-0600-00003E010000}"/>
            </a:ext>
          </a:extLst>
        </xdr:cNvPr>
        <xdr:cNvSpPr txBox="1"/>
      </xdr:nvSpPr>
      <xdr:spPr>
        <a:xfrm>
          <a:off x="10528300" y="65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102159</xdr:rowOff>
    </xdr:from>
    <xdr:to>
      <xdr:col>50</xdr:col>
      <xdr:colOff>165100</xdr:colOff>
      <xdr:row>39</xdr:row>
      <xdr:rowOff>32309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9588500" y="661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23436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9372111" y="6709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160397</xdr:rowOff>
    </xdr:from>
    <xdr:to>
      <xdr:col>46</xdr:col>
      <xdr:colOff>38100</xdr:colOff>
      <xdr:row>39</xdr:row>
      <xdr:rowOff>90547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8699500" y="667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81674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8483111" y="676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74564</xdr:rowOff>
    </xdr:from>
    <xdr:to>
      <xdr:col>41</xdr:col>
      <xdr:colOff>101600</xdr:colOff>
      <xdr:row>33</xdr:row>
      <xdr:rowOff>4714</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7810500" y="5560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167291</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7561795" y="5653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98011</xdr:rowOff>
    </xdr:from>
    <xdr:to>
      <xdr:col>36</xdr:col>
      <xdr:colOff>165100</xdr:colOff>
      <xdr:row>40</xdr:row>
      <xdr:rowOff>28161</xdr:rowOff>
    </xdr:to>
    <xdr:sp macro="" textlink="">
      <xdr:nvSpPr>
        <xdr:cNvPr id="325" name="楕円 324">
          <a:extLst>
            <a:ext uri="{FF2B5EF4-FFF2-40B4-BE49-F238E27FC236}">
              <a16:creationId xmlns:a16="http://schemas.microsoft.com/office/drawing/2014/main" id="{00000000-0008-0000-0600-000045010000}"/>
            </a:ext>
          </a:extLst>
        </xdr:cNvPr>
        <xdr:cNvSpPr/>
      </xdr:nvSpPr>
      <xdr:spPr>
        <a:xfrm>
          <a:off x="6921500" y="6784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40</xdr:row>
      <xdr:rowOff>19288</xdr:rowOff>
    </xdr:from>
    <xdr:ext cx="534377"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705111" y="6877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60027</xdr:rowOff>
    </xdr:from>
    <xdr:to>
      <xdr:col>55</xdr:col>
      <xdr:colOff>0</xdr:colOff>
      <xdr:row>57</xdr:row>
      <xdr:rowOff>87623</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9639300" y="9832677"/>
          <a:ext cx="838200" cy="27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19728</xdr:rowOff>
    </xdr:from>
    <xdr:to>
      <xdr:col>50</xdr:col>
      <xdr:colOff>114300</xdr:colOff>
      <xdr:row>57</xdr:row>
      <xdr:rowOff>87623</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8750300" y="9792378"/>
          <a:ext cx="889000" cy="67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19728</xdr:rowOff>
    </xdr:from>
    <xdr:to>
      <xdr:col>45</xdr:col>
      <xdr:colOff>177800</xdr:colOff>
      <xdr:row>57</xdr:row>
      <xdr:rowOff>130349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792378"/>
          <a:ext cx="889000" cy="1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54139</xdr:rowOff>
    </xdr:from>
    <xdr:to>
      <xdr:col>41</xdr:col>
      <xdr:colOff>50800</xdr:colOff>
      <xdr:row>57</xdr:row>
      <xdr:rowOff>130349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826789"/>
          <a:ext cx="889000" cy="7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9227</xdr:rowOff>
    </xdr:from>
    <xdr:to>
      <xdr:col>55</xdr:col>
      <xdr:colOff>50800</xdr:colOff>
      <xdr:row>57</xdr:row>
      <xdr:rowOff>110827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78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159104</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76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36823</xdr:rowOff>
    </xdr:from>
    <xdr:to>
      <xdr:col>50</xdr:col>
      <xdr:colOff>165100</xdr:colOff>
      <xdr:row>57</xdr:row>
      <xdr:rowOff>138423</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809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129550</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902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140378</xdr:rowOff>
    </xdr:from>
    <xdr:to>
      <xdr:col>46</xdr:col>
      <xdr:colOff>38100</xdr:colOff>
      <xdr:row>57</xdr:row>
      <xdr:rowOff>70528</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741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61655</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834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79549</xdr:rowOff>
    </xdr:from>
    <xdr:to>
      <xdr:col>41</xdr:col>
      <xdr:colOff>101600</xdr:colOff>
      <xdr:row>58</xdr:row>
      <xdr:rowOff>9699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85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826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944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3339</xdr:rowOff>
    </xdr:from>
    <xdr:to>
      <xdr:col>36</xdr:col>
      <xdr:colOff>165100</xdr:colOff>
      <xdr:row>57</xdr:row>
      <xdr:rowOff>104939</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77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96066</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868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2121</xdr:rowOff>
    </xdr:from>
    <xdr:to>
      <xdr:col>55</xdr:col>
      <xdr:colOff>0</xdr:colOff>
      <xdr:row>79</xdr:row>
      <xdr:rowOff>32696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9639300" y="13546671"/>
          <a:ext cx="838200" cy="30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32696</xdr:rowOff>
    </xdr:from>
    <xdr:to>
      <xdr:col>50</xdr:col>
      <xdr:colOff>114300</xdr:colOff>
      <xdr:row>79</xdr:row>
      <xdr:rowOff>44450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3577246"/>
          <a:ext cx="889000" cy="11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68896</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099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8313</xdr:rowOff>
    </xdr:from>
    <xdr:to>
      <xdr:col>45</xdr:col>
      <xdr:colOff>177800</xdr:colOff>
      <xdr:row>79</xdr:row>
      <xdr:rowOff>44450</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7861300" y="13552863"/>
          <a:ext cx="889000" cy="36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8313</xdr:rowOff>
    </xdr:from>
    <xdr:to>
      <xdr:col>41</xdr:col>
      <xdr:colOff>50800</xdr:colOff>
      <xdr:row>79</xdr:row>
      <xdr:rowOff>20904</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552863"/>
          <a:ext cx="889000" cy="1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122771</xdr:rowOff>
    </xdr:from>
    <xdr:to>
      <xdr:col>55</xdr:col>
      <xdr:colOff>50800</xdr:colOff>
      <xdr:row>79</xdr:row>
      <xdr:rowOff>52921</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349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37698</xdr:rowOff>
    </xdr:from>
    <xdr:ext cx="469744"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341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153346</xdr:rowOff>
    </xdr:from>
    <xdr:to>
      <xdr:col>50</xdr:col>
      <xdr:colOff>165100</xdr:colOff>
      <xdr:row>79</xdr:row>
      <xdr:rowOff>83496</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3526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79</xdr:row>
      <xdr:rowOff>74623</xdr:rowOff>
    </xdr:from>
    <xdr:ext cx="378565"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450017" y="136191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165100</xdr:rowOff>
    </xdr:from>
    <xdr:to>
      <xdr:col>46</xdr:col>
      <xdr:colOff>38100</xdr:colOff>
      <xdr:row>79</xdr:row>
      <xdr:rowOff>95250</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79</xdr:row>
      <xdr:rowOff>86377</xdr:rowOff>
    </xdr:from>
    <xdr:ext cx="249299"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625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128963</xdr:rowOff>
    </xdr:from>
    <xdr:to>
      <xdr:col>41</xdr:col>
      <xdr:colOff>101600</xdr:colOff>
      <xdr:row>79</xdr:row>
      <xdr:rowOff>59113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5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50240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626428" y="1359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141554</xdr:rowOff>
    </xdr:from>
    <xdr:to>
      <xdr:col>36</xdr:col>
      <xdr:colOff>165100</xdr:colOff>
      <xdr:row>79</xdr:row>
      <xdr:rowOff>71704</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51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62831</xdr:rowOff>
    </xdr:from>
    <xdr:ext cx="469744"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37428" y="13607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39255</xdr:rowOff>
    </xdr:from>
    <xdr:to>
      <xdr:col>55</xdr:col>
      <xdr:colOff>0</xdr:colOff>
      <xdr:row>97</xdr:row>
      <xdr:rowOff>79553</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9639300" y="16669905"/>
          <a:ext cx="838200" cy="40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98035</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385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138798</xdr:rowOff>
    </xdr:from>
    <xdr:to>
      <xdr:col>50</xdr:col>
      <xdr:colOff>114300</xdr:colOff>
      <xdr:row>97</xdr:row>
      <xdr:rowOff>39255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597998"/>
          <a:ext cx="889000" cy="71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138798</xdr:rowOff>
    </xdr:from>
    <xdr:to>
      <xdr:col>45</xdr:col>
      <xdr:colOff>177800</xdr:colOff>
      <xdr:row>97</xdr:row>
      <xdr:rowOff>70929</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597998"/>
          <a:ext cx="889000" cy="103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41263</xdr:rowOff>
    </xdr:from>
    <xdr:to>
      <xdr:col>41</xdr:col>
      <xdr:colOff>50800</xdr:colOff>
      <xdr:row>97</xdr:row>
      <xdr:rowOff>70929</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671913"/>
          <a:ext cx="889000" cy="2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28753</xdr:rowOff>
    </xdr:from>
    <xdr:to>
      <xdr:col>55</xdr:col>
      <xdr:colOff>50800</xdr:colOff>
      <xdr:row>97</xdr:row>
      <xdr:rowOff>130353</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65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7180</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637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159905</xdr:rowOff>
    </xdr:from>
    <xdr:to>
      <xdr:col>50</xdr:col>
      <xdr:colOff>165100</xdr:colOff>
      <xdr:row>97</xdr:row>
      <xdr:rowOff>90055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61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81182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711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87998</xdr:rowOff>
    </xdr:from>
    <xdr:to>
      <xdr:col>46</xdr:col>
      <xdr:colOff>38100</xdr:colOff>
      <xdr:row>97</xdr:row>
      <xdr:rowOff>18148</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547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34675</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322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20129</xdr:rowOff>
    </xdr:from>
    <xdr:to>
      <xdr:col>41</xdr:col>
      <xdr:colOff>101600</xdr:colOff>
      <xdr:row>97</xdr:row>
      <xdr:rowOff>121729</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6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112856</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743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161913</xdr:rowOff>
    </xdr:from>
    <xdr:to>
      <xdr:col>36</xdr:col>
      <xdr:colOff>165100</xdr:colOff>
      <xdr:row>97</xdr:row>
      <xdr:rowOff>92063</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621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83190</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71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災害復旧事業費グラフ枠">
          <a:extLst>
            <a:ext uri="{FF2B5EF4-FFF2-40B4-BE49-F238E27FC236}">
              <a16:creationId xmlns:a16="http://schemas.microsoft.com/office/drawing/2014/main" id="{00000000-0008-0000-06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2" name="災害復旧事業費最小値テキスト">
          <a:extLst>
            <a:ext uri="{FF2B5EF4-FFF2-40B4-BE49-F238E27FC236}">
              <a16:creationId xmlns:a16="http://schemas.microsoft.com/office/drawing/2014/main" id="{00000000-0008-0000-0600-00000A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4" name="災害復旧事業費最大値テキスト">
          <a:extLst>
            <a:ext uri="{FF2B5EF4-FFF2-40B4-BE49-F238E27FC236}">
              <a16:creationId xmlns:a16="http://schemas.microsoft.com/office/drawing/2014/main" id="{00000000-0008-0000-0600-00000C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7" name="災害復旧事業費平均値テキスト">
          <a:extLst>
            <a:ext uri="{FF2B5EF4-FFF2-40B4-BE49-F238E27FC236}">
              <a16:creationId xmlns:a16="http://schemas.microsoft.com/office/drawing/2014/main" id="{00000000-0008-0000-0600-00000F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6" name="フローチャート: 判断 535">
          <a:extLst>
            <a:ext uri="{FF2B5EF4-FFF2-40B4-BE49-F238E27FC236}">
              <a16:creationId xmlns:a16="http://schemas.microsoft.com/office/drawing/2014/main" id="{00000000-0008-0000-0600-000018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249299" cy="259045"/>
    <xdr:sp macro="" textlink="">
      <xdr:nvSpPr>
        <xdr:cNvPr id="546" name="災害復旧事業費該当値テキスト">
          <a:extLst>
            <a:ext uri="{FF2B5EF4-FFF2-40B4-BE49-F238E27FC236}">
              <a16:creationId xmlns:a16="http://schemas.microsoft.com/office/drawing/2014/main" id="{00000000-0008-0000-0600-000022020000}"/>
            </a:ext>
          </a:extLst>
        </xdr:cNvPr>
        <xdr:cNvSpPr txBox="1"/>
      </xdr:nvSpPr>
      <xdr:spPr>
        <a:xfrm>
          <a:off x="16370300" y="6524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112007</xdr:rowOff>
    </xdr:from>
    <xdr:to>
      <xdr:col>85</xdr:col>
      <xdr:colOff>127000</xdr:colOff>
      <xdr:row>77</xdr:row>
      <xdr:rowOff>126295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5481300" y="13313657"/>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28370</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2715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112007</xdr:rowOff>
    </xdr:from>
    <xdr:to>
      <xdr:col>81</xdr:col>
      <xdr:colOff>50800</xdr:colOff>
      <xdr:row>77</xdr:row>
      <xdr:rowOff>118016</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4592300" y="1331365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146530</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662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118016</xdr:rowOff>
    </xdr:from>
    <xdr:to>
      <xdr:col>76</xdr:col>
      <xdr:colOff>114300</xdr:colOff>
      <xdr:row>77</xdr:row>
      <xdr:rowOff>133544</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3703300" y="13319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142007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2657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133544</xdr:rowOff>
    </xdr:from>
    <xdr:to>
      <xdr:col>71</xdr:col>
      <xdr:colOff>177800</xdr:colOff>
      <xdr:row>77</xdr:row>
      <xdr:rowOff>142100</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33519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32230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719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21583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0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75495</xdr:rowOff>
    </xdr:from>
    <xdr:to>
      <xdr:col>85</xdr:col>
      <xdr:colOff>177800</xdr:colOff>
      <xdr:row>78</xdr:row>
      <xdr:rowOff>5645</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27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53922</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3255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61207</xdr:rowOff>
    </xdr:from>
    <xdr:to>
      <xdr:col>81</xdr:col>
      <xdr:colOff>101600</xdr:colOff>
      <xdr:row>77</xdr:row>
      <xdr:rowOff>162807</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26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153934</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355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67216</xdr:rowOff>
    </xdr:from>
    <xdr:to>
      <xdr:col>76</xdr:col>
      <xdr:colOff>165100</xdr:colOff>
      <xdr:row>77</xdr:row>
      <xdr:rowOff>168816</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26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159943</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3361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82744</xdr:rowOff>
    </xdr:from>
    <xdr:to>
      <xdr:col>72</xdr:col>
      <xdr:colOff>38100</xdr:colOff>
      <xdr:row>78</xdr:row>
      <xdr:rowOff>12894</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28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4021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3377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91300</xdr:rowOff>
    </xdr:from>
    <xdr:to>
      <xdr:col>67</xdr:col>
      <xdr:colOff>101600</xdr:colOff>
      <xdr:row>78</xdr:row>
      <xdr:rowOff>21450</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29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12577</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38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110923</xdr:rowOff>
    </xdr:from>
    <xdr:to>
      <xdr:col>85</xdr:col>
      <xdr:colOff>127000</xdr:colOff>
      <xdr:row>97</xdr:row>
      <xdr:rowOff>124183</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570123"/>
          <a:ext cx="838200" cy="184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62382</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21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110923</xdr:rowOff>
    </xdr:from>
    <xdr:to>
      <xdr:col>81</xdr:col>
      <xdr:colOff>50800</xdr:colOff>
      <xdr:row>96</xdr:row>
      <xdr:rowOff>136097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6570123"/>
          <a:ext cx="889000" cy="25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83080</xdr:rowOff>
    </xdr:from>
    <xdr:to>
      <xdr:col>76</xdr:col>
      <xdr:colOff>114300</xdr:colOff>
      <xdr:row>96</xdr:row>
      <xdr:rowOff>136097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542280"/>
          <a:ext cx="889000" cy="5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83080</xdr:rowOff>
    </xdr:from>
    <xdr:to>
      <xdr:col>71</xdr:col>
      <xdr:colOff>177800</xdr:colOff>
      <xdr:row>97</xdr:row>
      <xdr:rowOff>141546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542280"/>
          <a:ext cx="889000" cy="229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28163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830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56427</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858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73383</xdr:rowOff>
    </xdr:from>
    <xdr:to>
      <xdr:col>85</xdr:col>
      <xdr:colOff>177800</xdr:colOff>
      <xdr:row>98</xdr:row>
      <xdr:rowOff>3533</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704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51810</xdr:rowOff>
    </xdr:from>
    <xdr:ext cx="534377"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68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60123</xdr:rowOff>
    </xdr:from>
    <xdr:to>
      <xdr:col>81</xdr:col>
      <xdr:colOff>101600</xdr:colOff>
      <xdr:row>96</xdr:row>
      <xdr:rowOff>161723</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51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6800</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294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85297</xdr:rowOff>
    </xdr:from>
    <xdr:to>
      <xdr:col>76</xdr:col>
      <xdr:colOff>165100</xdr:colOff>
      <xdr:row>97</xdr:row>
      <xdr:rowOff>15447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54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31974</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31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32280</xdr:rowOff>
    </xdr:from>
    <xdr:to>
      <xdr:col>72</xdr:col>
      <xdr:colOff>38100</xdr:colOff>
      <xdr:row>96</xdr:row>
      <xdr:rowOff>133880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150407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266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90746</xdr:rowOff>
    </xdr:from>
    <xdr:to>
      <xdr:col>67</xdr:col>
      <xdr:colOff>101600</xdr:colOff>
      <xdr:row>98</xdr:row>
      <xdr:rowOff>20896</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7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37423</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649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a:extLst>
            <a:ext uri="{FF2B5EF4-FFF2-40B4-BE49-F238E27FC236}">
              <a16:creationId xmlns:a16="http://schemas.microsoft.com/office/drawing/2014/main" id="{00000000-0008-0000-06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0" name="投資及び出資金最小値テキスト">
          <a:extLst>
            <a:ext uri="{FF2B5EF4-FFF2-40B4-BE49-F238E27FC236}">
              <a16:creationId xmlns:a16="http://schemas.microsoft.com/office/drawing/2014/main" id="{00000000-0008-0000-0600-0000E4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42" name="投資及び出資金最大値テキスト">
          <a:extLst>
            <a:ext uri="{FF2B5EF4-FFF2-40B4-BE49-F238E27FC236}">
              <a16:creationId xmlns:a16="http://schemas.microsoft.com/office/drawing/2014/main" id="{00000000-0008-0000-0600-0000E6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32166</xdr:rowOff>
    </xdr:from>
    <xdr:to>
      <xdr:col>116</xdr:col>
      <xdr:colOff>63500</xdr:colOff>
      <xdr:row>38</xdr:row>
      <xdr:rowOff>32624</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21323300" y="6547266"/>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5" name="投資及び出資金平均値テキスト">
          <a:extLst>
            <a:ext uri="{FF2B5EF4-FFF2-40B4-BE49-F238E27FC236}">
              <a16:creationId xmlns:a16="http://schemas.microsoft.com/office/drawing/2014/main" id="{00000000-0008-0000-0600-0000E9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19593</xdr:rowOff>
    </xdr:from>
    <xdr:to>
      <xdr:col>111</xdr:col>
      <xdr:colOff>177800</xdr:colOff>
      <xdr:row>38</xdr:row>
      <xdr:rowOff>32624</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0434300" y="6534693"/>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19593</xdr:rowOff>
    </xdr:from>
    <xdr:to>
      <xdr:col>107</xdr:col>
      <xdr:colOff>50800</xdr:colOff>
      <xdr:row>38</xdr:row>
      <xdr:rowOff>48123</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19545300" y="6534693"/>
          <a:ext cx="889000" cy="2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48123</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8656300" y="6563223"/>
          <a:ext cx="889000" cy="9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152817</xdr:rowOff>
    </xdr:from>
    <xdr:to>
      <xdr:col>116</xdr:col>
      <xdr:colOff>114300</xdr:colOff>
      <xdr:row>38</xdr:row>
      <xdr:rowOff>82967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2110700" y="6496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77294</xdr:rowOff>
    </xdr:from>
    <xdr:ext cx="469744" cy="259045"/>
    <xdr:sp macro="" textlink="">
      <xdr:nvSpPr>
        <xdr:cNvPr id="764" name="投資及び出資金該当値テキスト">
          <a:extLst>
            <a:ext uri="{FF2B5EF4-FFF2-40B4-BE49-F238E27FC236}">
              <a16:creationId xmlns:a16="http://schemas.microsoft.com/office/drawing/2014/main" id="{00000000-0008-0000-0600-0000FC020000}"/>
            </a:ext>
          </a:extLst>
        </xdr:cNvPr>
        <xdr:cNvSpPr txBox="1"/>
      </xdr:nvSpPr>
      <xdr:spPr>
        <a:xfrm>
          <a:off x="22212300" y="64209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153274</xdr:rowOff>
    </xdr:from>
    <xdr:to>
      <xdr:col>112</xdr:col>
      <xdr:colOff>38100</xdr:colOff>
      <xdr:row>38</xdr:row>
      <xdr:rowOff>83424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1272500" y="6496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74551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1088428" y="6589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140243</xdr:rowOff>
    </xdr:from>
    <xdr:to>
      <xdr:col>107</xdr:col>
      <xdr:colOff>101600</xdr:colOff>
      <xdr:row>38</xdr:row>
      <xdr:rowOff>70393</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0383500" y="6483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61520</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0199428" y="6576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168773</xdr:rowOff>
    </xdr:from>
    <xdr:to>
      <xdr:col>102</xdr:col>
      <xdr:colOff>165100</xdr:colOff>
      <xdr:row>38</xdr:row>
      <xdr:rowOff>98923</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9494500" y="6512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90050</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9310428" y="6605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4140</xdr:rowOff>
    </xdr:from>
    <xdr:to>
      <xdr:col>116</xdr:col>
      <xdr:colOff>63500</xdr:colOff>
      <xdr:row>59</xdr:row>
      <xdr:rowOff>4293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19690"/>
          <a:ext cx="8382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4026</xdr:rowOff>
    </xdr:from>
    <xdr:to>
      <xdr:col>111</xdr:col>
      <xdr:colOff>177800</xdr:colOff>
      <xdr:row>59</xdr:row>
      <xdr:rowOff>4293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1195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4026</xdr:rowOff>
    </xdr:from>
    <xdr:to>
      <xdr:col>107</xdr:col>
      <xdr:colOff>50800</xdr:colOff>
      <xdr:row>59</xdr:row>
      <xdr:rowOff>4293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19576"/>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4293</xdr:rowOff>
    </xdr:from>
    <xdr:to>
      <xdr:col>102</xdr:col>
      <xdr:colOff>114300</xdr:colOff>
      <xdr:row>59</xdr:row>
      <xdr:rowOff>4559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19843"/>
          <a:ext cx="889000" cy="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89069</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69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92803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124790</xdr:rowOff>
    </xdr:from>
    <xdr:to>
      <xdr:col>116</xdr:col>
      <xdr:colOff>114300</xdr:colOff>
      <xdr:row>59</xdr:row>
      <xdr:rowOff>54940</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6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39717</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8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124943</xdr:rowOff>
    </xdr:from>
    <xdr:to>
      <xdr:col>112</xdr:col>
      <xdr:colOff>38100</xdr:colOff>
      <xdr:row>59</xdr:row>
      <xdr:rowOff>55093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46220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124676</xdr:rowOff>
    </xdr:from>
    <xdr:to>
      <xdr:col>107</xdr:col>
      <xdr:colOff>101600</xdr:colOff>
      <xdr:row>59</xdr:row>
      <xdr:rowOff>54826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68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45953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6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124943</xdr:rowOff>
    </xdr:from>
    <xdr:to>
      <xdr:col>102</xdr:col>
      <xdr:colOff>165100</xdr:colOff>
      <xdr:row>59</xdr:row>
      <xdr:rowOff>55093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6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46220</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161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125209</xdr:rowOff>
    </xdr:from>
    <xdr:to>
      <xdr:col>98</xdr:col>
      <xdr:colOff>38100</xdr:colOff>
      <xdr:row>59</xdr:row>
      <xdr:rowOff>55359</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6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46486</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162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1" name="繰出金グラフ枠">
          <a:extLst>
            <a:ext uri="{FF2B5EF4-FFF2-40B4-BE49-F238E27FC236}">
              <a16:creationId xmlns:a16="http://schemas.microsoft.com/office/drawing/2014/main" id="{00000000-0008-0000-0600-00005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3" name="繰出金最小値テキスト">
          <a:extLst>
            <a:ext uri="{FF2B5EF4-FFF2-40B4-BE49-F238E27FC236}">
              <a16:creationId xmlns:a16="http://schemas.microsoft.com/office/drawing/2014/main" id="{00000000-0008-0000-0600-000055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5" name="繰出金最大値テキスト">
          <a:extLst>
            <a:ext uri="{FF2B5EF4-FFF2-40B4-BE49-F238E27FC236}">
              <a16:creationId xmlns:a16="http://schemas.microsoft.com/office/drawing/2014/main" id="{00000000-0008-0000-0600-000057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29470</xdr:rowOff>
    </xdr:from>
    <xdr:to>
      <xdr:col>116</xdr:col>
      <xdr:colOff>63500</xdr:colOff>
      <xdr:row>76</xdr:row>
      <xdr:rowOff>146535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1323300" y="13059670"/>
          <a:ext cx="838200" cy="117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169282</xdr:rowOff>
    </xdr:from>
    <xdr:ext cx="534377" cy="259045"/>
    <xdr:sp macro="" textlink="">
      <xdr:nvSpPr>
        <xdr:cNvPr id="858" name="繰出金平均値テキスト">
          <a:extLst>
            <a:ext uri="{FF2B5EF4-FFF2-40B4-BE49-F238E27FC236}">
              <a16:creationId xmlns:a16="http://schemas.microsoft.com/office/drawing/2014/main" id="{00000000-0008-0000-0600-00005A030000}"/>
            </a:ext>
          </a:extLst>
        </xdr:cNvPr>
        <xdr:cNvSpPr txBox="1"/>
      </xdr:nvSpPr>
      <xdr:spPr>
        <a:xfrm>
          <a:off x="22212300" y="130280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146535</xdr:rowOff>
    </xdr:from>
    <xdr:to>
      <xdr:col>111</xdr:col>
      <xdr:colOff>177800</xdr:colOff>
      <xdr:row>77</xdr:row>
      <xdr:rowOff>75121</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20434300" y="13176735"/>
          <a:ext cx="889000" cy="100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65520</xdr:rowOff>
    </xdr:from>
    <xdr:to>
      <xdr:col>107</xdr:col>
      <xdr:colOff>50800</xdr:colOff>
      <xdr:row>77</xdr:row>
      <xdr:rowOff>75121</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9545300" y="13267170"/>
          <a:ext cx="88900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73977</xdr:rowOff>
    </xdr:from>
    <xdr:to>
      <xdr:col>102</xdr:col>
      <xdr:colOff>114300</xdr:colOff>
      <xdr:row>77</xdr:row>
      <xdr:rowOff>65520</xdr:rowOff>
    </xdr:to>
    <xdr:cxnSp macro="">
      <xdr:nvCxnSpPr>
        <xdr:cNvPr id="866" name="直線コネクタ 865">
          <a:extLst>
            <a:ext uri="{FF2B5EF4-FFF2-40B4-BE49-F238E27FC236}">
              <a16:creationId xmlns:a16="http://schemas.microsoft.com/office/drawing/2014/main" id="{00000000-0008-0000-0600-000062030000}"/>
            </a:ext>
          </a:extLst>
        </xdr:cNvPr>
        <xdr:cNvCxnSpPr/>
      </xdr:nvCxnSpPr>
      <xdr:spPr>
        <a:xfrm>
          <a:off x="18656300" y="13104177"/>
          <a:ext cx="889000" cy="16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40172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278111" y="1289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150120</xdr:rowOff>
    </xdr:from>
    <xdr:to>
      <xdr:col>116</xdr:col>
      <xdr:colOff>114300</xdr:colOff>
      <xdr:row>76</xdr:row>
      <xdr:rowOff>80270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2110700" y="13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1546</xdr:rowOff>
    </xdr:from>
    <xdr:ext cx="534377" cy="259045"/>
    <xdr:sp macro="" textlink="">
      <xdr:nvSpPr>
        <xdr:cNvPr id="877" name="繰出金該当値テキスト">
          <a:extLst>
            <a:ext uri="{FF2B5EF4-FFF2-40B4-BE49-F238E27FC236}">
              <a16:creationId xmlns:a16="http://schemas.microsoft.com/office/drawing/2014/main" id="{00000000-0008-0000-0600-00006D030000}"/>
            </a:ext>
          </a:extLst>
        </xdr:cNvPr>
        <xdr:cNvSpPr txBox="1"/>
      </xdr:nvSpPr>
      <xdr:spPr>
        <a:xfrm>
          <a:off x="22212300" y="1286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95735</xdr:rowOff>
    </xdr:from>
    <xdr:to>
      <xdr:col>112</xdr:col>
      <xdr:colOff>38100</xdr:colOff>
      <xdr:row>77</xdr:row>
      <xdr:rowOff>25885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1272500" y="13125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17012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1056111" y="1321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24321</xdr:rowOff>
    </xdr:from>
    <xdr:to>
      <xdr:col>107</xdr:col>
      <xdr:colOff>101600</xdr:colOff>
      <xdr:row>77</xdr:row>
      <xdr:rowOff>125921</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0383500" y="1322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117048</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0167111"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14720</xdr:rowOff>
    </xdr:from>
    <xdr:to>
      <xdr:col>102</xdr:col>
      <xdr:colOff>165100</xdr:colOff>
      <xdr:row>77</xdr:row>
      <xdr:rowOff>116320</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9494500" y="132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107447</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9278111" y="1330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23177</xdr:rowOff>
    </xdr:from>
    <xdr:to>
      <xdr:col>98</xdr:col>
      <xdr:colOff>38100</xdr:colOff>
      <xdr:row>76</xdr:row>
      <xdr:rowOff>124777</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8605500" y="1305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115904</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389111" y="1314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0" name="前年度繰上充用金グラフ枠">
          <a:extLst>
            <a:ext uri="{FF2B5EF4-FFF2-40B4-BE49-F238E27FC236}">
              <a16:creationId xmlns:a16="http://schemas.microsoft.com/office/drawing/2014/main" id="{00000000-0008-0000-0600-00008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2" name="前年度繰上充用金最小値テキスト">
          <a:extLst>
            <a:ext uri="{FF2B5EF4-FFF2-40B4-BE49-F238E27FC236}">
              <a16:creationId xmlns:a16="http://schemas.microsoft.com/office/drawing/2014/main" id="{00000000-0008-0000-0600-00008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4" name="前年度繰上充用金最大値テキスト">
          <a:extLst>
            <a:ext uri="{FF2B5EF4-FFF2-40B4-BE49-F238E27FC236}">
              <a16:creationId xmlns:a16="http://schemas.microsoft.com/office/drawing/2014/main" id="{00000000-0008-0000-0600-00008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7" name="前年度繰上充用金平均値テキスト">
          <a:extLst>
            <a:ext uri="{FF2B5EF4-FFF2-40B4-BE49-F238E27FC236}">
              <a16:creationId xmlns:a16="http://schemas.microsoft.com/office/drawing/2014/main" id="{00000000-0008-0000-0600-00008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6" name="前年度繰上充用金該当値テキスト">
          <a:extLst>
            <a:ext uri="{FF2B5EF4-FFF2-40B4-BE49-F238E27FC236}">
              <a16:creationId xmlns:a16="http://schemas.microsoft.com/office/drawing/2014/main" id="{00000000-0008-0000-0600-00009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200">
              <a:solidFill>
                <a:schemeClr val="dk1"/>
              </a:solidFill>
              <a:effectLst/>
              <a:latin typeface="+mn-lt"/>
              <a:ea typeface="+mn-ea"/>
              <a:cs typeface="+mn-cs"/>
            </a:rPr>
            <a:t>人件費は、</a:t>
          </a:r>
          <a:r>
            <a:rPr kumimoji="1" lang="ja-JP" altLang="en-US" sz="1200">
              <a:solidFill>
                <a:schemeClr val="tx1"/>
              </a:solidFill>
              <a:effectLst/>
              <a:latin typeface="+mn-lt"/>
              <a:ea typeface="+mn-ea"/>
              <a:cs typeface="+mn-cs"/>
            </a:rPr>
            <a:t>決算額が</a:t>
          </a:r>
          <a:r>
            <a:rPr kumimoji="1" lang="en-US" altLang="ja-JP" sz="1200">
              <a:solidFill>
                <a:schemeClr val="tx1"/>
              </a:solidFill>
              <a:effectLst/>
              <a:latin typeface="+mn-lt"/>
              <a:ea typeface="+mn-ea"/>
              <a:cs typeface="+mn-cs"/>
            </a:rPr>
            <a:t>2</a:t>
          </a:r>
          <a:r>
            <a:rPr kumimoji="1" lang="ja-JP" altLang="en-US" sz="1200">
              <a:solidFill>
                <a:schemeClr val="tx1"/>
              </a:solidFill>
              <a:effectLst/>
              <a:latin typeface="+mn-lt"/>
              <a:ea typeface="+mn-ea"/>
              <a:cs typeface="+mn-cs"/>
            </a:rPr>
            <a:t>％</a:t>
          </a:r>
          <a:r>
            <a:rPr kumimoji="1" lang="ja-JP" altLang="en-US" sz="1200">
              <a:solidFill>
                <a:schemeClr val="dk1"/>
              </a:solidFill>
              <a:effectLst/>
              <a:latin typeface="+mn-lt"/>
              <a:ea typeface="+mn-ea"/>
              <a:cs typeface="+mn-cs"/>
            </a:rPr>
            <a:t>増加したことと若干の人口減少とが相互に影響し、少し上昇した。なお、類似団体平均と比較すると、議員報酬等や会計年度任用職員を含む委員等報酬等はやや高いが、その一方で常勤職員や任期付き職員</a:t>
          </a:r>
          <a:r>
            <a:rPr kumimoji="1" lang="ja-JP" altLang="ja-JP" sz="1200">
              <a:solidFill>
                <a:schemeClr val="dk1"/>
              </a:solidFill>
              <a:effectLst/>
              <a:latin typeface="+mn-lt"/>
              <a:ea typeface="+mn-ea"/>
              <a:cs typeface="+mn-cs"/>
            </a:rPr>
            <a:t>物件費は</a:t>
          </a:r>
          <a:r>
            <a:rPr kumimoji="1" lang="ja-JP" altLang="en-US" sz="1200">
              <a:solidFill>
                <a:schemeClr val="dk1"/>
              </a:solidFill>
              <a:effectLst/>
              <a:latin typeface="+mn-lt"/>
              <a:ea typeface="+mn-ea"/>
              <a:cs typeface="+mn-cs"/>
            </a:rPr>
            <a:t>低い支出となっている。</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扶助費は、令和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a:t>
          </a:r>
          <a:r>
            <a:rPr kumimoji="1" lang="ja-JP" altLang="en-US" sz="1200">
              <a:solidFill>
                <a:schemeClr val="dk1"/>
              </a:solidFill>
              <a:effectLst/>
              <a:latin typeface="+mn-lt"/>
              <a:ea typeface="+mn-ea"/>
              <a:cs typeface="+mn-cs"/>
            </a:rPr>
            <a:t>において</a:t>
          </a:r>
          <a:r>
            <a:rPr kumimoji="1" lang="ja-JP" altLang="ja-JP" sz="1200">
              <a:solidFill>
                <a:schemeClr val="dk1"/>
              </a:solidFill>
              <a:effectLst/>
              <a:latin typeface="+mn-lt"/>
              <a:ea typeface="+mn-ea"/>
              <a:cs typeface="+mn-cs"/>
            </a:rPr>
            <a:t>非課税世帯等臨時特別給付金により増額した</a:t>
          </a:r>
          <a:r>
            <a:rPr kumimoji="1" lang="ja-JP" altLang="en-US" sz="1200">
              <a:solidFill>
                <a:schemeClr val="dk1"/>
              </a:solidFill>
              <a:effectLst/>
              <a:latin typeface="+mn-lt"/>
              <a:ea typeface="+mn-ea"/>
              <a:cs typeface="+mn-cs"/>
            </a:rPr>
            <a:t>ほか、令和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年度は福祉医療助成費</a:t>
          </a:r>
          <a:r>
            <a:rPr kumimoji="1" lang="en-US" altLang="ja-JP" sz="1200">
              <a:solidFill>
                <a:schemeClr val="dk1"/>
              </a:solidFill>
              <a:effectLst/>
              <a:latin typeface="+mn-lt"/>
              <a:ea typeface="+mn-ea"/>
              <a:cs typeface="+mn-cs"/>
            </a:rPr>
            <a:t>47</a:t>
          </a:r>
          <a:r>
            <a:rPr kumimoji="1" lang="ja-JP" altLang="en-US" sz="1200">
              <a:solidFill>
                <a:schemeClr val="dk1"/>
              </a:solidFill>
              <a:effectLst/>
              <a:latin typeface="+mn-lt"/>
              <a:ea typeface="+mn-ea"/>
              <a:cs typeface="+mn-cs"/>
            </a:rPr>
            <a:t>百万円増加した。</a:t>
          </a:r>
          <a:endParaRPr kumimoji="1" lang="en-US" altLang="ja-JP" sz="1200">
            <a:solidFill>
              <a:schemeClr val="dk1"/>
            </a:solidFill>
            <a:effectLst/>
            <a:latin typeface="+mn-lt"/>
            <a:ea typeface="+mn-ea"/>
            <a:cs typeface="+mn-cs"/>
          </a:endParaRPr>
        </a:p>
        <a:p>
          <a:pPr eaLnBrk="1" fontAlgn="auto" latinLnBrk="0" hangingPunct="1"/>
          <a:r>
            <a:rPr kumimoji="1" lang="ja-JP" altLang="ja-JP" sz="1200">
              <a:solidFill>
                <a:schemeClr val="dk1"/>
              </a:solidFill>
              <a:effectLst/>
              <a:latin typeface="+mn-lt"/>
              <a:ea typeface="+mn-ea"/>
              <a:cs typeface="+mn-cs"/>
            </a:rPr>
            <a:t>補助費等は、令和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年度は上記棒グラフで見るとおり、特に減少が大きい。令和</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年度に新規であった新型コロナウイルス対策の特別定額給付金が皆減となったことが主な要因である。令和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年度は、東部知多衛生組合負担金が約</a:t>
          </a:r>
          <a:r>
            <a:rPr kumimoji="1" lang="en-US" altLang="ja-JP" sz="1200">
              <a:solidFill>
                <a:schemeClr val="dk1"/>
              </a:solidFill>
              <a:effectLst/>
              <a:latin typeface="+mn-lt"/>
              <a:ea typeface="+mn-ea"/>
              <a:cs typeface="+mn-cs"/>
            </a:rPr>
            <a:t>180</a:t>
          </a:r>
          <a:r>
            <a:rPr kumimoji="1" lang="ja-JP" altLang="en-US" sz="1200">
              <a:solidFill>
                <a:schemeClr val="dk1"/>
              </a:solidFill>
              <a:effectLst/>
              <a:latin typeface="+mn-lt"/>
              <a:ea typeface="+mn-ea"/>
              <a:cs typeface="+mn-cs"/>
            </a:rPr>
            <a:t>百万円、令和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年度は約</a:t>
          </a:r>
          <a:r>
            <a:rPr kumimoji="1" lang="en-US" altLang="ja-JP" sz="1200">
              <a:solidFill>
                <a:schemeClr val="dk1"/>
              </a:solidFill>
              <a:effectLst/>
              <a:latin typeface="+mn-lt"/>
              <a:ea typeface="+mn-ea"/>
              <a:cs typeface="+mn-cs"/>
            </a:rPr>
            <a:t>49</a:t>
          </a:r>
          <a:r>
            <a:rPr kumimoji="1" lang="ja-JP" altLang="en-US" sz="1200">
              <a:solidFill>
                <a:schemeClr val="dk1"/>
              </a:solidFill>
              <a:effectLst/>
              <a:latin typeface="+mn-lt"/>
              <a:ea typeface="+mn-ea"/>
              <a:cs typeface="+mn-cs"/>
            </a:rPr>
            <a:t>百万円増加した。</a:t>
          </a:r>
          <a:endParaRPr lang="ja-JP" altLang="ja-JP" sz="1600">
            <a:effectLst/>
          </a:endParaRPr>
        </a:p>
        <a:p>
          <a:r>
            <a:rPr lang="ja-JP" altLang="ja-JP" sz="1200">
              <a:solidFill>
                <a:schemeClr val="dk1"/>
              </a:solidFill>
              <a:effectLst/>
              <a:latin typeface="+mn-lt"/>
              <a:ea typeface="+mn-ea"/>
              <a:cs typeface="+mn-cs"/>
            </a:rPr>
            <a:t>繰出金は、</a:t>
          </a:r>
          <a:r>
            <a:rPr lang="ja-JP" altLang="en-US" sz="1200">
              <a:solidFill>
                <a:schemeClr val="dk1"/>
              </a:solidFill>
              <a:effectLst/>
              <a:latin typeface="+mn-lt"/>
              <a:ea typeface="+mn-ea"/>
              <a:cs typeface="+mn-cs"/>
            </a:rPr>
            <a:t>後期高齢者医療療養給付費負担金</a:t>
          </a:r>
          <a:r>
            <a:rPr lang="ja-JP" altLang="ja-JP" sz="1200">
              <a:solidFill>
                <a:schemeClr val="dk1"/>
              </a:solidFill>
              <a:effectLst/>
              <a:latin typeface="+mn-lt"/>
              <a:ea typeface="+mn-ea"/>
              <a:cs typeface="+mn-cs"/>
            </a:rPr>
            <a:t>が約</a:t>
          </a:r>
          <a:r>
            <a:rPr lang="en-US" altLang="ja-JP" sz="1200">
              <a:solidFill>
                <a:schemeClr val="dk1"/>
              </a:solidFill>
              <a:effectLst/>
              <a:latin typeface="+mn-lt"/>
              <a:ea typeface="+mn-ea"/>
              <a:cs typeface="+mn-cs"/>
            </a:rPr>
            <a:t>15</a:t>
          </a:r>
          <a:r>
            <a:rPr lang="ja-JP" altLang="en-US" sz="1200">
              <a:solidFill>
                <a:schemeClr val="dk1"/>
              </a:solidFill>
              <a:effectLst/>
              <a:latin typeface="+mn-lt"/>
              <a:ea typeface="+mn-ea"/>
              <a:cs typeface="+mn-cs"/>
            </a:rPr>
            <a:t>百万円</a:t>
          </a:r>
          <a:r>
            <a:rPr lang="ja-JP" altLang="ja-JP" sz="1200">
              <a:solidFill>
                <a:schemeClr val="dk1"/>
              </a:solidFill>
              <a:effectLst/>
              <a:latin typeface="+mn-lt"/>
              <a:ea typeface="+mn-ea"/>
              <a:cs typeface="+mn-cs"/>
            </a:rPr>
            <a:t>、</a:t>
          </a:r>
          <a:r>
            <a:rPr lang="ja-JP" altLang="en-US" sz="1200">
              <a:solidFill>
                <a:schemeClr val="dk1"/>
              </a:solidFill>
              <a:effectLst/>
              <a:latin typeface="+mn-lt"/>
              <a:ea typeface="+mn-ea"/>
              <a:cs typeface="+mn-cs"/>
            </a:rPr>
            <a:t>後期高齢者医療保険基盤安定繰出金</a:t>
          </a:r>
          <a:r>
            <a:rPr lang="ja-JP" altLang="ja-JP" sz="1200">
              <a:solidFill>
                <a:schemeClr val="dk1"/>
              </a:solidFill>
              <a:effectLst/>
              <a:latin typeface="+mn-lt"/>
              <a:ea typeface="+mn-ea"/>
              <a:cs typeface="+mn-cs"/>
            </a:rPr>
            <a:t>が</a:t>
          </a:r>
          <a:r>
            <a:rPr lang="ja-JP" altLang="en-US" sz="1200">
              <a:solidFill>
                <a:schemeClr val="dk1"/>
              </a:solidFill>
              <a:effectLst/>
              <a:latin typeface="+mn-lt"/>
              <a:ea typeface="+mn-ea"/>
              <a:cs typeface="+mn-cs"/>
            </a:rPr>
            <a:t>約</a:t>
          </a:r>
          <a:r>
            <a:rPr lang="en-US" altLang="ja-JP" sz="1200">
              <a:solidFill>
                <a:schemeClr val="dk1"/>
              </a:solidFill>
              <a:effectLst/>
              <a:latin typeface="+mn-lt"/>
              <a:ea typeface="+mn-ea"/>
              <a:cs typeface="+mn-cs"/>
            </a:rPr>
            <a:t>12</a:t>
          </a:r>
          <a:r>
            <a:rPr lang="ja-JP" altLang="en-US" sz="1200">
              <a:solidFill>
                <a:schemeClr val="dk1"/>
              </a:solidFill>
              <a:effectLst/>
              <a:latin typeface="+mn-lt"/>
              <a:ea typeface="+mn-ea"/>
              <a:cs typeface="+mn-cs"/>
            </a:rPr>
            <a:t>百万円</a:t>
          </a:r>
          <a:r>
            <a:rPr lang="ja-JP" altLang="ja-JP" sz="1200">
              <a:solidFill>
                <a:schemeClr val="dk1"/>
              </a:solidFill>
              <a:effectLst/>
              <a:latin typeface="+mn-lt"/>
              <a:ea typeface="+mn-ea"/>
              <a:cs typeface="+mn-cs"/>
            </a:rPr>
            <a:t>増加した。</a:t>
          </a:r>
          <a:endParaRPr lang="ja-JP" altLang="ja-JP" sz="16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愛知県豊明市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68,038
64,133
23.22
27,316,202
26,141,180
950,454
14,995,181
13,852,630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88493</xdr:rowOff>
    </xdr:from>
    <xdr:to>
      <xdr:col>24</xdr:col>
      <xdr:colOff>63500</xdr:colOff>
      <xdr:row>35</xdr:row>
      <xdr:rowOff>104496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089243"/>
          <a:ext cx="83820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26179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026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87579</xdr:rowOff>
    </xdr:from>
    <xdr:to>
      <xdr:col>19</xdr:col>
      <xdr:colOff>177800</xdr:colOff>
      <xdr:row>35</xdr:row>
      <xdr:rowOff>104496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088329"/>
          <a:ext cx="889000" cy="16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151452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5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34544</xdr:rowOff>
    </xdr:from>
    <xdr:to>
      <xdr:col>15</xdr:col>
      <xdr:colOff>50800</xdr:colOff>
      <xdr:row>35</xdr:row>
      <xdr:rowOff>87579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035294"/>
          <a:ext cx="889000" cy="5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160596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61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34544</xdr:rowOff>
    </xdr:from>
    <xdr:to>
      <xdr:col>10</xdr:col>
      <xdr:colOff>114300</xdr:colOff>
      <xdr:row>35</xdr:row>
      <xdr:rowOff>91237</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035294"/>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168368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69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37693</xdr:rowOff>
    </xdr:from>
    <xdr:to>
      <xdr:col>24</xdr:col>
      <xdr:colOff>114300</xdr:colOff>
      <xdr:row>35</xdr:row>
      <xdr:rowOff>139293</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3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60570</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88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53696</xdr:rowOff>
    </xdr:from>
    <xdr:to>
      <xdr:col>20</xdr:col>
      <xdr:colOff>38100</xdr:colOff>
      <xdr:row>35</xdr:row>
      <xdr:rowOff>155296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54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829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36779</xdr:rowOff>
    </xdr:from>
    <xdr:to>
      <xdr:col>15</xdr:col>
      <xdr:colOff>101600</xdr:colOff>
      <xdr:row>35</xdr:row>
      <xdr:rowOff>138379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3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154906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155194</xdr:rowOff>
    </xdr:from>
    <xdr:to>
      <xdr:col>10</xdr:col>
      <xdr:colOff>165100</xdr:colOff>
      <xdr:row>35</xdr:row>
      <xdr:rowOff>85344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984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101871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759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40437</xdr:rowOff>
    </xdr:from>
    <xdr:to>
      <xdr:col>6</xdr:col>
      <xdr:colOff>38100</xdr:colOff>
      <xdr:row>35</xdr:row>
      <xdr:rowOff>142037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4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133164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3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123012</xdr:rowOff>
    </xdr:from>
    <xdr:to>
      <xdr:col>24</xdr:col>
      <xdr:colOff>63500</xdr:colOff>
      <xdr:row>56</xdr:row>
      <xdr:rowOff>143783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24212"/>
          <a:ext cx="838200" cy="20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74798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675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118472</xdr:rowOff>
    </xdr:from>
    <xdr:to>
      <xdr:col>19</xdr:col>
      <xdr:colOff>177800</xdr:colOff>
      <xdr:row>56</xdr:row>
      <xdr:rowOff>123012</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719672"/>
          <a:ext cx="889000" cy="4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66808</xdr:rowOff>
    </xdr:from>
    <xdr:to>
      <xdr:col>15</xdr:col>
      <xdr:colOff>50800</xdr:colOff>
      <xdr:row>56</xdr:row>
      <xdr:rowOff>118472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25108"/>
          <a:ext cx="889000" cy="394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20204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792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66808</xdr:rowOff>
    </xdr:from>
    <xdr:to>
      <xdr:col>10</xdr:col>
      <xdr:colOff>114300</xdr:colOff>
      <xdr:row>57</xdr:row>
      <xdr:rowOff>86523</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25108"/>
          <a:ext cx="889000" cy="53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92983</xdr:rowOff>
    </xdr:from>
    <xdr:to>
      <xdr:col>24</xdr:col>
      <xdr:colOff>114300</xdr:colOff>
      <xdr:row>57</xdr:row>
      <xdr:rowOff>23133</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694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115860</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545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72212</xdr:rowOff>
    </xdr:from>
    <xdr:to>
      <xdr:col>20</xdr:col>
      <xdr:colOff>38100</xdr:colOff>
      <xdr:row>57</xdr:row>
      <xdr:rowOff>2362</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73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18889</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48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67672</xdr:rowOff>
    </xdr:from>
    <xdr:to>
      <xdr:col>15</xdr:col>
      <xdr:colOff>101600</xdr:colOff>
      <xdr:row>56</xdr:row>
      <xdr:rowOff>169272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668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14349</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444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16008</xdr:rowOff>
    </xdr:from>
    <xdr:to>
      <xdr:col>10</xdr:col>
      <xdr:colOff>165100</xdr:colOff>
      <xdr:row>54</xdr:row>
      <xdr:rowOff>117608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27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108735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367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35723</xdr:rowOff>
    </xdr:from>
    <xdr:to>
      <xdr:col>6</xdr:col>
      <xdr:colOff>38100</xdr:colOff>
      <xdr:row>57</xdr:row>
      <xdr:rowOff>137323</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08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128450</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90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39715</xdr:rowOff>
    </xdr:from>
    <xdr:to>
      <xdr:col>24</xdr:col>
      <xdr:colOff>63500</xdr:colOff>
      <xdr:row>76</xdr:row>
      <xdr:rowOff>57730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3069915"/>
          <a:ext cx="838200" cy="18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127061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14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39715</xdr:rowOff>
    </xdr:from>
    <xdr:to>
      <xdr:col>19</xdr:col>
      <xdr:colOff>177800</xdr:colOff>
      <xdr:row>76</xdr:row>
      <xdr:rowOff>110026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069915"/>
          <a:ext cx="889000" cy="7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110026</xdr:rowOff>
    </xdr:from>
    <xdr:to>
      <xdr:col>15</xdr:col>
      <xdr:colOff>50800</xdr:colOff>
      <xdr:row>77</xdr:row>
      <xdr:rowOff>89309</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40226"/>
          <a:ext cx="889000" cy="15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71478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5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89309</xdr:rowOff>
    </xdr:from>
    <xdr:to>
      <xdr:col>10</xdr:col>
      <xdr:colOff>114300</xdr:colOff>
      <xdr:row>78</xdr:row>
      <xdr:rowOff>105823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90959"/>
          <a:ext cx="889000" cy="18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65687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095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6930</xdr:rowOff>
    </xdr:from>
    <xdr:to>
      <xdr:col>24</xdr:col>
      <xdr:colOff>114300</xdr:colOff>
      <xdr:row>76</xdr:row>
      <xdr:rowOff>108530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156807</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15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160365</xdr:rowOff>
    </xdr:from>
    <xdr:to>
      <xdr:col>20</xdr:col>
      <xdr:colOff>38100</xdr:colOff>
      <xdr:row>76</xdr:row>
      <xdr:rowOff>90515</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1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107042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7943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59226</xdr:rowOff>
    </xdr:from>
    <xdr:to>
      <xdr:col>15</xdr:col>
      <xdr:colOff>101600</xdr:colOff>
      <xdr:row>76</xdr:row>
      <xdr:rowOff>160826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8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151953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82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38509</xdr:rowOff>
    </xdr:from>
    <xdr:to>
      <xdr:col>10</xdr:col>
      <xdr:colOff>165100</xdr:colOff>
      <xdr:row>77</xdr:row>
      <xdr:rowOff>140109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40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156636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15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55023</xdr:rowOff>
    </xdr:from>
    <xdr:to>
      <xdr:col>6</xdr:col>
      <xdr:colOff>38100</xdr:colOff>
      <xdr:row>78</xdr:row>
      <xdr:rowOff>156623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4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147750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520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9874</xdr:rowOff>
    </xdr:from>
    <xdr:to>
      <xdr:col>24</xdr:col>
      <xdr:colOff>63500</xdr:colOff>
      <xdr:row>98</xdr:row>
      <xdr:rowOff>56242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811974"/>
          <a:ext cx="838200" cy="46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148501</xdr:rowOff>
    </xdr:from>
    <xdr:to>
      <xdr:col>19</xdr:col>
      <xdr:colOff>177800</xdr:colOff>
      <xdr:row>98</xdr:row>
      <xdr:rowOff>9874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908300" y="16779151"/>
          <a:ext cx="889000" cy="3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148501</xdr:rowOff>
    </xdr:from>
    <xdr:to>
      <xdr:col>15</xdr:col>
      <xdr:colOff>50800</xdr:colOff>
      <xdr:row>99</xdr:row>
      <xdr:rowOff>35344</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779151"/>
          <a:ext cx="889000" cy="22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35344</xdr:rowOff>
    </xdr:from>
    <xdr:to>
      <xdr:col>10</xdr:col>
      <xdr:colOff>114300</xdr:colOff>
      <xdr:row>99</xdr:row>
      <xdr:rowOff>76016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7008894"/>
          <a:ext cx="889000" cy="40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5442</xdr:rowOff>
    </xdr:from>
    <xdr:to>
      <xdr:col>24</xdr:col>
      <xdr:colOff>114300</xdr:colOff>
      <xdr:row>98</xdr:row>
      <xdr:rowOff>107042</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80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91819</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72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130524</xdr:rowOff>
    </xdr:from>
    <xdr:to>
      <xdr:col>20</xdr:col>
      <xdr:colOff>38100</xdr:colOff>
      <xdr:row>98</xdr:row>
      <xdr:rowOff>60674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761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51801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853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97701</xdr:rowOff>
    </xdr:from>
    <xdr:to>
      <xdr:col>15</xdr:col>
      <xdr:colOff>101600</xdr:colOff>
      <xdr:row>98</xdr:row>
      <xdr:rowOff>27851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728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18978</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82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155994</xdr:rowOff>
    </xdr:from>
    <xdr:to>
      <xdr:col>10</xdr:col>
      <xdr:colOff>165100</xdr:colOff>
      <xdr:row>99</xdr:row>
      <xdr:rowOff>86144</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95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77271</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705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25216</xdr:rowOff>
    </xdr:from>
    <xdr:to>
      <xdr:col>6</xdr:col>
      <xdr:colOff>38100</xdr:colOff>
      <xdr:row>99</xdr:row>
      <xdr:rowOff>126816</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998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117943</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7091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31893</xdr:rowOff>
    </xdr:from>
    <xdr:to>
      <xdr:col>55</xdr:col>
      <xdr:colOff>0</xdr:colOff>
      <xdr:row>38</xdr:row>
      <xdr:rowOff>60604</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46993"/>
          <a:ext cx="838200" cy="28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6380</xdr:rowOff>
    </xdr:from>
    <xdr:to>
      <xdr:col>50</xdr:col>
      <xdr:colOff>114300</xdr:colOff>
      <xdr:row>38</xdr:row>
      <xdr:rowOff>31893</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21480"/>
          <a:ext cx="889000" cy="25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6380</xdr:rowOff>
    </xdr:from>
    <xdr:to>
      <xdr:col>45</xdr:col>
      <xdr:colOff>177800</xdr:colOff>
      <xdr:row>38</xdr:row>
      <xdr:rowOff>10861</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21480"/>
          <a:ext cx="889000" cy="4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68242</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583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151313</xdr:rowOff>
    </xdr:from>
    <xdr:to>
      <xdr:col>41</xdr:col>
      <xdr:colOff>50800</xdr:colOff>
      <xdr:row>38</xdr:row>
      <xdr:rowOff>10861</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494963"/>
          <a:ext cx="889000" cy="3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68608</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583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56903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572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9804</xdr:rowOff>
    </xdr:from>
    <xdr:to>
      <xdr:col>55</xdr:col>
      <xdr:colOff>50800</xdr:colOff>
      <xdr:row>38</xdr:row>
      <xdr:rowOff>111404</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152542</xdr:rowOff>
    </xdr:from>
    <xdr:to>
      <xdr:col>50</xdr:col>
      <xdr:colOff>165100</xdr:colOff>
      <xdr:row>38</xdr:row>
      <xdr:rowOff>82693</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49619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73820</xdr:rowOff>
    </xdr:from>
    <xdr:ext cx="469744"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04428" y="658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127031</xdr:rowOff>
    </xdr:from>
    <xdr:to>
      <xdr:col>46</xdr:col>
      <xdr:colOff>38100</xdr:colOff>
      <xdr:row>38</xdr:row>
      <xdr:rowOff>57181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47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73708</xdr:rowOff>
    </xdr:from>
    <xdr:ext cx="469744"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15428" y="62459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131511</xdr:rowOff>
    </xdr:from>
    <xdr:to>
      <xdr:col>41</xdr:col>
      <xdr:colOff>101600</xdr:colOff>
      <xdr:row>38</xdr:row>
      <xdr:rowOff>61661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475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78188</xdr:rowOff>
    </xdr:from>
    <xdr:ext cx="469744"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26428" y="625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100513</xdr:rowOff>
    </xdr:from>
    <xdr:to>
      <xdr:col>36</xdr:col>
      <xdr:colOff>165100</xdr:colOff>
      <xdr:row>38</xdr:row>
      <xdr:rowOff>30663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44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47190</xdr:rowOff>
    </xdr:from>
    <xdr:ext cx="469744"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37428" y="621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1422</xdr:rowOff>
    </xdr:from>
    <xdr:to>
      <xdr:col>55</xdr:col>
      <xdr:colOff>0</xdr:colOff>
      <xdr:row>59</xdr:row>
      <xdr:rowOff>4331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10116972"/>
          <a:ext cx="838200" cy="2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780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4331</xdr:rowOff>
    </xdr:from>
    <xdr:to>
      <xdr:col>50</xdr:col>
      <xdr:colOff>114300</xdr:colOff>
      <xdr:row>59</xdr:row>
      <xdr:rowOff>8903</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10119881"/>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97642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9698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6376</xdr:rowOff>
    </xdr:from>
    <xdr:to>
      <xdr:col>45</xdr:col>
      <xdr:colOff>177800</xdr:colOff>
      <xdr:row>59</xdr:row>
      <xdr:rowOff>8903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7861300" y="10121926"/>
          <a:ext cx="889000" cy="2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103446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9704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6376</xdr:rowOff>
    </xdr:from>
    <xdr:to>
      <xdr:col>41</xdr:col>
      <xdr:colOff>50800</xdr:colOff>
      <xdr:row>59</xdr:row>
      <xdr:rowOff>9144</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flipV="1">
          <a:off x="6972300" y="10121926"/>
          <a:ext cx="889000" cy="2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121734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9722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110989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971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122072</xdr:rowOff>
    </xdr:from>
    <xdr:to>
      <xdr:col>55</xdr:col>
      <xdr:colOff>50800</xdr:colOff>
      <xdr:row>59</xdr:row>
      <xdr:rowOff>52222</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10066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36999</xdr:rowOff>
    </xdr:from>
    <xdr:ext cx="469744"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981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124981</xdr:rowOff>
    </xdr:from>
    <xdr:to>
      <xdr:col>50</xdr:col>
      <xdr:colOff>165100</xdr:colOff>
      <xdr:row>59</xdr:row>
      <xdr:rowOff>55131</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1006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46258</xdr:rowOff>
    </xdr:from>
    <xdr:ext cx="469744"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04428" y="10161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129553</xdr:rowOff>
    </xdr:from>
    <xdr:to>
      <xdr:col>46</xdr:col>
      <xdr:colOff>38100</xdr:colOff>
      <xdr:row>59</xdr:row>
      <xdr:rowOff>59703</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1007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50830</xdr:rowOff>
    </xdr:from>
    <xdr:ext cx="469744"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15428" y="10166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127026</xdr:rowOff>
    </xdr:from>
    <xdr:to>
      <xdr:col>41</xdr:col>
      <xdr:colOff>101600</xdr:colOff>
      <xdr:row>59</xdr:row>
      <xdr:rowOff>57176</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1007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48303</xdr:rowOff>
    </xdr:from>
    <xdr:ext cx="469744"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26428" y="10163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129794</xdr:rowOff>
    </xdr:from>
    <xdr:to>
      <xdr:col>36</xdr:col>
      <xdr:colOff>165100</xdr:colOff>
      <xdr:row>59</xdr:row>
      <xdr:rowOff>59944</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10073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51071</xdr:rowOff>
    </xdr:from>
    <xdr:ext cx="469744"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37428" y="10166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137871</xdr:rowOff>
    </xdr:from>
    <xdr:to>
      <xdr:col>55</xdr:col>
      <xdr:colOff>0</xdr:colOff>
      <xdr:row>78</xdr:row>
      <xdr:rowOff>151682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9639300" y="13510971"/>
          <a:ext cx="838200" cy="1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75316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105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151682</xdr:rowOff>
    </xdr:from>
    <xdr:to>
      <xdr:col>50</xdr:col>
      <xdr:colOff>114300</xdr:colOff>
      <xdr:row>78</xdr:row>
      <xdr:rowOff>161074</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524782"/>
          <a:ext cx="889000" cy="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127112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2985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97676</xdr:rowOff>
    </xdr:from>
    <xdr:to>
      <xdr:col>45</xdr:col>
      <xdr:colOff>177800</xdr:colOff>
      <xdr:row>78</xdr:row>
      <xdr:rowOff>161074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7861300" y="13470776"/>
          <a:ext cx="889000" cy="63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137419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2996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97676</xdr:rowOff>
    </xdr:from>
    <xdr:to>
      <xdr:col>41</xdr:col>
      <xdr:colOff>50800</xdr:colOff>
      <xdr:row>78</xdr:row>
      <xdr:rowOff>133623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470776"/>
          <a:ext cx="889000" cy="35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95756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2954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50207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0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87071</xdr:rowOff>
    </xdr:from>
    <xdr:to>
      <xdr:col>55</xdr:col>
      <xdr:colOff>50800</xdr:colOff>
      <xdr:row>79</xdr:row>
      <xdr:rowOff>17221</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1998</xdr:rowOff>
    </xdr:from>
    <xdr:ext cx="469744"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375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100882</xdr:rowOff>
    </xdr:from>
    <xdr:to>
      <xdr:col>50</xdr:col>
      <xdr:colOff>165100</xdr:colOff>
      <xdr:row>79</xdr:row>
      <xdr:rowOff>31032</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47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22159</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04428" y="13566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110274</xdr:rowOff>
    </xdr:from>
    <xdr:to>
      <xdr:col>46</xdr:col>
      <xdr:colOff>38100</xdr:colOff>
      <xdr:row>79</xdr:row>
      <xdr:rowOff>40424</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4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31551</xdr:rowOff>
    </xdr:from>
    <xdr:ext cx="469744"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15428" y="13576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46876</xdr:rowOff>
    </xdr:from>
    <xdr:to>
      <xdr:col>41</xdr:col>
      <xdr:colOff>101600</xdr:colOff>
      <xdr:row>78</xdr:row>
      <xdr:rowOff>148476</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41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139603</xdr:rowOff>
    </xdr:from>
    <xdr:ext cx="469744"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26428" y="1351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82823</xdr:rowOff>
    </xdr:from>
    <xdr:to>
      <xdr:col>36</xdr:col>
      <xdr:colOff>165100</xdr:colOff>
      <xdr:row>79</xdr:row>
      <xdr:rowOff>12973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455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4100</xdr:rowOff>
    </xdr:from>
    <xdr:ext cx="469744"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37428" y="13548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150085</xdr:rowOff>
    </xdr:from>
    <xdr:to>
      <xdr:col>55</xdr:col>
      <xdr:colOff>0</xdr:colOff>
      <xdr:row>99</xdr:row>
      <xdr:rowOff>45272</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52185"/>
          <a:ext cx="838200" cy="666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47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45272</xdr:rowOff>
    </xdr:from>
    <xdr:to>
      <xdr:col>50</xdr:col>
      <xdr:colOff>114300</xdr:colOff>
      <xdr:row>99</xdr:row>
      <xdr:rowOff>53730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7018822"/>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90718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378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53730</xdr:rowOff>
    </xdr:from>
    <xdr:to>
      <xdr:col>45</xdr:col>
      <xdr:colOff>177800</xdr:colOff>
      <xdr:row>99</xdr:row>
      <xdr:rowOff>90436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7027280"/>
          <a:ext cx="889000" cy="36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102916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39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10557</xdr:rowOff>
    </xdr:from>
    <xdr:to>
      <xdr:col>41</xdr:col>
      <xdr:colOff>50800</xdr:colOff>
      <xdr:row>99</xdr:row>
      <xdr:rowOff>90436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984107"/>
          <a:ext cx="889000" cy="79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104075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39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117400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405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99285</xdr:rowOff>
    </xdr:from>
    <xdr:to>
      <xdr:col>55</xdr:col>
      <xdr:colOff>50800</xdr:colOff>
      <xdr:row>99</xdr:row>
      <xdr:rowOff>29435</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14212</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16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165922</xdr:rowOff>
    </xdr:from>
    <xdr:to>
      <xdr:col>50</xdr:col>
      <xdr:colOff>165100</xdr:colOff>
      <xdr:row>99</xdr:row>
      <xdr:rowOff>96072</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68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87199</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60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99</xdr:row>
      <xdr:rowOff>2930</xdr:rowOff>
    </xdr:from>
    <xdr:to>
      <xdr:col>46</xdr:col>
      <xdr:colOff>38100</xdr:colOff>
      <xdr:row>99</xdr:row>
      <xdr:rowOff>104530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95657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69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39636</xdr:rowOff>
    </xdr:from>
    <xdr:to>
      <xdr:col>41</xdr:col>
      <xdr:colOff>101600</xdr:colOff>
      <xdr:row>99</xdr:row>
      <xdr:rowOff>141236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701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132363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7105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131207</xdr:rowOff>
    </xdr:from>
    <xdr:to>
      <xdr:col>36</xdr:col>
      <xdr:colOff>165100</xdr:colOff>
      <xdr:row>99</xdr:row>
      <xdr:rowOff>61357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33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52484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26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10495</xdr:rowOff>
    </xdr:from>
    <xdr:to>
      <xdr:col>85</xdr:col>
      <xdr:colOff>127000</xdr:colOff>
      <xdr:row>38</xdr:row>
      <xdr:rowOff>24029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5481300" y="6525595"/>
          <a:ext cx="838200" cy="13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24029</xdr:rowOff>
    </xdr:from>
    <xdr:to>
      <xdr:col>81</xdr:col>
      <xdr:colOff>50800</xdr:colOff>
      <xdr:row>38</xdr:row>
      <xdr:rowOff>41036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539129"/>
          <a:ext cx="889000" cy="17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110211</xdr:rowOff>
    </xdr:from>
    <xdr:to>
      <xdr:col>76</xdr:col>
      <xdr:colOff>114300</xdr:colOff>
      <xdr:row>38</xdr:row>
      <xdr:rowOff>41036</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3703300" y="6453861"/>
          <a:ext cx="889000" cy="102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110211</xdr:rowOff>
    </xdr:from>
    <xdr:to>
      <xdr:col>71</xdr:col>
      <xdr:colOff>177800</xdr:colOff>
      <xdr:row>38</xdr:row>
      <xdr:rowOff>24165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53861"/>
          <a:ext cx="889000" cy="85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131145</xdr:rowOff>
    </xdr:from>
    <xdr:to>
      <xdr:col>85</xdr:col>
      <xdr:colOff>177800</xdr:colOff>
      <xdr:row>38</xdr:row>
      <xdr:rowOff>61295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47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46072</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8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144678</xdr:rowOff>
    </xdr:from>
    <xdr:to>
      <xdr:col>81</xdr:col>
      <xdr:colOff>101600</xdr:colOff>
      <xdr:row>38</xdr:row>
      <xdr:rowOff>74828</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48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65956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581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161686</xdr:rowOff>
    </xdr:from>
    <xdr:to>
      <xdr:col>76</xdr:col>
      <xdr:colOff>165100</xdr:colOff>
      <xdr:row>38</xdr:row>
      <xdr:rowOff>91836</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50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82963</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98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59411</xdr:rowOff>
    </xdr:from>
    <xdr:to>
      <xdr:col>72</xdr:col>
      <xdr:colOff>38100</xdr:colOff>
      <xdr:row>37</xdr:row>
      <xdr:rowOff>161010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030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152137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495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144816</xdr:rowOff>
    </xdr:from>
    <xdr:to>
      <xdr:col>67</xdr:col>
      <xdr:colOff>101600</xdr:colOff>
      <xdr:row>38</xdr:row>
      <xdr:rowOff>74966</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88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66092</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81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78245</xdr:rowOff>
    </xdr:from>
    <xdr:to>
      <xdr:col>85</xdr:col>
      <xdr:colOff>127000</xdr:colOff>
      <xdr:row>58</xdr:row>
      <xdr:rowOff>93993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10022345"/>
          <a:ext cx="838200" cy="15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3683</xdr:rowOff>
    </xdr:from>
    <xdr:to>
      <xdr:col>81</xdr:col>
      <xdr:colOff>50800</xdr:colOff>
      <xdr:row>58</xdr:row>
      <xdr:rowOff>78245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947783"/>
          <a:ext cx="889000" cy="7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157531</xdr:rowOff>
    </xdr:from>
    <xdr:to>
      <xdr:col>76</xdr:col>
      <xdr:colOff>114300</xdr:colOff>
      <xdr:row>58</xdr:row>
      <xdr:rowOff>3683</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30181"/>
          <a:ext cx="889000" cy="1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11282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157531</xdr:rowOff>
    </xdr:from>
    <xdr:to>
      <xdr:col>71</xdr:col>
      <xdr:colOff>177800</xdr:colOff>
      <xdr:row>58</xdr:row>
      <xdr:rowOff>34290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930181"/>
          <a:ext cx="889000" cy="48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43193</xdr:rowOff>
    </xdr:from>
    <xdr:to>
      <xdr:col>85</xdr:col>
      <xdr:colOff>177800</xdr:colOff>
      <xdr:row>58</xdr:row>
      <xdr:rowOff>144793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987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21620</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965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27445</xdr:rowOff>
    </xdr:from>
    <xdr:to>
      <xdr:col>81</xdr:col>
      <xdr:colOff>101600</xdr:colOff>
      <xdr:row>58</xdr:row>
      <xdr:rowOff>129045</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9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120172</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100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124333</xdr:rowOff>
    </xdr:from>
    <xdr:to>
      <xdr:col>76</xdr:col>
      <xdr:colOff>165100</xdr:colOff>
      <xdr:row>58</xdr:row>
      <xdr:rowOff>54483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9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45610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106731</xdr:rowOff>
    </xdr:from>
    <xdr:to>
      <xdr:col>72</xdr:col>
      <xdr:colOff>38100</xdr:colOff>
      <xdr:row>58</xdr:row>
      <xdr:rowOff>36881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79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28008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154940</xdr:rowOff>
    </xdr:from>
    <xdr:to>
      <xdr:col>67</xdr:col>
      <xdr:colOff>101600</xdr:colOff>
      <xdr:row>58</xdr:row>
      <xdr:rowOff>85090</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2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76217</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2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249299"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112007</xdr:rowOff>
    </xdr:from>
    <xdr:to>
      <xdr:col>85</xdr:col>
      <xdr:colOff>127000</xdr:colOff>
      <xdr:row>97</xdr:row>
      <xdr:rowOff>126295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742657"/>
          <a:ext cx="838200" cy="14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28289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144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112007</xdr:rowOff>
    </xdr:from>
    <xdr:to>
      <xdr:col>81</xdr:col>
      <xdr:colOff>50800</xdr:colOff>
      <xdr:row>97</xdr:row>
      <xdr:rowOff>118016</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4592300" y="16742657"/>
          <a:ext cx="889000" cy="6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146530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09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118016</xdr:rowOff>
    </xdr:from>
    <xdr:to>
      <xdr:col>76</xdr:col>
      <xdr:colOff>114300</xdr:colOff>
      <xdr:row>97</xdr:row>
      <xdr:rowOff>133544</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flipV="1">
          <a:off x="13703300" y="16748666"/>
          <a:ext cx="889000" cy="1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141991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0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133544</xdr:rowOff>
    </xdr:from>
    <xdr:to>
      <xdr:col>71</xdr:col>
      <xdr:colOff>177800</xdr:colOff>
      <xdr:row>97</xdr:row>
      <xdr:rowOff>142100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2814300" y="16764194"/>
          <a:ext cx="889000" cy="8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32213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14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21567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137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75495</xdr:rowOff>
    </xdr:from>
    <xdr:to>
      <xdr:col>85</xdr:col>
      <xdr:colOff>177800</xdr:colOff>
      <xdr:row>98</xdr:row>
      <xdr:rowOff>5645</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706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53922</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684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61207</xdr:rowOff>
    </xdr:from>
    <xdr:to>
      <xdr:col>81</xdr:col>
      <xdr:colOff>101600</xdr:colOff>
      <xdr:row>97</xdr:row>
      <xdr:rowOff>162807</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691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153934</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784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67216</xdr:rowOff>
    </xdr:from>
    <xdr:to>
      <xdr:col>76</xdr:col>
      <xdr:colOff>165100</xdr:colOff>
      <xdr:row>97</xdr:row>
      <xdr:rowOff>168816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6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159943</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67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82744</xdr:rowOff>
    </xdr:from>
    <xdr:to>
      <xdr:col>72</xdr:col>
      <xdr:colOff>38100</xdr:colOff>
      <xdr:row>98</xdr:row>
      <xdr:rowOff>12894</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71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4021</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80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91300</xdr:rowOff>
    </xdr:from>
    <xdr:to>
      <xdr:col>67</xdr:col>
      <xdr:colOff>101600</xdr:colOff>
      <xdr:row>98</xdr:row>
      <xdr:rowOff>21450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7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12577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81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衛生費は、令和</a:t>
          </a:r>
          <a:r>
            <a:rPr kumimoji="1" lang="en-US" altLang="ja-JP" sz="1200">
              <a:solidFill>
                <a:schemeClr val="dk1"/>
              </a:solidFill>
              <a:effectLst/>
              <a:latin typeface="+mn-lt"/>
              <a:ea typeface="+mn-ea"/>
              <a:cs typeface="+mn-cs"/>
            </a:rPr>
            <a:t>3</a:t>
          </a:r>
          <a:r>
            <a:rPr kumimoji="1" lang="ja-JP" altLang="ja-JP" sz="1200">
              <a:solidFill>
                <a:schemeClr val="dk1"/>
              </a:solidFill>
              <a:effectLst/>
              <a:latin typeface="+mn-lt"/>
              <a:ea typeface="+mn-ea"/>
              <a:cs typeface="+mn-cs"/>
            </a:rPr>
            <a:t>年度に新型コロナウイルスワクチン接種に要する費用、東部知多衛生組合負担金により増額し</a:t>
          </a:r>
          <a:r>
            <a:rPr kumimoji="1" lang="ja-JP" altLang="en-US" sz="1200">
              <a:solidFill>
                <a:schemeClr val="dk1"/>
              </a:solidFill>
              <a:effectLst/>
              <a:latin typeface="+mn-lt"/>
              <a:ea typeface="+mn-ea"/>
              <a:cs typeface="+mn-cs"/>
            </a:rPr>
            <a:t>、</a:t>
          </a:r>
          <a:r>
            <a:rPr kumimoji="1" lang="ja-JP" altLang="ja-JP" sz="1200">
              <a:solidFill>
                <a:schemeClr val="dk1"/>
              </a:solidFill>
              <a:effectLst/>
              <a:latin typeface="+mn-lt"/>
              <a:ea typeface="+mn-ea"/>
              <a:cs typeface="+mn-cs"/>
            </a:rPr>
            <a:t>令和４年度</a:t>
          </a:r>
          <a:r>
            <a:rPr kumimoji="1" lang="ja-JP" altLang="en-US" sz="1200">
              <a:solidFill>
                <a:schemeClr val="dk1"/>
              </a:solidFill>
              <a:effectLst/>
              <a:latin typeface="+mn-lt"/>
              <a:ea typeface="+mn-ea"/>
              <a:cs typeface="+mn-cs"/>
            </a:rPr>
            <a:t>及び令和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年度は新型コロナウイルスワクチン接種事業が徐々に縮小した。</a:t>
          </a:r>
          <a:endParaRPr kumimoji="1" lang="en-US" altLang="ja-JP" sz="1200">
            <a:solidFill>
              <a:schemeClr val="dk1"/>
            </a:solidFill>
            <a:effectLst/>
            <a:latin typeface="+mn-lt"/>
            <a:ea typeface="+mn-ea"/>
            <a:cs typeface="+mn-cs"/>
          </a:endParaRPr>
        </a:p>
        <a:p>
          <a:r>
            <a:rPr kumimoji="1" lang="ja-JP" altLang="en-US" sz="1200">
              <a:solidFill>
                <a:schemeClr val="dk1"/>
              </a:solidFill>
              <a:effectLst/>
              <a:latin typeface="+mn-lt"/>
              <a:ea typeface="+mn-ea"/>
              <a:cs typeface="+mn-cs"/>
            </a:rPr>
            <a:t>土木費は、令和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年度より間米南部土地区画整理事業が始まり、約</a:t>
          </a:r>
          <a:r>
            <a:rPr kumimoji="1" lang="en-US" altLang="ja-JP" sz="1200">
              <a:solidFill>
                <a:schemeClr val="dk1"/>
              </a:solidFill>
              <a:effectLst/>
              <a:latin typeface="+mn-lt"/>
              <a:ea typeface="+mn-ea"/>
              <a:cs typeface="+mn-cs"/>
            </a:rPr>
            <a:t>237</a:t>
          </a:r>
          <a:r>
            <a:rPr kumimoji="1" lang="ja-JP" altLang="en-US" sz="1200">
              <a:solidFill>
                <a:schemeClr val="dk1"/>
              </a:solidFill>
              <a:effectLst/>
              <a:latin typeface="+mn-lt"/>
              <a:ea typeface="+mn-ea"/>
              <a:cs typeface="+mn-cs"/>
            </a:rPr>
            <a:t>百万円増加した。</a:t>
          </a:r>
          <a:endParaRPr kumimoji="1" lang="en-US" altLang="ja-JP" sz="1200">
            <a:solidFill>
              <a:schemeClr val="dk1"/>
            </a:solidFill>
            <a:effectLst/>
            <a:latin typeface="+mn-lt"/>
            <a:ea typeface="+mn-ea"/>
            <a:cs typeface="+mn-cs"/>
          </a:endParaRPr>
        </a:p>
        <a:p>
          <a:r>
            <a:rPr kumimoji="1" lang="ja-JP" altLang="ja-JP" sz="1200">
              <a:solidFill>
                <a:schemeClr val="dk1"/>
              </a:solidFill>
              <a:effectLst/>
              <a:latin typeface="+mn-lt"/>
              <a:ea typeface="+mn-ea"/>
              <a:cs typeface="+mn-cs"/>
            </a:rPr>
            <a:t>教育費は、</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年度の教育施設建設及び整備基金積立金が約</a:t>
          </a:r>
          <a:r>
            <a:rPr kumimoji="1" lang="en-US" altLang="ja-JP" sz="1200">
              <a:solidFill>
                <a:schemeClr val="dk1"/>
              </a:solidFill>
              <a:effectLst/>
              <a:latin typeface="+mn-lt"/>
              <a:ea typeface="+mn-ea"/>
              <a:cs typeface="+mn-cs"/>
            </a:rPr>
            <a:t>499</a:t>
          </a:r>
          <a:r>
            <a:rPr kumimoji="1" lang="ja-JP" altLang="en-US" sz="1200">
              <a:solidFill>
                <a:schemeClr val="dk1"/>
              </a:solidFill>
              <a:effectLst/>
              <a:latin typeface="+mn-lt"/>
              <a:ea typeface="+mn-ea"/>
              <a:cs typeface="+mn-cs"/>
            </a:rPr>
            <a:t>百万円減少した一方で、新給食センター用地購入費で約</a:t>
          </a:r>
          <a:r>
            <a:rPr kumimoji="1" lang="en-US" altLang="ja-JP" sz="1200">
              <a:solidFill>
                <a:schemeClr val="dk1"/>
              </a:solidFill>
              <a:effectLst/>
              <a:latin typeface="+mn-lt"/>
              <a:ea typeface="+mn-ea"/>
              <a:cs typeface="+mn-cs"/>
            </a:rPr>
            <a:t>154</a:t>
          </a:r>
          <a:r>
            <a:rPr kumimoji="1" lang="ja-JP" altLang="en-US" sz="1200">
              <a:solidFill>
                <a:schemeClr val="dk1"/>
              </a:solidFill>
              <a:effectLst/>
              <a:latin typeface="+mn-lt"/>
              <a:ea typeface="+mn-ea"/>
              <a:cs typeface="+mn-cs"/>
            </a:rPr>
            <a:t>百万円、体育施設用地購入費で約</a:t>
          </a:r>
          <a:r>
            <a:rPr kumimoji="1" lang="en-US" altLang="ja-JP" sz="1200">
              <a:solidFill>
                <a:schemeClr val="dk1"/>
              </a:solidFill>
              <a:effectLst/>
              <a:latin typeface="+mn-lt"/>
              <a:ea typeface="+mn-ea"/>
              <a:cs typeface="+mn-cs"/>
            </a:rPr>
            <a:t>114</a:t>
          </a:r>
          <a:r>
            <a:rPr kumimoji="1" lang="ja-JP" altLang="en-US" sz="1200">
              <a:solidFill>
                <a:schemeClr val="dk1"/>
              </a:solidFill>
              <a:effectLst/>
              <a:latin typeface="+mn-lt"/>
              <a:ea typeface="+mn-ea"/>
              <a:cs typeface="+mn-cs"/>
            </a:rPr>
            <a:t>百万円増額したため、全体ではやや減少した。</a:t>
          </a:r>
          <a:endParaRPr lang="ja-JP" altLang="ja-JP" sz="16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a:solidFill>
                <a:schemeClr val="dk1"/>
              </a:solidFill>
              <a:effectLst/>
              <a:latin typeface="+mn-lt"/>
              <a:ea typeface="+mn-ea"/>
              <a:cs typeface="+mn-cs"/>
            </a:rPr>
            <a:t>実質収支額は、令和</a:t>
          </a:r>
          <a:r>
            <a:rPr kumimoji="1" lang="en-US" altLang="ja-JP" sz="1200">
              <a:solidFill>
                <a:schemeClr val="dk1"/>
              </a:solidFill>
              <a:effectLst/>
              <a:latin typeface="+mn-lt"/>
              <a:ea typeface="+mn-ea"/>
              <a:cs typeface="+mn-cs"/>
            </a:rPr>
            <a:t>4</a:t>
          </a:r>
          <a:r>
            <a:rPr kumimoji="1" lang="ja-JP" altLang="ja-JP"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1,150</a:t>
          </a:r>
          <a:r>
            <a:rPr kumimoji="1" lang="ja-JP" altLang="ja-JP" sz="1200">
              <a:solidFill>
                <a:schemeClr val="dk1"/>
              </a:solidFill>
              <a:effectLst/>
              <a:latin typeface="+mn-lt"/>
              <a:ea typeface="+mn-ea"/>
              <a:cs typeface="+mn-cs"/>
            </a:rPr>
            <a:t>百万円</a:t>
          </a:r>
          <a:r>
            <a:rPr kumimoji="1" lang="ja-JP" altLang="en-US" sz="1200">
              <a:solidFill>
                <a:schemeClr val="dk1"/>
              </a:solidFill>
              <a:effectLst/>
              <a:latin typeface="+mn-lt"/>
              <a:ea typeface="+mn-ea"/>
              <a:cs typeface="+mn-cs"/>
            </a:rPr>
            <a:t>、令和</a:t>
          </a:r>
          <a:r>
            <a:rPr kumimoji="1" lang="en-US" altLang="ja-JP" sz="1200">
              <a:solidFill>
                <a:schemeClr val="dk1"/>
              </a:solidFill>
              <a:effectLst/>
              <a:latin typeface="+mn-lt"/>
              <a:ea typeface="+mn-ea"/>
              <a:cs typeface="+mn-cs"/>
            </a:rPr>
            <a:t>5</a:t>
          </a:r>
          <a:r>
            <a:rPr kumimoji="1" lang="ja-JP" altLang="en-US" sz="1200">
              <a:solidFill>
                <a:schemeClr val="dk1"/>
              </a:solidFill>
              <a:effectLst/>
              <a:latin typeface="+mn-lt"/>
              <a:ea typeface="+mn-ea"/>
              <a:cs typeface="+mn-cs"/>
            </a:rPr>
            <a:t>年度</a:t>
          </a:r>
          <a:r>
            <a:rPr kumimoji="1" lang="en-US" altLang="ja-JP" sz="1200">
              <a:solidFill>
                <a:schemeClr val="dk1"/>
              </a:solidFill>
              <a:effectLst/>
              <a:latin typeface="+mn-lt"/>
              <a:ea typeface="+mn-ea"/>
              <a:cs typeface="+mn-cs"/>
            </a:rPr>
            <a:t>950</a:t>
          </a:r>
          <a:r>
            <a:rPr kumimoji="1" lang="ja-JP" altLang="en-US" sz="1200">
              <a:solidFill>
                <a:schemeClr val="dk1"/>
              </a:solidFill>
              <a:effectLst/>
              <a:latin typeface="+mn-lt"/>
              <a:ea typeface="+mn-ea"/>
              <a:cs typeface="+mn-cs"/>
            </a:rPr>
            <a:t>百万円</a:t>
          </a:r>
          <a:r>
            <a:rPr kumimoji="1" lang="ja-JP" altLang="ja-JP" sz="1200">
              <a:solidFill>
                <a:schemeClr val="dk1"/>
              </a:solidFill>
              <a:effectLst/>
              <a:latin typeface="+mn-lt"/>
              <a:ea typeface="+mn-ea"/>
              <a:cs typeface="+mn-cs"/>
            </a:rPr>
            <a:t>で、前年度比</a:t>
          </a:r>
          <a:r>
            <a:rPr kumimoji="1" lang="en-US" altLang="ja-JP" sz="1200">
              <a:solidFill>
                <a:schemeClr val="dk1"/>
              </a:solidFill>
              <a:effectLst/>
              <a:latin typeface="+mn-lt"/>
              <a:ea typeface="+mn-ea"/>
              <a:cs typeface="+mn-cs"/>
            </a:rPr>
            <a:t>199</a:t>
          </a:r>
          <a:r>
            <a:rPr kumimoji="1" lang="ja-JP" altLang="ja-JP" sz="1200">
              <a:solidFill>
                <a:schemeClr val="dk1"/>
              </a:solidFill>
              <a:effectLst/>
              <a:latin typeface="+mn-lt"/>
              <a:ea typeface="+mn-ea"/>
              <a:cs typeface="+mn-cs"/>
            </a:rPr>
            <a:t>百万円減少した。よって標準財政規模に占める実質収支額の割合も</a:t>
          </a:r>
          <a:r>
            <a:rPr kumimoji="1" lang="en-US" altLang="ja-JP" sz="1200">
              <a:solidFill>
                <a:schemeClr val="dk1"/>
              </a:solidFill>
              <a:effectLst/>
              <a:latin typeface="+mn-lt"/>
              <a:ea typeface="+mn-ea"/>
              <a:cs typeface="+mn-cs"/>
            </a:rPr>
            <a:t>1.5</a:t>
          </a:r>
          <a:r>
            <a:rPr kumimoji="1" lang="ja-JP" altLang="en-US" sz="1200">
              <a:solidFill>
                <a:schemeClr val="dk1"/>
              </a:solidFill>
              <a:effectLst/>
              <a:latin typeface="+mn-lt"/>
              <a:ea typeface="+mn-ea"/>
              <a:cs typeface="+mn-cs"/>
            </a:rPr>
            <a:t>ポイント</a:t>
          </a:r>
          <a:r>
            <a:rPr kumimoji="1" lang="ja-JP" altLang="ja-JP" sz="1200">
              <a:solidFill>
                <a:schemeClr val="dk1"/>
              </a:solidFill>
              <a:effectLst/>
              <a:latin typeface="+mn-lt"/>
              <a:ea typeface="+mn-ea"/>
              <a:cs typeface="+mn-cs"/>
            </a:rPr>
            <a:t>減少した。予算・決算の乖離による繰越金が多額とならないよう、堅実な財政運営を続けつつ実質収支の削減を両立することを目的として予算編成・執行を行うように取り組ん</a:t>
          </a:r>
          <a:r>
            <a:rPr kumimoji="1" lang="ja-JP" altLang="en-US" sz="1200">
              <a:solidFill>
                <a:schemeClr val="dk1"/>
              </a:solidFill>
              <a:effectLst/>
              <a:latin typeface="+mn-lt"/>
              <a:ea typeface="+mn-ea"/>
              <a:cs typeface="+mn-cs"/>
            </a:rPr>
            <a:t>でいる</a:t>
          </a:r>
          <a:r>
            <a:rPr kumimoji="1" lang="ja-JP" altLang="ja-JP" sz="1200">
              <a:solidFill>
                <a:schemeClr val="dk1"/>
              </a:solidFill>
              <a:effectLst/>
              <a:latin typeface="+mn-lt"/>
              <a:ea typeface="+mn-ea"/>
              <a:cs typeface="+mn-cs"/>
            </a:rPr>
            <a:t>ことによる。　財政調整基金は、財政健全化の取組みを着実に実施し、可能な範囲で積立していく。</a:t>
          </a:r>
          <a:endParaRPr lang="ja-JP" altLang="ja-JP" sz="16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愛知県豊明市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連結全体としての標準財政規模比の黒字幅は、全会計の中で、一般会計が大半を占めている。</a:t>
          </a:r>
          <a:endParaRPr lang="ja-JP" altLang="ja-JP" sz="1400">
            <a:effectLst/>
          </a:endParaRPr>
        </a:p>
        <a:p>
          <a:r>
            <a:rPr kumimoji="1" lang="ja-JP" altLang="ja-JP" sz="1400">
              <a:solidFill>
                <a:schemeClr val="dk1"/>
              </a:solidFill>
              <a:effectLst/>
              <a:latin typeface="+mn-lt"/>
              <a:ea typeface="+mn-ea"/>
              <a:cs typeface="+mn-cs"/>
            </a:rPr>
            <a:t>特別会計（墓園事業、水上太陽光発電事業以外）は一般会計からの繰出しによって黒字となっている経営状態であるので、それぞれ経営改善を進めている。</a:t>
          </a:r>
          <a:endParaRPr lang="ja-JP" altLang="ja-JP" sz="1400">
            <a:effectLst/>
          </a:endParaRPr>
        </a:p>
        <a:p>
          <a:r>
            <a:rPr kumimoji="1" lang="ja-JP" altLang="ja-JP" sz="1400">
              <a:solidFill>
                <a:schemeClr val="dk1"/>
              </a:solidFill>
              <a:effectLst/>
              <a:latin typeface="+mn-lt"/>
              <a:ea typeface="+mn-ea"/>
              <a:cs typeface="+mn-cs"/>
            </a:rPr>
            <a:t>その他会計は、</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4</a:t>
          </a:r>
          <a:r>
            <a:rPr kumimoji="1" lang="ja-JP" altLang="en-US" sz="1400">
              <a:solidFill>
                <a:schemeClr val="dk1"/>
              </a:solidFill>
              <a:effectLst/>
              <a:latin typeface="+mn-lt"/>
              <a:ea typeface="+mn-ea"/>
              <a:cs typeface="+mn-cs"/>
            </a:rPr>
            <a:t>年度に</a:t>
          </a:r>
          <a:r>
            <a:rPr kumimoji="1" lang="ja-JP" altLang="ja-JP" sz="1400">
              <a:solidFill>
                <a:schemeClr val="dk1"/>
              </a:solidFill>
              <a:effectLst/>
              <a:latin typeface="+mn-lt"/>
              <a:ea typeface="+mn-ea"/>
              <a:cs typeface="+mn-cs"/>
            </a:rPr>
            <a:t>有料駐車場事業特別会計</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廃止</a:t>
          </a:r>
          <a:r>
            <a:rPr kumimoji="1" lang="ja-JP" altLang="en-US" sz="1400">
              <a:solidFill>
                <a:schemeClr val="dk1"/>
              </a:solidFill>
              <a:effectLst/>
              <a:latin typeface="+mn-lt"/>
              <a:ea typeface="+mn-ea"/>
              <a:cs typeface="+mn-cs"/>
            </a:rPr>
            <a:t>したことに伴い</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0</a:t>
          </a:r>
          <a:r>
            <a:rPr kumimoji="1" lang="ja-JP" altLang="ja-JP" sz="1400">
              <a:solidFill>
                <a:schemeClr val="dk1"/>
              </a:solidFill>
              <a:effectLst/>
              <a:latin typeface="+mn-lt"/>
              <a:ea typeface="+mn-ea"/>
              <a:cs typeface="+mn-cs"/>
            </a:rPr>
            <a:t>％となった。</a:t>
          </a:r>
          <a:endParaRPr lang="ja-JP" altLang="ja-JP" sz="1400">
            <a:effectLst/>
          </a:endParaRPr>
        </a:p>
        <a:p>
          <a:r>
            <a:rPr kumimoji="1" lang="ja-JP" altLang="ja-JP" sz="1400">
              <a:solidFill>
                <a:schemeClr val="dk1"/>
              </a:solidFill>
              <a:effectLst/>
              <a:latin typeface="+mn-lt"/>
              <a:ea typeface="+mn-ea"/>
              <a:cs typeface="+mn-cs"/>
            </a:rPr>
            <a:t>下水道事業会計は、令和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年度から公営企業会計へ移行し、農村集落家庭排水施設特別会計は、令和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年度から統合した。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27316202</v>
      </c>
      <c r="BO4" s="407"/>
      <c r="BP4" s="407"/>
      <c r="BQ4" s="407"/>
      <c r="BR4" s="407"/>
      <c r="BS4" s="407"/>
      <c r="BT4" s="407"/>
      <c r="BU4" s="408"/>
      <c r="BV4" s="406">
        <v>27819145</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6.3</v>
      </c>
      <c r="CU4" s="413"/>
      <c r="CV4" s="413"/>
      <c r="CW4" s="413"/>
      <c r="CX4" s="413"/>
      <c r="CY4" s="413"/>
      <c r="CZ4" s="413"/>
      <c r="DA4" s="414"/>
      <c r="DB4" s="412">
        <v>7.8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26141180</v>
      </c>
      <c r="BO5" s="444"/>
      <c r="BP5" s="444"/>
      <c r="BQ5" s="444"/>
      <c r="BR5" s="444"/>
      <c r="BS5" s="444"/>
      <c r="BT5" s="444"/>
      <c r="BU5" s="445"/>
      <c r="BV5" s="443">
        <v>26640535</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v>
      </c>
      <c r="CU5" s="441"/>
      <c r="CV5" s="441"/>
      <c r="CW5" s="441"/>
      <c r="CX5" s="441"/>
      <c r="CY5" s="441"/>
      <c r="CZ5" s="441"/>
      <c r="DA5" s="442"/>
      <c r="DB5" s="440">
        <v>88.3</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1175022</v>
      </c>
      <c r="BO6" s="444"/>
      <c r="BP6" s="444"/>
      <c r="BQ6" s="444"/>
      <c r="BR6" s="444"/>
      <c r="BS6" s="444"/>
      <c r="BT6" s="444"/>
      <c r="BU6" s="445"/>
      <c r="BV6" s="443">
        <v>1178610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90.4</v>
      </c>
      <c r="CU6" s="481"/>
      <c r="CV6" s="481"/>
      <c r="CW6" s="481"/>
      <c r="CX6" s="481"/>
      <c r="CY6" s="481"/>
      <c r="CZ6" s="481"/>
      <c r="DA6" s="482"/>
      <c r="DB6" s="480">
        <v>90.4</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224568</v>
      </c>
      <c r="BO7" s="444"/>
      <c r="BP7" s="444"/>
      <c r="BQ7" s="444"/>
      <c r="BR7" s="444"/>
      <c r="BS7" s="444"/>
      <c r="BT7" s="444"/>
      <c r="BU7" s="445"/>
      <c r="BV7" s="443">
        <v>29068</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14995181</v>
      </c>
      <c r="CU7" s="444"/>
      <c r="CV7" s="444"/>
      <c r="CW7" s="444"/>
      <c r="CX7" s="444"/>
      <c r="CY7" s="444"/>
      <c r="CZ7" s="444"/>
      <c r="DA7" s="445"/>
      <c r="DB7" s="443">
        <v>14672034</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950454</v>
      </c>
      <c r="BO8" s="444"/>
      <c r="BP8" s="444"/>
      <c r="BQ8" s="444"/>
      <c r="BR8" s="444"/>
      <c r="BS8" s="444"/>
      <c r="BT8" s="444"/>
      <c r="BU8" s="445"/>
      <c r="BV8" s="443">
        <v>1149542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0.84</v>
      </c>
      <c r="CU8" s="484"/>
      <c r="CV8" s="484"/>
      <c r="CW8" s="484"/>
      <c r="CX8" s="484"/>
      <c r="CY8" s="484"/>
      <c r="CZ8" s="484"/>
      <c r="DA8" s="485"/>
      <c r="DB8" s="483">
        <v>0.86</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69295</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110</v>
      </c>
      <c r="AV9" s="476"/>
      <c r="AW9" s="476"/>
      <c r="AX9" s="476"/>
      <c r="AY9" s="477" t="s">
        <v>111</v>
      </c>
      <c r="AZ9" s="478"/>
      <c r="BA9" s="478"/>
      <c r="BB9" s="478"/>
      <c r="BC9" s="478"/>
      <c r="BD9" s="478"/>
      <c r="BE9" s="478"/>
      <c r="BF9" s="478"/>
      <c r="BG9" s="478"/>
      <c r="BH9" s="478"/>
      <c r="BI9" s="478"/>
      <c r="BJ9" s="478"/>
      <c r="BK9" s="478"/>
      <c r="BL9" s="478"/>
      <c r="BM9" s="479"/>
      <c r="BN9" s="443">
        <v>-199088</v>
      </c>
      <c r="BO9" s="444"/>
      <c r="BP9" s="444"/>
      <c r="BQ9" s="444"/>
      <c r="BR9" s="444"/>
      <c r="BS9" s="444"/>
      <c r="BT9" s="444"/>
      <c r="BU9" s="445"/>
      <c r="BV9" s="443">
        <v>-601093</v>
      </c>
      <c r="BW9" s="444"/>
      <c r="BX9" s="444"/>
      <c r="BY9" s="444"/>
      <c r="BZ9" s="444"/>
      <c r="CA9" s="444"/>
      <c r="CB9" s="444"/>
      <c r="CC9" s="445"/>
      <c r="CD9" s="446" t="s">
        <v>112</v>
      </c>
      <c r="CE9" s="447"/>
      <c r="CF9" s="447"/>
      <c r="CG9" s="447"/>
      <c r="CH9" s="447"/>
      <c r="CI9" s="447"/>
      <c r="CJ9" s="447"/>
      <c r="CK9" s="447"/>
      <c r="CL9" s="447"/>
      <c r="CM9" s="447"/>
      <c r="CN9" s="447"/>
      <c r="CO9" s="447"/>
      <c r="CP9" s="447"/>
      <c r="CQ9" s="447"/>
      <c r="CR9" s="447"/>
      <c r="CS9" s="448"/>
      <c r="CT9" s="440">
        <v>6.6</v>
      </c>
      <c r="CU9" s="441"/>
      <c r="CV9" s="441"/>
      <c r="CW9" s="441"/>
      <c r="CX9" s="441"/>
      <c r="CY9" s="441"/>
      <c r="CZ9" s="441"/>
      <c r="DA9" s="442"/>
      <c r="DB9" s="440">
        <v>6.8</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113</v>
      </c>
      <c r="M10" s="473"/>
      <c r="N10" s="473"/>
      <c r="O10" s="473"/>
      <c r="P10" s="473"/>
      <c r="Q10" s="474"/>
      <c r="R10" s="494">
        <v>69127</v>
      </c>
      <c r="S10" s="495"/>
      <c r="T10" s="495"/>
      <c r="U10" s="495"/>
      <c r="V10" s="496"/>
      <c r="W10" s="431"/>
      <c r="X10" s="432"/>
      <c r="Y10" s="432"/>
      <c r="Z10" s="432"/>
      <c r="AA10" s="432"/>
      <c r="AB10" s="432"/>
      <c r="AC10" s="432"/>
      <c r="AD10" s="432"/>
      <c r="AE10" s="432"/>
      <c r="AF10" s="432"/>
      <c r="AG10" s="432"/>
      <c r="AH10" s="432"/>
      <c r="AI10" s="432"/>
      <c r="AJ10" s="432"/>
      <c r="AK10" s="432"/>
      <c r="AL10" s="435"/>
      <c r="AM10" s="472" t="s">
        <v>114</v>
      </c>
      <c r="AN10" s="473"/>
      <c r="AO10" s="473"/>
      <c r="AP10" s="473"/>
      <c r="AQ10" s="473"/>
      <c r="AR10" s="473"/>
      <c r="AS10" s="473"/>
      <c r="AT10" s="474"/>
      <c r="AU10" s="475" t="s">
        <v>90</v>
      </c>
      <c r="AV10" s="476"/>
      <c r="AW10" s="476"/>
      <c r="AX10" s="476"/>
      <c r="AY10" s="477" t="s">
        <v>115</v>
      </c>
      <c r="AZ10" s="478"/>
      <c r="BA10" s="478"/>
      <c r="BB10" s="478"/>
      <c r="BC10" s="478"/>
      <c r="BD10" s="478"/>
      <c r="BE10" s="478"/>
      <c r="BF10" s="478"/>
      <c r="BG10" s="478"/>
      <c r="BH10" s="478"/>
      <c r="BI10" s="478"/>
      <c r="BJ10" s="478"/>
      <c r="BK10" s="478"/>
      <c r="BL10" s="478"/>
      <c r="BM10" s="479"/>
      <c r="BN10" s="443">
        <v>1385031</v>
      </c>
      <c r="BO10" s="444"/>
      <c r="BP10" s="444"/>
      <c r="BQ10" s="444"/>
      <c r="BR10" s="444"/>
      <c r="BS10" s="444"/>
      <c r="BT10" s="444"/>
      <c r="BU10" s="445"/>
      <c r="BV10" s="443">
        <v>946968</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68038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1187021</v>
      </c>
      <c r="BO12" s="444"/>
      <c r="BP12" s="444"/>
      <c r="BQ12" s="444"/>
      <c r="BR12" s="444"/>
      <c r="BS12" s="444"/>
      <c r="BT12" s="444"/>
      <c r="BU12" s="445"/>
      <c r="BV12" s="443">
        <v>1279225</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64133</v>
      </c>
      <c r="S13" s="528"/>
      <c r="T13" s="528"/>
      <c r="U13" s="528"/>
      <c r="V13" s="529"/>
      <c r="W13" s="459" t="s">
        <v>131</v>
      </c>
      <c r="X13" s="460"/>
      <c r="Y13" s="460"/>
      <c r="Z13" s="460"/>
      <c r="AA13" s="460"/>
      <c r="AB13" s="450"/>
      <c r="AC13" s="494">
        <v>339</v>
      </c>
      <c r="AD13" s="495"/>
      <c r="AE13" s="495"/>
      <c r="AF13" s="495"/>
      <c r="AG13" s="537"/>
      <c r="AH13" s="494">
        <v>337</v>
      </c>
      <c r="AI13" s="495"/>
      <c r="AJ13" s="495"/>
      <c r="AK13" s="495"/>
      <c r="AL13" s="496"/>
      <c r="AM13" s="472" t="s">
        <v>132</v>
      </c>
      <c r="AN13" s="473"/>
      <c r="AO13" s="473"/>
      <c r="AP13" s="473"/>
      <c r="AQ13" s="473"/>
      <c r="AR13" s="473"/>
      <c r="AS13" s="473"/>
      <c r="AT13" s="474"/>
      <c r="AU13" s="475" t="s">
        <v>110</v>
      </c>
      <c r="AV13" s="476"/>
      <c r="AW13" s="476"/>
      <c r="AX13" s="476"/>
      <c r="AY13" s="477" t="s">
        <v>133</v>
      </c>
      <c r="AZ13" s="478"/>
      <c r="BA13" s="478"/>
      <c r="BB13" s="478"/>
      <c r="BC13" s="478"/>
      <c r="BD13" s="478"/>
      <c r="BE13" s="478"/>
      <c r="BF13" s="478"/>
      <c r="BG13" s="478"/>
      <c r="BH13" s="478"/>
      <c r="BI13" s="478"/>
      <c r="BJ13" s="478"/>
      <c r="BK13" s="478"/>
      <c r="BL13" s="478"/>
      <c r="BM13" s="479"/>
      <c r="BN13" s="443">
        <v>-1078</v>
      </c>
      <c r="BO13" s="444"/>
      <c r="BP13" s="444"/>
      <c r="BQ13" s="444"/>
      <c r="BR13" s="444"/>
      <c r="BS13" s="444"/>
      <c r="BT13" s="444"/>
      <c r="BU13" s="445"/>
      <c r="BV13" s="443">
        <v>-933350</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v>
      </c>
      <c r="CU13" s="441"/>
      <c r="CV13" s="441"/>
      <c r="CW13" s="441"/>
      <c r="CX13" s="441"/>
      <c r="CY13" s="441"/>
      <c r="CZ13" s="441"/>
      <c r="DA13" s="442"/>
      <c r="DB13" s="440">
        <v>0.4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68325</v>
      </c>
      <c r="S14" s="528"/>
      <c r="T14" s="528"/>
      <c r="U14" s="528"/>
      <c r="V14" s="529"/>
      <c r="W14" s="433"/>
      <c r="X14" s="434"/>
      <c r="Y14" s="434"/>
      <c r="Z14" s="434"/>
      <c r="AA14" s="434"/>
      <c r="AB14" s="423"/>
      <c r="AC14" s="530">
        <v>1.1000000000000001</v>
      </c>
      <c r="AD14" s="531"/>
      <c r="AE14" s="531"/>
      <c r="AF14" s="531"/>
      <c r="AG14" s="532"/>
      <c r="AH14" s="530">
        <v>1.1000000000000001</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64746</v>
      </c>
      <c r="S15" s="528"/>
      <c r="T15" s="528"/>
      <c r="U15" s="528"/>
      <c r="V15" s="529"/>
      <c r="W15" s="459" t="s">
        <v>137</v>
      </c>
      <c r="X15" s="460"/>
      <c r="Y15" s="460"/>
      <c r="Z15" s="460"/>
      <c r="AA15" s="460"/>
      <c r="AB15" s="450"/>
      <c r="AC15" s="494">
        <v>11997</v>
      </c>
      <c r="AD15" s="495"/>
      <c r="AE15" s="495"/>
      <c r="AF15" s="495"/>
      <c r="AG15" s="537"/>
      <c r="AH15" s="494">
        <v>11736</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10068918</v>
      </c>
      <c r="BO15" s="407"/>
      <c r="BP15" s="407"/>
      <c r="BQ15" s="407"/>
      <c r="BR15" s="407"/>
      <c r="BS15" s="407"/>
      <c r="BT15" s="407"/>
      <c r="BU15" s="408"/>
      <c r="BV15" s="406">
        <v>9812281</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37.799999999999997</v>
      </c>
      <c r="AD16" s="531"/>
      <c r="AE16" s="531"/>
      <c r="AF16" s="531"/>
      <c r="AG16" s="532"/>
      <c r="AH16" s="530">
        <v>37.6</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12097818</v>
      </c>
      <c r="BO16" s="444"/>
      <c r="BP16" s="444"/>
      <c r="BQ16" s="444"/>
      <c r="BR16" s="444"/>
      <c r="BS16" s="444"/>
      <c r="BT16" s="444"/>
      <c r="BU16" s="445"/>
      <c r="BV16" s="443">
        <v>11674930</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19369</v>
      </c>
      <c r="AD17" s="495"/>
      <c r="AE17" s="495"/>
      <c r="AF17" s="495"/>
      <c r="AG17" s="537"/>
      <c r="AH17" s="494">
        <v>19113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12818471</v>
      </c>
      <c r="BO17" s="444"/>
      <c r="BP17" s="444"/>
      <c r="BQ17" s="444"/>
      <c r="BR17" s="444"/>
      <c r="BS17" s="444"/>
      <c r="BT17" s="444"/>
      <c r="BU17" s="445"/>
      <c r="BV17" s="443">
        <v>12459731</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23.22</v>
      </c>
      <c r="M18" s="567"/>
      <c r="N18" s="567"/>
      <c r="O18" s="567"/>
      <c r="P18" s="567"/>
      <c r="Q18" s="567"/>
      <c r="R18" s="568"/>
      <c r="S18" s="568"/>
      <c r="T18" s="568"/>
      <c r="U18" s="568"/>
      <c r="V18" s="569"/>
      <c r="W18" s="461"/>
      <c r="X18" s="462"/>
      <c r="Y18" s="462"/>
      <c r="Z18" s="462"/>
      <c r="AA18" s="462"/>
      <c r="AB18" s="453"/>
      <c r="AC18" s="570">
        <v>61.1</v>
      </c>
      <c r="AD18" s="571"/>
      <c r="AE18" s="571"/>
      <c r="AF18" s="571"/>
      <c r="AG18" s="572"/>
      <c r="AH18" s="570">
        <v>61.3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13577600</v>
      </c>
      <c r="BO18" s="444"/>
      <c r="BP18" s="444"/>
      <c r="BQ18" s="444"/>
      <c r="BR18" s="444"/>
      <c r="BS18" s="444"/>
      <c r="BT18" s="444"/>
      <c r="BU18" s="445"/>
      <c r="BV18" s="443">
        <v>13248489</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2984</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19910324</v>
      </c>
      <c r="BO19" s="444"/>
      <c r="BP19" s="444"/>
      <c r="BQ19" s="444"/>
      <c r="BR19" s="444"/>
      <c r="BS19" s="444"/>
      <c r="BT19" s="444"/>
      <c r="BU19" s="445"/>
      <c r="BV19" s="443">
        <v>20207213</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29101</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13852630</v>
      </c>
      <c r="BO22" s="407"/>
      <c r="BP22" s="407"/>
      <c r="BQ22" s="407"/>
      <c r="BR22" s="407"/>
      <c r="BS22" s="407"/>
      <c r="BT22" s="407"/>
      <c r="BU22" s="408"/>
      <c r="BV22" s="406">
        <v>14288401</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12422151</v>
      </c>
      <c r="BO23" s="444"/>
      <c r="BP23" s="444"/>
      <c r="BQ23" s="444"/>
      <c r="BR23" s="444"/>
      <c r="BS23" s="444"/>
      <c r="BT23" s="444"/>
      <c r="BU23" s="445"/>
      <c r="BV23" s="443">
        <v>12693351</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8865</v>
      </c>
      <c r="R24" s="495"/>
      <c r="S24" s="495"/>
      <c r="T24" s="495"/>
      <c r="U24" s="495"/>
      <c r="V24" s="537"/>
      <c r="W24" s="589"/>
      <c r="X24" s="590"/>
      <c r="Y24" s="591"/>
      <c r="Z24" s="493" t="s">
        <v>162</v>
      </c>
      <c r="AA24" s="473"/>
      <c r="AB24" s="473"/>
      <c r="AC24" s="473"/>
      <c r="AD24" s="473"/>
      <c r="AE24" s="473"/>
      <c r="AF24" s="473"/>
      <c r="AG24" s="474"/>
      <c r="AH24" s="494">
        <v>392</v>
      </c>
      <c r="AI24" s="495"/>
      <c r="AJ24" s="495"/>
      <c r="AK24" s="495"/>
      <c r="AL24" s="537"/>
      <c r="AM24" s="494">
        <v>1164632</v>
      </c>
      <c r="AN24" s="495"/>
      <c r="AO24" s="495"/>
      <c r="AP24" s="495"/>
      <c r="AQ24" s="495"/>
      <c r="AR24" s="537"/>
      <c r="AS24" s="494">
        <v>2971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4837095</v>
      </c>
      <c r="BO24" s="444"/>
      <c r="BP24" s="444"/>
      <c r="BQ24" s="444"/>
      <c r="BR24" s="444"/>
      <c r="BS24" s="444"/>
      <c r="BT24" s="444"/>
      <c r="BU24" s="445"/>
      <c r="BV24" s="443">
        <v>4486208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7638</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4810244</v>
      </c>
      <c r="BO25" s="407"/>
      <c r="BP25" s="407"/>
      <c r="BQ25" s="407"/>
      <c r="BR25" s="407"/>
      <c r="BS25" s="407"/>
      <c r="BT25" s="407"/>
      <c r="BU25" s="408"/>
      <c r="BV25" s="406">
        <v>2454164</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7030</v>
      </c>
      <c r="R26" s="495"/>
      <c r="S26" s="495"/>
      <c r="T26" s="495"/>
      <c r="U26" s="495"/>
      <c r="V26" s="537"/>
      <c r="W26" s="589"/>
      <c r="X26" s="590"/>
      <c r="Y26" s="591"/>
      <c r="Z26" s="493" t="s">
        <v>168</v>
      </c>
      <c r="AA26" s="595"/>
      <c r="AB26" s="595"/>
      <c r="AC26" s="595"/>
      <c r="AD26" s="595"/>
      <c r="AE26" s="595"/>
      <c r="AF26" s="595"/>
      <c r="AG26" s="596"/>
      <c r="AH26" s="494">
        <v>18</v>
      </c>
      <c r="AI26" s="495"/>
      <c r="AJ26" s="495"/>
      <c r="AK26" s="495"/>
      <c r="AL26" s="537"/>
      <c r="AM26" s="494">
        <v>53910</v>
      </c>
      <c r="AN26" s="495"/>
      <c r="AO26" s="495"/>
      <c r="AP26" s="495"/>
      <c r="AQ26" s="495"/>
      <c r="AR26" s="537"/>
      <c r="AS26" s="494">
        <v>2995</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4990</v>
      </c>
      <c r="R27" s="495"/>
      <c r="S27" s="495"/>
      <c r="T27" s="495"/>
      <c r="U27" s="495"/>
      <c r="V27" s="537"/>
      <c r="W27" s="589"/>
      <c r="X27" s="590"/>
      <c r="Y27" s="591"/>
      <c r="Z27" s="493" t="s">
        <v>171</v>
      </c>
      <c r="AA27" s="473"/>
      <c r="AB27" s="473"/>
      <c r="AC27" s="473"/>
      <c r="AD27" s="473"/>
      <c r="AE27" s="473"/>
      <c r="AF27" s="473"/>
      <c r="AG27" s="474"/>
      <c r="AH27" s="494">
        <v>3</v>
      </c>
      <c r="AI27" s="495"/>
      <c r="AJ27" s="495"/>
      <c r="AK27" s="495"/>
      <c r="AL27" s="537"/>
      <c r="AM27" s="494">
        <v>10250</v>
      </c>
      <c r="AN27" s="495"/>
      <c r="AO27" s="495"/>
      <c r="AP27" s="495"/>
      <c r="AQ27" s="495"/>
      <c r="AR27" s="537"/>
      <c r="AS27" s="494">
        <v>3417</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1495889</v>
      </c>
      <c r="BO27" s="563"/>
      <c r="BP27" s="563"/>
      <c r="BQ27" s="563"/>
      <c r="BR27" s="563"/>
      <c r="BS27" s="563"/>
      <c r="BT27" s="563"/>
      <c r="BU27" s="564"/>
      <c r="BV27" s="562">
        <v>1495427</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4450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3668908</v>
      </c>
      <c r="BO28" s="407"/>
      <c r="BP28" s="407"/>
      <c r="BQ28" s="407"/>
      <c r="BR28" s="407"/>
      <c r="BS28" s="407"/>
      <c r="BT28" s="407"/>
      <c r="BU28" s="408"/>
      <c r="BV28" s="406">
        <v>3470898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18</v>
      </c>
      <c r="M29" s="495"/>
      <c r="N29" s="495"/>
      <c r="O29" s="495"/>
      <c r="P29" s="537"/>
      <c r="Q29" s="494">
        <v>4050</v>
      </c>
      <c r="R29" s="495"/>
      <c r="S29" s="495"/>
      <c r="T29" s="495"/>
      <c r="U29" s="495"/>
      <c r="V29" s="537"/>
      <c r="W29" s="592"/>
      <c r="X29" s="593"/>
      <c r="Y29" s="594"/>
      <c r="Z29" s="493" t="s">
        <v>177</v>
      </c>
      <c r="AA29" s="473"/>
      <c r="AB29" s="473"/>
      <c r="AC29" s="473"/>
      <c r="AD29" s="473"/>
      <c r="AE29" s="473"/>
      <c r="AF29" s="473"/>
      <c r="AG29" s="474"/>
      <c r="AH29" s="494">
        <v>395</v>
      </c>
      <c r="AI29" s="495"/>
      <c r="AJ29" s="495"/>
      <c r="AK29" s="495"/>
      <c r="AL29" s="537"/>
      <c r="AM29" s="494">
        <v>1174882</v>
      </c>
      <c r="AN29" s="495"/>
      <c r="AO29" s="495"/>
      <c r="AP29" s="495"/>
      <c r="AQ29" s="495"/>
      <c r="AR29" s="537"/>
      <c r="AS29" s="494">
        <v>2974</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56</v>
      </c>
      <c r="BO29" s="444"/>
      <c r="BP29" s="444"/>
      <c r="BQ29" s="444"/>
      <c r="BR29" s="444"/>
      <c r="BS29" s="444"/>
      <c r="BT29" s="444"/>
      <c r="BU29" s="445"/>
      <c r="BV29" s="443">
        <v>55</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6448182</v>
      </c>
      <c r="BO30" s="563"/>
      <c r="BP30" s="563"/>
      <c r="BQ30" s="563"/>
      <c r="BR30" s="563"/>
      <c r="BS30" s="563"/>
      <c r="BT30" s="563"/>
      <c r="BU30" s="564"/>
      <c r="BV30" s="562">
        <v>6958033</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4</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IF('各会計、関係団体の財政状況及び健全化判断比率'!B31="","",'各会計、関係団体の財政状況及び健全化判断比率'!B31)</f>
        <v>下水道事業会計</v>
      </c>
      <c r="AP34" s="634"/>
      <c r="AQ34" s="634"/>
      <c r="AR34" s="634"/>
      <c r="AS34" s="634"/>
      <c r="AT34" s="634"/>
      <c r="AU34" s="634"/>
      <c r="AV34" s="634"/>
      <c r="AW34" s="634"/>
      <c r="AX34" s="634"/>
      <c r="AY34" s="634"/>
      <c r="AZ34" s="634"/>
      <c r="BA34" s="634"/>
      <c r="BB34" s="634"/>
      <c r="BC34" s="634"/>
      <c r="BD34" s="181"/>
      <c r="BE34" s="633">
        <f>IF(BG34="","",MAX(C34:D43,U34:V43,AM34:AN43)+1)</f>
        <v>8</v>
      </c>
      <c r="BF34" s="633"/>
      <c r="BG34" s="634" t="str">
        <f>IF('各会計、関係団体の財政状況及び健全化判断比率'!B32="","",'各会計、関係団体の財政状況及び健全化判断比率'!B32)</f>
        <v>水上太陽光発電事業特別会計</v>
      </c>
      <c r="BH34" s="634"/>
      <c r="BI34" s="634"/>
      <c r="BJ34" s="634"/>
      <c r="BK34" s="634"/>
      <c r="BL34" s="634"/>
      <c r="BM34" s="634"/>
      <c r="BN34" s="634"/>
      <c r="BO34" s="634"/>
      <c r="BP34" s="634"/>
      <c r="BQ34" s="634"/>
      <c r="BR34" s="634"/>
      <c r="BS34" s="634"/>
      <c r="BT34" s="634"/>
      <c r="BU34" s="634"/>
      <c r="BV34" s="181"/>
      <c r="BW34" s="633">
        <f>IF(BY34="","",MAX(C34:D43,U34:V43,AM34:AN43,BE34:BF43)+1)</f>
        <v>9</v>
      </c>
      <c r="BX34" s="633"/>
      <c r="BY34" s="634" t="str">
        <f>IF('各会計、関係団体の財政状況及び健全化判断比率'!B68="","",'各会計、関係団体の財政状況及び健全化判断比率'!B68)</f>
        <v>愛知県市町村職員退職手当組合</v>
      </c>
      <c r="BZ34" s="634"/>
      <c r="CA34" s="634"/>
      <c r="CB34" s="634"/>
      <c r="CC34" s="634"/>
      <c r="CD34" s="634"/>
      <c r="CE34" s="634"/>
      <c r="CF34" s="634"/>
      <c r="CG34" s="634"/>
      <c r="CH34" s="634"/>
      <c r="CI34" s="634"/>
      <c r="CJ34" s="634"/>
      <c r="CK34" s="634"/>
      <c r="CL34" s="634"/>
      <c r="CM34" s="634"/>
      <c r="CN34" s="181"/>
      <c r="CO34" s="633">
        <f>IF(CQ34="","",MAX(C34:D43,U34:V43,AM34:AN43,BE34:BF43,BW34:BX43)+1)</f>
        <v>16</v>
      </c>
      <c r="CP34" s="633"/>
      <c r="CQ34" s="634" t="str">
        <f>IF('各会計、関係団体の財政状況及び健全化判断比率'!BS7="","",'各会計、関係団体の財政状況及び健全化判断比率'!BS7)</f>
        <v>豊明市土地開発公社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土地取得特別会計</v>
      </c>
      <c r="F35" s="634"/>
      <c r="G35" s="634"/>
      <c r="H35" s="634"/>
      <c r="I35" s="634"/>
      <c r="J35" s="634"/>
      <c r="K35" s="634"/>
      <c r="L35" s="634"/>
      <c r="M35" s="634"/>
      <c r="N35" s="634"/>
      <c r="O35" s="634"/>
      <c r="P35" s="634"/>
      <c r="Q35" s="634"/>
      <c r="R35" s="634"/>
      <c r="S35" s="634"/>
      <c r="T35" s="181"/>
      <c r="U35" s="633">
        <f>IF(W35="","",U34+1)</f>
        <v>5</v>
      </c>
      <c r="V35" s="633"/>
      <c r="W35" s="634" t="str">
        <f>IF('各会計、関係団体の財政状況及び健全化判断比率'!B29="","",'各会計、関係団体の財政状況及び健全化判断比率'!B29)</f>
        <v>介護保険特別会計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10</v>
      </c>
      <c r="BX35" s="633"/>
      <c r="BY35" s="634" t="str">
        <f>IF('各会計、関係団体の財政状況及び健全化判断比率'!B69="","",'各会計、関係団体の財政状況及び健全化判断比率'!B69)</f>
        <v>東部知多衛生組合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f>IF(E36="","",C35+1)</f>
        <v>3</v>
      </c>
      <c r="D36" s="633"/>
      <c r="E36" s="634" t="str">
        <f>IF('各会計、関係団体の財政状況及び健全化判断比率'!B9="","",'各会計、関係団体の財政状況及び健全化判断比率'!B9)</f>
        <v>墓園事業特別会計</v>
      </c>
      <c r="F36" s="634"/>
      <c r="G36" s="634"/>
      <c r="H36" s="634"/>
      <c r="I36" s="634"/>
      <c r="J36" s="634"/>
      <c r="K36" s="634"/>
      <c r="L36" s="634"/>
      <c r="M36" s="634"/>
      <c r="N36" s="634"/>
      <c r="O36" s="634"/>
      <c r="P36" s="634"/>
      <c r="Q36" s="634"/>
      <c r="R36" s="634"/>
      <c r="S36" s="634"/>
      <c r="T36" s="181"/>
      <c r="U36" s="633">
        <f t="shared" ref="U36:U43" si="4">IF(W36="","",U35+1)</f>
        <v>6</v>
      </c>
      <c r="V36" s="633"/>
      <c r="W36" s="634" t="str">
        <f>IF('各会計、関係団体の財政状況及び健全化判断比率'!B30="","",'各会計、関係団体の財政状況及び健全化判断比率'!B30)</f>
        <v>後期高齢者医療特別会計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11</v>
      </c>
      <c r="BX36" s="633"/>
      <c r="BY36" s="634" t="str">
        <f>IF('各会計、関係団体の財政状況及び健全化判断比率'!B70="","",'各会計、関係団体の財政状況及び健全化判断比率'!B70)</f>
        <v>愛知中部水道企業団</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12</v>
      </c>
      <c r="BX37" s="633"/>
      <c r="BY37" s="634" t="str">
        <f>IF('各会計、関係団体の財政状況及び健全化判断比率'!B71="","",'各会計、関係団体の財政状況及び健全化判断比率'!B71)</f>
        <v>愛知県後期高齢者医療広域連合（一般会計）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13</v>
      </c>
      <c r="BX38" s="633"/>
      <c r="BY38" s="634" t="str">
        <f>IF('各会計、関係団体の財政状況及び健全化判断比率'!B72="","",'各会計、関係団体の財政状況及び健全化判断比率'!B72)</f>
        <v>愛知県後期高齢者医療広域連合（後期高齢者医療特別会計）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14</v>
      </c>
      <c r="BX39" s="633"/>
      <c r="BY39" s="634" t="str">
        <f>IF('各会計、関係団体の財政状況及び健全化判断比率'!B73="","",'各会計、関係団体の財政状況及び健全化判断比率'!B73)</f>
        <v>愛知県競馬組合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15</v>
      </c>
      <c r="BX40" s="633"/>
      <c r="BY40" s="634" t="str">
        <f>IF('各会計、関係団体の財政状況及び健全化判断比率'!B74="","",'各会計、関係団体の財政状況及び健全化判断比率'!B74)</f>
        <v>尾三消防組合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t="str">
        <f t="shared" si="2"/>
        <v/>
      </c>
      <c r="BX41" s="633"/>
      <c r="BY41" s="634" t="str">
        <f>IF('各会計、関係団体の財政状況及び健全化判断比率'!B75="","",'各会計、関係団体の財政状況及び健全化判断比率'!B75)</f>
        <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t="str">
        <f t="shared" si="2"/>
        <v/>
      </c>
      <c r="BX42" s="633"/>
      <c r="BY42" s="634" t="str">
        <f>IF('各会計、関係団体の財政状況及び健全化判断比率'!B76="","",'各会計、関係団体の財政状況及び健全化判断比率'!B76)</f>
        <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pMI3DMf9MymSQYkzW8aHQG0djo5C6IIiF2MpX8Hv6FtAzisDe6vl68adm0QxWSyPh1AYXinO89u5BuNgNbmURA==" saltValue="IRanq3UlX0WibGtOwAizG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10.27</v>
      </c>
      <c r="G34" s="33">
        <v>6.08</v>
      </c>
      <c r="H34" s="33">
        <v>11.41</v>
      </c>
      <c r="I34" s="33">
        <v>7.8</v>
      </c>
      <c r="J34" s="34">
        <v>6.3</v>
      </c>
      <c r="K34" s="22"/>
      <c r="L34" s="22"/>
      <c r="M34" s="22"/>
      <c r="N34" s="22"/>
      <c r="O34" s="22"/>
      <c r="P34" s="22"/>
    </row>
    <row r="35" spans="1:16" ht="39" customHeight="1" x14ac:dyDescent="0.2">
      <c r="A35" s="22"/>
      <c r="B35" s="35"/>
      <c r="C35" s="1181" t="s">
        <v>536</v>
      </c>
      <c r="D35" s="1182"/>
      <c r="E35" s="1183"/>
      <c r="F35" s="36" t="s">
        <v>488</v>
      </c>
      <c r="G35" s="37">
        <v>0.56999999999999995</v>
      </c>
      <c r="H35" s="37">
        <v>0.85</v>
      </c>
      <c r="I35" s="37">
        <v>1.35</v>
      </c>
      <c r="J35" s="38">
        <v>1.89</v>
      </c>
      <c r="K35" s="22"/>
      <c r="L35" s="22"/>
      <c r="M35" s="22"/>
      <c r="N35" s="22"/>
      <c r="O35" s="22"/>
      <c r="P35" s="22"/>
    </row>
    <row r="36" spans="1:16" ht="39" customHeight="1" x14ac:dyDescent="0.2">
      <c r="A36" s="22"/>
      <c r="B36" s="35"/>
      <c r="C36" s="1181" t="s">
        <v>537</v>
      </c>
      <c r="D36" s="1182"/>
      <c r="E36" s="1183"/>
      <c r="F36" s="36">
        <v>0.99</v>
      </c>
      <c r="G36" s="37">
        <v>2.09</v>
      </c>
      <c r="H36" s="37">
        <v>1.85</v>
      </c>
      <c r="I36" s="37">
        <v>1.55</v>
      </c>
      <c r="J36" s="38">
        <v>1.66</v>
      </c>
      <c r="K36" s="22"/>
      <c r="L36" s="22"/>
      <c r="M36" s="22"/>
      <c r="N36" s="22"/>
      <c r="O36" s="22"/>
      <c r="P36" s="22"/>
    </row>
    <row r="37" spans="1:16" ht="39" customHeight="1" x14ac:dyDescent="0.2">
      <c r="A37" s="22"/>
      <c r="B37" s="35"/>
      <c r="C37" s="1181" t="s">
        <v>538</v>
      </c>
      <c r="D37" s="1182"/>
      <c r="E37" s="1183"/>
      <c r="F37" s="36">
        <v>0.21</v>
      </c>
      <c r="G37" s="37">
        <v>0.3</v>
      </c>
      <c r="H37" s="37">
        <v>0.32</v>
      </c>
      <c r="I37" s="37">
        <v>0.27</v>
      </c>
      <c r="J37" s="38">
        <v>0.28000000000000003</v>
      </c>
      <c r="K37" s="22"/>
      <c r="L37" s="22"/>
      <c r="M37" s="22"/>
      <c r="N37" s="22"/>
      <c r="O37" s="22"/>
      <c r="P37" s="22"/>
    </row>
    <row r="38" spans="1:16" ht="39" customHeight="1" x14ac:dyDescent="0.2">
      <c r="A38" s="22"/>
      <c r="B38" s="35"/>
      <c r="C38" s="1181" t="s">
        <v>539</v>
      </c>
      <c r="D38" s="1182"/>
      <c r="E38" s="1183"/>
      <c r="F38" s="36">
        <v>7.0000000000000007E-2</v>
      </c>
      <c r="G38" s="37">
        <v>0.08</v>
      </c>
      <c r="H38" s="37">
        <v>7.0000000000000007E-2</v>
      </c>
      <c r="I38" s="37">
        <v>0.08</v>
      </c>
      <c r="J38" s="38">
        <v>0.1</v>
      </c>
      <c r="K38" s="22"/>
      <c r="L38" s="22"/>
      <c r="M38" s="22"/>
      <c r="N38" s="22"/>
      <c r="O38" s="22"/>
      <c r="P38" s="22"/>
    </row>
    <row r="39" spans="1:16" ht="39" customHeight="1" x14ac:dyDescent="0.2">
      <c r="A39" s="22"/>
      <c r="B39" s="35"/>
      <c r="C39" s="1181" t="s">
        <v>540</v>
      </c>
      <c r="D39" s="1182"/>
      <c r="E39" s="1183"/>
      <c r="F39" s="36">
        <v>7.0000000000000007E-2</v>
      </c>
      <c r="G39" s="37">
        <v>0.05</v>
      </c>
      <c r="H39" s="37">
        <v>0.04</v>
      </c>
      <c r="I39" s="37">
        <v>0.03</v>
      </c>
      <c r="J39" s="38">
        <v>0.02</v>
      </c>
      <c r="K39" s="22"/>
      <c r="L39" s="22"/>
      <c r="M39" s="22"/>
      <c r="N39" s="22"/>
      <c r="O39" s="22"/>
      <c r="P39" s="22"/>
    </row>
    <row r="40" spans="1:16" ht="39" customHeight="1" x14ac:dyDescent="0.2">
      <c r="A40" s="22"/>
      <c r="B40" s="35"/>
      <c r="C40" s="1181" t="s">
        <v>541</v>
      </c>
      <c r="D40" s="1182"/>
      <c r="E40" s="1183"/>
      <c r="F40" s="36">
        <v>0.02</v>
      </c>
      <c r="G40" s="37">
        <v>0.11</v>
      </c>
      <c r="H40" s="37">
        <v>0.02</v>
      </c>
      <c r="I40" s="37">
        <v>0.02</v>
      </c>
      <c r="J40" s="38">
        <v>0.02</v>
      </c>
      <c r="K40" s="22"/>
      <c r="L40" s="22"/>
      <c r="M40" s="22"/>
      <c r="N40" s="22"/>
      <c r="O40" s="22"/>
      <c r="P40" s="22"/>
    </row>
    <row r="41" spans="1:16" ht="39" customHeight="1" x14ac:dyDescent="0.2">
      <c r="A41" s="22"/>
      <c r="B41" s="35"/>
      <c r="C41" s="1181" t="s">
        <v>542</v>
      </c>
      <c r="D41" s="1182"/>
      <c r="E41" s="1183"/>
      <c r="F41" s="36">
        <v>0</v>
      </c>
      <c r="G41" s="37">
        <v>0</v>
      </c>
      <c r="H41" s="37">
        <v>0</v>
      </c>
      <c r="I41" s="37">
        <v>0</v>
      </c>
      <c r="J41" s="38">
        <v>0</v>
      </c>
      <c r="K41" s="22"/>
      <c r="L41" s="22"/>
      <c r="M41" s="22"/>
      <c r="N41" s="22"/>
      <c r="O41" s="22"/>
      <c r="P41" s="22"/>
    </row>
    <row r="42" spans="1:16" ht="39" customHeight="1" x14ac:dyDescent="0.2">
      <c r="A42" s="22"/>
      <c r="B42" s="39"/>
      <c r="C42" s="1181" t="s">
        <v>543</v>
      </c>
      <c r="D42" s="1182"/>
      <c r="E42" s="1183"/>
      <c r="F42" s="36" t="s">
        <v>488</v>
      </c>
      <c r="G42" s="37" t="s">
        <v>488</v>
      </c>
      <c r="H42" s="37" t="s">
        <v>488</v>
      </c>
      <c r="I42" s="37" t="s">
        <v>488</v>
      </c>
      <c r="J42" s="38" t="s">
        <v>488</v>
      </c>
      <c r="K42" s="22"/>
      <c r="L42" s="22"/>
      <c r="M42" s="22"/>
      <c r="N42" s="22"/>
      <c r="O42" s="22"/>
      <c r="P42" s="22"/>
    </row>
    <row r="43" spans="1:16" ht="39" customHeight="1" thickBot="1" x14ac:dyDescent="0.25">
      <c r="A43" s="22"/>
      <c r="B43" s="40"/>
      <c r="C43" s="1184" t="s">
        <v>544</v>
      </c>
      <c r="D43" s="1185"/>
      <c r="E43" s="1186"/>
      <c r="F43" s="41">
        <v>1.65</v>
      </c>
      <c r="G43" s="42">
        <v>0.63</v>
      </c>
      <c r="H43" s="42">
        <v>0.02</v>
      </c>
      <c r="I43" s="42">
        <v>0</v>
      </c>
      <c r="J43" s="43" t="s">
        <v>488</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GEAlD9g/5+g41g0ELRxo+poxPoMJLK8oyDe02YYXNu/CyfXGODxT5c4GKrXCs2FqbIvhr4yw2109d+SIBunQcg==" saltValue="CWcRvgcg8cdaNzNNwip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1266</v>
      </c>
      <c r="L45" s="60">
        <v>1299</v>
      </c>
      <c r="M45" s="60">
        <v>1358</v>
      </c>
      <c r="N45" s="60">
        <v>1380</v>
      </c>
      <c r="O45" s="61">
        <v>1315</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488</v>
      </c>
      <c r="L46" s="64" t="s">
        <v>488</v>
      </c>
      <c r="M46" s="64" t="s">
        <v>488</v>
      </c>
      <c r="N46" s="64" t="s">
        <v>488</v>
      </c>
      <c r="O46" s="65" t="s">
        <v>488</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488</v>
      </c>
      <c r="L47" s="64" t="s">
        <v>488</v>
      </c>
      <c r="M47" s="64" t="s">
        <v>488</v>
      </c>
      <c r="N47" s="64" t="s">
        <v>488</v>
      </c>
      <c r="O47" s="65" t="s">
        <v>488</v>
      </c>
      <c r="P47" s="48"/>
      <c r="Q47" s="48"/>
      <c r="R47" s="48"/>
      <c r="S47" s="48"/>
      <c r="T47" s="48"/>
      <c r="U47" s="48"/>
    </row>
    <row r="48" spans="1:21" ht="30.75" customHeight="1" x14ac:dyDescent="0.2">
      <c r="A48" s="48"/>
      <c r="B48" s="1191"/>
      <c r="C48" s="1192"/>
      <c r="D48" s="62"/>
      <c r="E48" s="1197" t="s">
        <v>13</v>
      </c>
      <c r="F48" s="1197"/>
      <c r="G48" s="1197"/>
      <c r="H48" s="1197"/>
      <c r="I48" s="1197"/>
      <c r="J48" s="1198"/>
      <c r="K48" s="63">
        <v>478</v>
      </c>
      <c r="L48" s="64">
        <v>382</v>
      </c>
      <c r="M48" s="64">
        <v>384</v>
      </c>
      <c r="N48" s="64">
        <v>336</v>
      </c>
      <c r="O48" s="65">
        <v>363</v>
      </c>
      <c r="P48" s="48"/>
      <c r="Q48" s="48"/>
      <c r="R48" s="48"/>
      <c r="S48" s="48"/>
      <c r="T48" s="48"/>
      <c r="U48" s="48"/>
    </row>
    <row r="49" spans="1:21" ht="30.75" customHeight="1" x14ac:dyDescent="0.2">
      <c r="A49" s="48"/>
      <c r="B49" s="1191"/>
      <c r="C49" s="1192"/>
      <c r="D49" s="62"/>
      <c r="E49" s="1197" t="s">
        <v>14</v>
      </c>
      <c r="F49" s="1197"/>
      <c r="G49" s="1197"/>
      <c r="H49" s="1197"/>
      <c r="I49" s="1197"/>
      <c r="J49" s="1198"/>
      <c r="K49" s="63">
        <v>39</v>
      </c>
      <c r="L49" s="64">
        <v>45</v>
      </c>
      <c r="M49" s="64">
        <v>138</v>
      </c>
      <c r="N49" s="64">
        <v>264</v>
      </c>
      <c r="O49" s="65">
        <v>289</v>
      </c>
      <c r="P49" s="48"/>
      <c r="Q49" s="48"/>
      <c r="R49" s="48"/>
      <c r="S49" s="48"/>
      <c r="T49" s="48"/>
      <c r="U49" s="48"/>
    </row>
    <row r="50" spans="1:21" ht="30.75" customHeight="1" x14ac:dyDescent="0.2">
      <c r="A50" s="48"/>
      <c r="B50" s="1191"/>
      <c r="C50" s="1192"/>
      <c r="D50" s="62"/>
      <c r="E50" s="1197" t="s">
        <v>15</v>
      </c>
      <c r="F50" s="1197"/>
      <c r="G50" s="1197"/>
      <c r="H50" s="1197"/>
      <c r="I50" s="1197"/>
      <c r="J50" s="1198"/>
      <c r="K50" s="63" t="s">
        <v>488</v>
      </c>
      <c r="L50" s="64" t="s">
        <v>488</v>
      </c>
      <c r="M50" s="64" t="s">
        <v>488</v>
      </c>
      <c r="N50" s="64" t="s">
        <v>488</v>
      </c>
      <c r="O50" s="65" t="s">
        <v>488</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488</v>
      </c>
      <c r="L51" s="64" t="s">
        <v>488</v>
      </c>
      <c r="M51" s="64" t="s">
        <v>488</v>
      </c>
      <c r="N51" s="64" t="s">
        <v>488</v>
      </c>
      <c r="O51" s="65" t="s">
        <v>488</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1867</v>
      </c>
      <c r="L52" s="64">
        <v>1812</v>
      </c>
      <c r="M52" s="64">
        <v>1790</v>
      </c>
      <c r="N52" s="64">
        <v>1810</v>
      </c>
      <c r="O52" s="65">
        <v>1828</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-84</v>
      </c>
      <c r="L53" s="69">
        <v>-86</v>
      </c>
      <c r="M53" s="69">
        <v>90</v>
      </c>
      <c r="N53" s="69">
        <v>170</v>
      </c>
      <c r="O53" s="70">
        <v>139</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559</v>
      </c>
      <c r="L58" s="84" t="s">
        <v>559</v>
      </c>
      <c r="M58" s="84" t="s">
        <v>559</v>
      </c>
      <c r="N58" s="84" t="s">
        <v>559</v>
      </c>
      <c r="O58" s="85" t="s">
        <v>559</v>
      </c>
    </row>
    <row r="59" spans="1:21" ht="31.5" customHeight="1" x14ac:dyDescent="0.2">
      <c r="B59" s="1207"/>
      <c r="C59" s="1208"/>
      <c r="D59" s="1214" t="s">
        <v>26</v>
      </c>
      <c r="E59" s="1215"/>
      <c r="F59" s="1215"/>
      <c r="G59" s="1215"/>
      <c r="H59" s="1215"/>
      <c r="I59" s="1215"/>
      <c r="J59" s="1216"/>
      <c r="K59" s="86" t="s">
        <v>559</v>
      </c>
      <c r="L59" s="87" t="s">
        <v>559</v>
      </c>
      <c r="M59" s="87" t="s">
        <v>559</v>
      </c>
      <c r="N59" s="87" t="s">
        <v>559</v>
      </c>
      <c r="O59" s="88" t="s">
        <v>559</v>
      </c>
    </row>
    <row r="60" spans="1:21" ht="31.5" customHeight="1" thickBot="1" x14ac:dyDescent="0.25">
      <c r="B60" s="1209"/>
      <c r="C60" s="1210"/>
      <c r="D60" s="1217" t="s">
        <v>27</v>
      </c>
      <c r="E60" s="1218"/>
      <c r="F60" s="1218"/>
      <c r="G60" s="1218"/>
      <c r="H60" s="1218"/>
      <c r="I60" s="1218"/>
      <c r="J60" s="1219"/>
      <c r="K60" s="89" t="s">
        <v>559</v>
      </c>
      <c r="L60" s="90" t="s">
        <v>559</v>
      </c>
      <c r="M60" s="90" t="s">
        <v>559</v>
      </c>
      <c r="N60" s="90" t="s">
        <v>559</v>
      </c>
      <c r="O60" s="91" t="s">
        <v>559</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GOLoqu8O2+jUUdbmIl0L9EXBXunj2+00ovW2zfDFvCowH/qyLUuxbQHJVz9mIsQMgnvTfC2pT+cN+LMjD4pv1w==" saltValue="EULaAG3MlcCtZOEDTWnQN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14222</v>
      </c>
      <c r="J41" s="356">
        <v>14525</v>
      </c>
      <c r="K41" s="356">
        <v>14830</v>
      </c>
      <c r="L41" s="356">
        <v>14288</v>
      </c>
      <c r="M41" s="357">
        <v>13853</v>
      </c>
    </row>
    <row r="42" spans="2:13" ht="27.75" customHeight="1" x14ac:dyDescent="0.2">
      <c r="B42" s="1222"/>
      <c r="C42" s="1223"/>
      <c r="D42" s="106"/>
      <c r="E42" s="1228" t="s">
        <v>32</v>
      </c>
      <c r="F42" s="1228"/>
      <c r="G42" s="1228"/>
      <c r="H42" s="1229"/>
      <c r="I42" s="358">
        <v>20</v>
      </c>
      <c r="J42" s="359">
        <v>20</v>
      </c>
      <c r="K42" s="359">
        <v>20</v>
      </c>
      <c r="L42" s="359">
        <v>20</v>
      </c>
      <c r="M42" s="360">
        <v>20</v>
      </c>
    </row>
    <row r="43" spans="2:13" ht="27.75" customHeight="1" x14ac:dyDescent="0.2">
      <c r="B43" s="1222"/>
      <c r="C43" s="1223"/>
      <c r="D43" s="106"/>
      <c r="E43" s="1228" t="s">
        <v>33</v>
      </c>
      <c r="F43" s="1228"/>
      <c r="G43" s="1228"/>
      <c r="H43" s="1229"/>
      <c r="I43" s="358">
        <v>3440</v>
      </c>
      <c r="J43" s="359">
        <v>3008</v>
      </c>
      <c r="K43" s="359">
        <v>2559</v>
      </c>
      <c r="L43" s="359">
        <v>2260</v>
      </c>
      <c r="M43" s="360">
        <v>2009</v>
      </c>
    </row>
    <row r="44" spans="2:13" ht="27.75" customHeight="1" x14ac:dyDescent="0.2">
      <c r="B44" s="1222"/>
      <c r="C44" s="1223"/>
      <c r="D44" s="106"/>
      <c r="E44" s="1228" t="s">
        <v>34</v>
      </c>
      <c r="F44" s="1228"/>
      <c r="G44" s="1228"/>
      <c r="H44" s="1229"/>
      <c r="I44" s="358">
        <v>3252</v>
      </c>
      <c r="J44" s="359">
        <v>3325</v>
      </c>
      <c r="K44" s="359">
        <v>3240</v>
      </c>
      <c r="L44" s="359">
        <v>3023</v>
      </c>
      <c r="M44" s="360">
        <v>2784</v>
      </c>
    </row>
    <row r="45" spans="2:13" ht="27.75" customHeight="1" x14ac:dyDescent="0.2">
      <c r="B45" s="1222"/>
      <c r="C45" s="1223"/>
      <c r="D45" s="106"/>
      <c r="E45" s="1228" t="s">
        <v>35</v>
      </c>
      <c r="F45" s="1228"/>
      <c r="G45" s="1228"/>
      <c r="H45" s="1229"/>
      <c r="I45" s="358">
        <v>2363</v>
      </c>
      <c r="J45" s="359">
        <v>2264</v>
      </c>
      <c r="K45" s="359">
        <v>2207</v>
      </c>
      <c r="L45" s="359">
        <v>2148</v>
      </c>
      <c r="M45" s="360">
        <v>2329</v>
      </c>
    </row>
    <row r="46" spans="2:13" ht="27.75" customHeight="1" x14ac:dyDescent="0.2">
      <c r="B46" s="1222"/>
      <c r="C46" s="1223"/>
      <c r="D46" s="107"/>
      <c r="E46" s="1228" t="s">
        <v>36</v>
      </c>
      <c r="F46" s="1228"/>
      <c r="G46" s="1228"/>
      <c r="H46" s="1229"/>
      <c r="I46" s="358" t="s">
        <v>488</v>
      </c>
      <c r="J46" s="359" t="s">
        <v>488</v>
      </c>
      <c r="K46" s="359" t="s">
        <v>488</v>
      </c>
      <c r="L46" s="359" t="s">
        <v>488</v>
      </c>
      <c r="M46" s="360" t="s">
        <v>488</v>
      </c>
    </row>
    <row r="47" spans="2:13" ht="27.75" customHeight="1" x14ac:dyDescent="0.2">
      <c r="B47" s="1222"/>
      <c r="C47" s="1223"/>
      <c r="D47" s="108"/>
      <c r="E47" s="1230" t="s">
        <v>37</v>
      </c>
      <c r="F47" s="1231"/>
      <c r="G47" s="1231"/>
      <c r="H47" s="1232"/>
      <c r="I47" s="358" t="s">
        <v>488</v>
      </c>
      <c r="J47" s="359" t="s">
        <v>488</v>
      </c>
      <c r="K47" s="359" t="s">
        <v>488</v>
      </c>
      <c r="L47" s="359" t="s">
        <v>488</v>
      </c>
      <c r="M47" s="360" t="s">
        <v>488</v>
      </c>
    </row>
    <row r="48" spans="2:13" ht="27.75" customHeight="1" x14ac:dyDescent="0.2">
      <c r="B48" s="1222"/>
      <c r="C48" s="1223"/>
      <c r="D48" s="106"/>
      <c r="E48" s="1228" t="s">
        <v>38</v>
      </c>
      <c r="F48" s="1228"/>
      <c r="G48" s="1228"/>
      <c r="H48" s="1229"/>
      <c r="I48" s="358" t="s">
        <v>488</v>
      </c>
      <c r="J48" s="359" t="s">
        <v>488</v>
      </c>
      <c r="K48" s="359" t="s">
        <v>488</v>
      </c>
      <c r="L48" s="359" t="s">
        <v>488</v>
      </c>
      <c r="M48" s="360" t="s">
        <v>488</v>
      </c>
    </row>
    <row r="49" spans="2:13" ht="27.75" customHeight="1" x14ac:dyDescent="0.2">
      <c r="B49" s="1224"/>
      <c r="C49" s="1225"/>
      <c r="D49" s="106"/>
      <c r="E49" s="1228" t="s">
        <v>39</v>
      </c>
      <c r="F49" s="1228"/>
      <c r="G49" s="1228"/>
      <c r="H49" s="1229"/>
      <c r="I49" s="358" t="s">
        <v>488</v>
      </c>
      <c r="J49" s="359" t="s">
        <v>488</v>
      </c>
      <c r="K49" s="359" t="s">
        <v>488</v>
      </c>
      <c r="L49" s="359" t="s">
        <v>488</v>
      </c>
      <c r="M49" s="360" t="s">
        <v>488</v>
      </c>
    </row>
    <row r="50" spans="2:13" ht="27.75" customHeight="1" x14ac:dyDescent="0.2">
      <c r="B50" s="1233" t="s">
        <v>40</v>
      </c>
      <c r="C50" s="1234"/>
      <c r="D50" s="109"/>
      <c r="E50" s="1228" t="s">
        <v>41</v>
      </c>
      <c r="F50" s="1228"/>
      <c r="G50" s="1228"/>
      <c r="H50" s="1229"/>
      <c r="I50" s="358">
        <v>7952</v>
      </c>
      <c r="J50" s="359">
        <v>9620</v>
      </c>
      <c r="K50" s="359">
        <v>11150</v>
      </c>
      <c r="L50" s="359">
        <v>12577</v>
      </c>
      <c r="M50" s="360">
        <v>12522</v>
      </c>
    </row>
    <row r="51" spans="2:13" ht="27.75" customHeight="1" x14ac:dyDescent="0.2">
      <c r="B51" s="1222"/>
      <c r="C51" s="1223"/>
      <c r="D51" s="106"/>
      <c r="E51" s="1228" t="s">
        <v>42</v>
      </c>
      <c r="F51" s="1228"/>
      <c r="G51" s="1228"/>
      <c r="H51" s="1229"/>
      <c r="I51" s="358">
        <v>2491</v>
      </c>
      <c r="J51" s="359">
        <v>2774</v>
      </c>
      <c r="K51" s="359">
        <v>2552</v>
      </c>
      <c r="L51" s="359">
        <v>2309</v>
      </c>
      <c r="M51" s="360">
        <v>2060</v>
      </c>
    </row>
    <row r="52" spans="2:13" ht="27.75" customHeight="1" x14ac:dyDescent="0.2">
      <c r="B52" s="1224"/>
      <c r="C52" s="1225"/>
      <c r="D52" s="106"/>
      <c r="E52" s="1228" t="s">
        <v>43</v>
      </c>
      <c r="F52" s="1228"/>
      <c r="G52" s="1228"/>
      <c r="H52" s="1229"/>
      <c r="I52" s="358">
        <v>16525</v>
      </c>
      <c r="J52" s="359">
        <v>16472</v>
      </c>
      <c r="K52" s="359">
        <v>16898</v>
      </c>
      <c r="L52" s="359">
        <v>15673</v>
      </c>
      <c r="M52" s="360">
        <v>14694</v>
      </c>
    </row>
    <row r="53" spans="2:13" ht="27.75" customHeight="1" thickBot="1" x14ac:dyDescent="0.25">
      <c r="B53" s="1235" t="s">
        <v>19</v>
      </c>
      <c r="C53" s="1236"/>
      <c r="D53" s="110"/>
      <c r="E53" s="1237" t="s">
        <v>44</v>
      </c>
      <c r="F53" s="1237"/>
      <c r="G53" s="1237"/>
      <c r="H53" s="1238"/>
      <c r="I53" s="361">
        <v>-3672</v>
      </c>
      <c r="J53" s="362">
        <v>-5725</v>
      </c>
      <c r="K53" s="362">
        <v>-7746</v>
      </c>
      <c r="L53" s="362">
        <v>-8821</v>
      </c>
      <c r="M53" s="363">
        <v>-8282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AP8EHPzh6uTNkE1eTuy++uCTlLeO3NB9Zu8hPFsgAQTCqAAEcJjGDh2+FnGNlMAj0eVZ9cFHz2N2mWTRbB/Mog==" saltValue="H1A5e1yFEzfiDWNqoFHjF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3803</v>
      </c>
      <c r="G55" s="122">
        <v>3471</v>
      </c>
      <c r="H55" s="123">
        <v>3669</v>
      </c>
    </row>
    <row r="56" spans="2:8" ht="52.5" customHeight="1" x14ac:dyDescent="0.2">
      <c r="B56" s="124"/>
      <c r="C56" s="1249" t="s">
        <v>47</v>
      </c>
      <c r="D56" s="1249"/>
      <c r="E56" s="1250"/>
      <c r="F56" s="125">
        <v>0</v>
      </c>
      <c r="G56" s="125">
        <v>0</v>
      </c>
      <c r="H56" s="126">
        <v>0</v>
      </c>
    </row>
    <row r="57" spans="2:8" ht="53.25" customHeight="1" x14ac:dyDescent="0.2">
      <c r="B57" s="124"/>
      <c r="C57" s="1251" t="s">
        <v>48</v>
      </c>
      <c r="D57" s="1251"/>
      <c r="E57" s="1252"/>
      <c r="F57" s="127">
        <v>5307</v>
      </c>
      <c r="G57" s="127">
        <v>6958</v>
      </c>
      <c r="H57" s="128">
        <v>6448</v>
      </c>
    </row>
    <row r="58" spans="2:8" ht="45.75" customHeight="1" x14ac:dyDescent="0.2">
      <c r="B58" s="129"/>
      <c r="C58" s="1242" t="s">
        <v>560</v>
      </c>
      <c r="D58" s="1243"/>
      <c r="E58" s="1244"/>
      <c r="F58" s="130">
        <v>2660</v>
      </c>
      <c r="G58" s="130">
        <v>3114</v>
      </c>
      <c r="H58" s="131">
        <v>3039</v>
      </c>
    </row>
    <row r="59" spans="2:8" ht="45.75" customHeight="1" x14ac:dyDescent="0.2">
      <c r="B59" s="129"/>
      <c r="C59" s="1242" t="s">
        <v>561</v>
      </c>
      <c r="D59" s="1243"/>
      <c r="E59" s="1244"/>
      <c r="F59" s="130">
        <v>1586</v>
      </c>
      <c r="G59" s="130">
        <v>2086</v>
      </c>
      <c r="H59" s="131">
        <v>1804</v>
      </c>
    </row>
    <row r="60" spans="2:8" ht="45.75" customHeight="1" x14ac:dyDescent="0.2">
      <c r="B60" s="129"/>
      <c r="C60" s="1242" t="s">
        <v>562</v>
      </c>
      <c r="D60" s="1243"/>
      <c r="E60" s="1244"/>
      <c r="F60" s="130">
        <v>901</v>
      </c>
      <c r="G60" s="130">
        <v>1604</v>
      </c>
      <c r="H60" s="131">
        <v>1455</v>
      </c>
    </row>
    <row r="61" spans="2:8" ht="45.75" customHeight="1" x14ac:dyDescent="0.2">
      <c r="B61" s="129"/>
      <c r="C61" s="1239" t="s">
        <v>563</v>
      </c>
      <c r="D61" s="1240"/>
      <c r="E61" s="1241"/>
      <c r="F61" s="130">
        <v>153</v>
      </c>
      <c r="G61" s="130">
        <v>143</v>
      </c>
      <c r="H61" s="131">
        <v>134</v>
      </c>
    </row>
    <row r="62" spans="2:8" ht="45.75" customHeight="1" thickBot="1" x14ac:dyDescent="0.25">
      <c r="B62" s="132"/>
      <c r="C62" s="1242" t="s">
        <v>564</v>
      </c>
      <c r="D62" s="1243"/>
      <c r="E62" s="1244"/>
      <c r="F62" s="133">
        <v>7</v>
      </c>
      <c r="G62" s="133">
        <v>12</v>
      </c>
      <c r="H62" s="134">
        <v>12</v>
      </c>
    </row>
    <row r="63" spans="2:8" ht="52.5" customHeight="1" thickBot="1" x14ac:dyDescent="0.25">
      <c r="B63" s="135"/>
      <c r="C63" s="1245" t="s">
        <v>49</v>
      </c>
      <c r="D63" s="1245"/>
      <c r="E63" s="1246"/>
      <c r="F63" s="136">
        <v>9110</v>
      </c>
      <c r="G63" s="136">
        <v>10429</v>
      </c>
      <c r="H63" s="137">
        <v>10117</v>
      </c>
    </row>
    <row r="64" spans="2:8" ht="13" x14ac:dyDescent="0.2"/>
  </sheetData>
  <sheetProtection algorithmName="SHA-512" hashValue="Gm6cl5hFLlQ8CfyEArR3Gx8Nk+xzXxnSVtJZZg5BsG/XowkyoxwXn+MoQan+J3pXL4o6rrSXZTt449l4RM1Ltg==" saltValue="tgH4h2riTxAPZ+vvWh+yS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5C91EC-67D5-4EE7-B508-FED6EEF4AAFB}">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366" customWidth="1"/>
    <col min="2" max="107" width="2.453125" style="366" customWidth="1"/>
    <col min="108" max="108" width="6.08984375" style="373" customWidth="1"/>
    <col min="109" max="109" width="5.90625" style="372" customWidth="1"/>
    <col min="110" max="16384" width="8.6328125" style="366" hidden="1"/>
  </cols>
  <sheetData>
    <row r="1" spans="1:109" ht="42.75" customHeight="1" x14ac:dyDescent="0.2">
      <c r="A1" s="364"/>
      <c r="B1" s="365"/>
      <c r="DD1" s="366"/>
      <c r="DE1" s="366"/>
    </row>
    <row r="2" spans="1:109" ht="25.5" customHeight="1" x14ac:dyDescent="0.2">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2">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ht="13" x14ac:dyDescent="0.2">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ht="13" x14ac:dyDescent="0.2">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ht="13" x14ac:dyDescent="0.2">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ht="13" x14ac:dyDescent="0.2">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ht="13" x14ac:dyDescent="0.2">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ht="13" x14ac:dyDescent="0.2">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ht="13" x14ac:dyDescent="0.2">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ht="13" x14ac:dyDescent="0.2">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ht="13" x14ac:dyDescent="0.2">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ht="13" x14ac:dyDescent="0.2">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ht="13" x14ac:dyDescent="0.2">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ht="13" x14ac:dyDescent="0.2">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ht="13" x14ac:dyDescent="0.2">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ht="13" x14ac:dyDescent="0.2">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ht="13" x14ac:dyDescent="0.2">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ht="13" x14ac:dyDescent="0.2">
      <c r="DD19" s="366"/>
      <c r="DE19" s="366"/>
    </row>
    <row r="20" spans="1:109" ht="13" x14ac:dyDescent="0.2">
      <c r="DD20" s="366"/>
      <c r="DE20" s="366"/>
    </row>
    <row r="21" spans="1:109" ht="17.25" customHeight="1" x14ac:dyDescent="0.2">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2">
      <c r="B22" s="372"/>
    </row>
    <row r="23" spans="1:109" ht="13" x14ac:dyDescent="0.2">
      <c r="B23" s="372"/>
    </row>
    <row r="24" spans="1:109" ht="13" x14ac:dyDescent="0.2">
      <c r="B24" s="372"/>
    </row>
    <row r="25" spans="1:109" ht="13" x14ac:dyDescent="0.2">
      <c r="B25" s="372"/>
    </row>
    <row r="26" spans="1:109" ht="13" x14ac:dyDescent="0.2">
      <c r="B26" s="372"/>
    </row>
    <row r="27" spans="1:109" ht="13" x14ac:dyDescent="0.2">
      <c r="B27" s="372"/>
    </row>
    <row r="28" spans="1:109" ht="13" x14ac:dyDescent="0.2">
      <c r="B28" s="372"/>
    </row>
    <row r="29" spans="1:109" ht="13" x14ac:dyDescent="0.2">
      <c r="B29" s="372"/>
    </row>
    <row r="30" spans="1:109" ht="13" x14ac:dyDescent="0.2">
      <c r="B30" s="372"/>
    </row>
    <row r="31" spans="1:109" ht="13" x14ac:dyDescent="0.2">
      <c r="B31" s="372"/>
    </row>
    <row r="32" spans="1:109" ht="13" x14ac:dyDescent="0.2">
      <c r="B32" s="372"/>
    </row>
    <row r="33" spans="2:109" ht="13" x14ac:dyDescent="0.2">
      <c r="B33" s="372"/>
    </row>
    <row r="34" spans="2:109" ht="13" x14ac:dyDescent="0.2">
      <c r="B34" s="372"/>
    </row>
    <row r="35" spans="2:109" ht="13" x14ac:dyDescent="0.2">
      <c r="B35" s="372"/>
    </row>
    <row r="36" spans="2:109" ht="13" x14ac:dyDescent="0.2">
      <c r="B36" s="372"/>
    </row>
    <row r="37" spans="2:109" ht="13" x14ac:dyDescent="0.2">
      <c r="B37" s="372"/>
    </row>
    <row r="38" spans="2:109" ht="13" x14ac:dyDescent="0.2">
      <c r="B38" s="372"/>
    </row>
    <row r="39" spans="2:109" ht="13" x14ac:dyDescent="0.2">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ht="13" x14ac:dyDescent="0.2">
      <c r="B40" s="377"/>
      <c r="DD40" s="377"/>
      <c r="DE40" s="366"/>
    </row>
    <row r="41" spans="2:109" ht="16.5" x14ac:dyDescent="0.2">
      <c r="B41" s="378" t="s">
        <v>565</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ht="13" x14ac:dyDescent="0.2">
      <c r="B42" s="372"/>
      <c r="G42" s="379"/>
      <c r="I42" s="380"/>
      <c r="J42" s="380"/>
      <c r="K42" s="380"/>
      <c r="AM42" s="379"/>
      <c r="AN42" s="379" t="s">
        <v>566</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2">
      <c r="B43" s="372"/>
      <c r="AN43" s="1275" t="s">
        <v>574</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 x14ac:dyDescent="0.2">
      <c r="B44" s="37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 x14ac:dyDescent="0.2">
      <c r="B45" s="37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 x14ac:dyDescent="0.2">
      <c r="B46" s="37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 x14ac:dyDescent="0.2">
      <c r="B47" s="37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 x14ac:dyDescent="0.2">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ht="13" x14ac:dyDescent="0.2">
      <c r="B49" s="372"/>
      <c r="AN49" s="366" t="s">
        <v>567</v>
      </c>
    </row>
    <row r="50" spans="1:109" ht="13" x14ac:dyDescent="0.2">
      <c r="B50" s="372"/>
      <c r="G50" s="1253"/>
      <c r="H50" s="1253"/>
      <c r="I50" s="1253"/>
      <c r="J50" s="1253"/>
      <c r="K50" s="382"/>
      <c r="L50" s="382"/>
      <c r="M50" s="383"/>
      <c r="N50" s="383"/>
      <c r="AN50" s="1271"/>
      <c r="AO50" s="1272"/>
      <c r="AP50" s="1272"/>
      <c r="AQ50" s="1272"/>
      <c r="AR50" s="1272"/>
      <c r="AS50" s="1272"/>
      <c r="AT50" s="1272"/>
      <c r="AU50" s="1272"/>
      <c r="AV50" s="1272"/>
      <c r="AW50" s="1272"/>
      <c r="AX50" s="1272"/>
      <c r="AY50" s="1272"/>
      <c r="AZ50" s="1272"/>
      <c r="BA50" s="1272"/>
      <c r="BB50" s="1272"/>
      <c r="BC50" s="1272"/>
      <c r="BD50" s="1272"/>
      <c r="BE50" s="1272"/>
      <c r="BF50" s="1272"/>
      <c r="BG50" s="1272"/>
      <c r="BH50" s="1272"/>
      <c r="BI50" s="1272"/>
      <c r="BJ50" s="1272"/>
      <c r="BK50" s="1272"/>
      <c r="BL50" s="1272"/>
      <c r="BM50" s="1272"/>
      <c r="BN50" s="1272"/>
      <c r="BO50" s="1273"/>
      <c r="BP50" s="1259" t="s">
        <v>527</v>
      </c>
      <c r="BQ50" s="1259"/>
      <c r="BR50" s="1259"/>
      <c r="BS50" s="1259"/>
      <c r="BT50" s="1259"/>
      <c r="BU50" s="1259"/>
      <c r="BV50" s="1259"/>
      <c r="BW50" s="1259"/>
      <c r="BX50" s="1259" t="s">
        <v>528</v>
      </c>
      <c r="BY50" s="1259"/>
      <c r="BZ50" s="1259"/>
      <c r="CA50" s="1259"/>
      <c r="CB50" s="1259"/>
      <c r="CC50" s="1259"/>
      <c r="CD50" s="1259"/>
      <c r="CE50" s="1259"/>
      <c r="CF50" s="1259" t="s">
        <v>529</v>
      </c>
      <c r="CG50" s="1259"/>
      <c r="CH50" s="1259"/>
      <c r="CI50" s="1259"/>
      <c r="CJ50" s="1259"/>
      <c r="CK50" s="1259"/>
      <c r="CL50" s="1259"/>
      <c r="CM50" s="1259"/>
      <c r="CN50" s="1259" t="s">
        <v>530</v>
      </c>
      <c r="CO50" s="1259"/>
      <c r="CP50" s="1259"/>
      <c r="CQ50" s="1259"/>
      <c r="CR50" s="1259"/>
      <c r="CS50" s="1259"/>
      <c r="CT50" s="1259"/>
      <c r="CU50" s="1259"/>
      <c r="CV50" s="1259" t="s">
        <v>531</v>
      </c>
      <c r="CW50" s="1259"/>
      <c r="CX50" s="1259"/>
      <c r="CY50" s="1259"/>
      <c r="CZ50" s="1259"/>
      <c r="DA50" s="1259"/>
      <c r="DB50" s="1259"/>
      <c r="DC50" s="1259"/>
    </row>
    <row r="51" spans="1:109" ht="13.5" customHeight="1" x14ac:dyDescent="0.2">
      <c r="B51" s="372"/>
      <c r="G51" s="1270"/>
      <c r="H51" s="1270"/>
      <c r="I51" s="1274"/>
      <c r="J51" s="1274"/>
      <c r="K51" s="1260"/>
      <c r="L51" s="1260"/>
      <c r="M51" s="1260"/>
      <c r="N51" s="1260"/>
      <c r="AM51" s="381"/>
      <c r="AN51" s="1258" t="s">
        <v>568</v>
      </c>
      <c r="AO51" s="1258"/>
      <c r="AP51" s="1258"/>
      <c r="AQ51" s="1258"/>
      <c r="AR51" s="1258"/>
      <c r="AS51" s="1258"/>
      <c r="AT51" s="1258"/>
      <c r="AU51" s="1258"/>
      <c r="AV51" s="1258"/>
      <c r="AW51" s="1258"/>
      <c r="AX51" s="1258"/>
      <c r="AY51" s="1258"/>
      <c r="AZ51" s="1258"/>
      <c r="BA51" s="1258"/>
      <c r="BB51" s="1258" t="s">
        <v>569</v>
      </c>
      <c r="BC51" s="1258"/>
      <c r="BD51" s="1258"/>
      <c r="BE51" s="1258"/>
      <c r="BF51" s="1258"/>
      <c r="BG51" s="1258"/>
      <c r="BH51" s="1258"/>
      <c r="BI51" s="1258"/>
      <c r="BJ51" s="1258"/>
      <c r="BK51" s="1258"/>
      <c r="BL51" s="1258"/>
      <c r="BM51" s="1258"/>
      <c r="BN51" s="1258"/>
      <c r="BO51" s="1258"/>
      <c r="BP51" s="1255"/>
      <c r="BQ51" s="1255"/>
      <c r="BR51" s="1255"/>
      <c r="BS51" s="1255"/>
      <c r="BT51" s="1255"/>
      <c r="BU51" s="1255"/>
      <c r="BV51" s="1255"/>
      <c r="BW51" s="1255"/>
      <c r="BX51" s="1255"/>
      <c r="BY51" s="1255"/>
      <c r="BZ51" s="1255"/>
      <c r="CA51" s="1255"/>
      <c r="CB51" s="1255"/>
      <c r="CC51" s="1255"/>
      <c r="CD51" s="1255"/>
      <c r="CE51" s="1255"/>
      <c r="CF51" s="1255"/>
      <c r="CG51" s="1255"/>
      <c r="CH51" s="1255"/>
      <c r="CI51" s="1255"/>
      <c r="CJ51" s="1255"/>
      <c r="CK51" s="1255"/>
      <c r="CL51" s="1255"/>
      <c r="CM51" s="1255"/>
      <c r="CN51" s="1255"/>
      <c r="CO51" s="1255"/>
      <c r="CP51" s="1255"/>
      <c r="CQ51" s="1255"/>
      <c r="CR51" s="1255"/>
      <c r="CS51" s="1255"/>
      <c r="CT51" s="1255"/>
      <c r="CU51" s="1255"/>
      <c r="CV51" s="1255"/>
      <c r="CW51" s="1255"/>
      <c r="CX51" s="1255"/>
      <c r="CY51" s="1255"/>
      <c r="CZ51" s="1255"/>
      <c r="DA51" s="1255"/>
      <c r="DB51" s="1255"/>
      <c r="DC51" s="1255"/>
    </row>
    <row r="52" spans="1:109" ht="13" x14ac:dyDescent="0.2">
      <c r="B52" s="372"/>
      <c r="G52" s="1270"/>
      <c r="H52" s="1270"/>
      <c r="I52" s="1274"/>
      <c r="J52" s="1274"/>
      <c r="K52" s="1260"/>
      <c r="L52" s="1260"/>
      <c r="M52" s="1260"/>
      <c r="N52" s="1260"/>
      <c r="AM52" s="381"/>
      <c r="AN52" s="1258"/>
      <c r="AO52" s="1258"/>
      <c r="AP52" s="1258"/>
      <c r="AQ52" s="1258"/>
      <c r="AR52" s="1258"/>
      <c r="AS52" s="1258"/>
      <c r="AT52" s="1258"/>
      <c r="AU52" s="1258"/>
      <c r="AV52" s="1258"/>
      <c r="AW52" s="1258"/>
      <c r="AX52" s="1258"/>
      <c r="AY52" s="1258"/>
      <c r="AZ52" s="1258"/>
      <c r="BA52" s="1258"/>
      <c r="BB52" s="1258"/>
      <c r="BC52" s="1258"/>
      <c r="BD52" s="1258"/>
      <c r="BE52" s="1258"/>
      <c r="BF52" s="1258"/>
      <c r="BG52" s="1258"/>
      <c r="BH52" s="1258"/>
      <c r="BI52" s="1258"/>
      <c r="BJ52" s="1258"/>
      <c r="BK52" s="1258"/>
      <c r="BL52" s="1258"/>
      <c r="BM52" s="1258"/>
      <c r="BN52" s="1258"/>
      <c r="BO52" s="1258"/>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380"/>
      <c r="B53" s="372"/>
      <c r="G53" s="1270"/>
      <c r="H53" s="1270"/>
      <c r="I53" s="1253"/>
      <c r="J53" s="1253"/>
      <c r="K53" s="1260"/>
      <c r="L53" s="1260"/>
      <c r="M53" s="1260"/>
      <c r="N53" s="1260"/>
      <c r="AM53" s="381"/>
      <c r="AN53" s="1258"/>
      <c r="AO53" s="1258"/>
      <c r="AP53" s="1258"/>
      <c r="AQ53" s="1258"/>
      <c r="AR53" s="1258"/>
      <c r="AS53" s="1258"/>
      <c r="AT53" s="1258"/>
      <c r="AU53" s="1258"/>
      <c r="AV53" s="1258"/>
      <c r="AW53" s="1258"/>
      <c r="AX53" s="1258"/>
      <c r="AY53" s="1258"/>
      <c r="AZ53" s="1258"/>
      <c r="BA53" s="1258"/>
      <c r="BB53" s="1258" t="s">
        <v>570</v>
      </c>
      <c r="BC53" s="1258"/>
      <c r="BD53" s="1258"/>
      <c r="BE53" s="1258"/>
      <c r="BF53" s="1258"/>
      <c r="BG53" s="1258"/>
      <c r="BH53" s="1258"/>
      <c r="BI53" s="1258"/>
      <c r="BJ53" s="1258"/>
      <c r="BK53" s="1258"/>
      <c r="BL53" s="1258"/>
      <c r="BM53" s="1258"/>
      <c r="BN53" s="1258"/>
      <c r="BO53" s="1258"/>
      <c r="BP53" s="1255">
        <v>62.1</v>
      </c>
      <c r="BQ53" s="1255"/>
      <c r="BR53" s="1255"/>
      <c r="BS53" s="1255"/>
      <c r="BT53" s="1255"/>
      <c r="BU53" s="1255"/>
      <c r="BV53" s="1255"/>
      <c r="BW53" s="1255"/>
      <c r="BX53" s="1255">
        <v>63</v>
      </c>
      <c r="BY53" s="1255"/>
      <c r="BZ53" s="1255"/>
      <c r="CA53" s="1255"/>
      <c r="CB53" s="1255"/>
      <c r="CC53" s="1255"/>
      <c r="CD53" s="1255"/>
      <c r="CE53" s="1255"/>
      <c r="CF53" s="1255">
        <v>61.9</v>
      </c>
      <c r="CG53" s="1255"/>
      <c r="CH53" s="1255"/>
      <c r="CI53" s="1255"/>
      <c r="CJ53" s="1255"/>
      <c r="CK53" s="1255"/>
      <c r="CL53" s="1255"/>
      <c r="CM53" s="1255"/>
      <c r="CN53" s="1255">
        <v>62.6</v>
      </c>
      <c r="CO53" s="1255"/>
      <c r="CP53" s="1255"/>
      <c r="CQ53" s="1255"/>
      <c r="CR53" s="1255"/>
      <c r="CS53" s="1255"/>
      <c r="CT53" s="1255"/>
      <c r="CU53" s="1255"/>
      <c r="CV53" s="1255">
        <v>63.6</v>
      </c>
      <c r="CW53" s="1255"/>
      <c r="CX53" s="1255"/>
      <c r="CY53" s="1255"/>
      <c r="CZ53" s="1255"/>
      <c r="DA53" s="1255"/>
      <c r="DB53" s="1255"/>
      <c r="DC53" s="1255"/>
    </row>
    <row r="54" spans="1:109" ht="13" x14ac:dyDescent="0.2">
      <c r="A54" s="380"/>
      <c r="B54" s="372"/>
      <c r="G54" s="1270"/>
      <c r="H54" s="1270"/>
      <c r="I54" s="1253"/>
      <c r="J54" s="1253"/>
      <c r="K54" s="1260"/>
      <c r="L54" s="1260"/>
      <c r="M54" s="1260"/>
      <c r="N54" s="1260"/>
      <c r="AM54" s="381"/>
      <c r="AN54" s="1258"/>
      <c r="AO54" s="1258"/>
      <c r="AP54" s="1258"/>
      <c r="AQ54" s="1258"/>
      <c r="AR54" s="1258"/>
      <c r="AS54" s="1258"/>
      <c r="AT54" s="1258"/>
      <c r="AU54" s="1258"/>
      <c r="AV54" s="1258"/>
      <c r="AW54" s="1258"/>
      <c r="AX54" s="1258"/>
      <c r="AY54" s="1258"/>
      <c r="AZ54" s="1258"/>
      <c r="BA54" s="1258"/>
      <c r="BB54" s="1258"/>
      <c r="BC54" s="1258"/>
      <c r="BD54" s="1258"/>
      <c r="BE54" s="1258"/>
      <c r="BF54" s="1258"/>
      <c r="BG54" s="1258"/>
      <c r="BH54" s="1258"/>
      <c r="BI54" s="1258"/>
      <c r="BJ54" s="1258"/>
      <c r="BK54" s="1258"/>
      <c r="BL54" s="1258"/>
      <c r="BM54" s="1258"/>
      <c r="BN54" s="1258"/>
      <c r="BO54" s="1258"/>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380"/>
      <c r="B55" s="372"/>
      <c r="G55" s="1253"/>
      <c r="H55" s="1253"/>
      <c r="I55" s="1253"/>
      <c r="J55" s="1253"/>
      <c r="K55" s="1260"/>
      <c r="L55" s="1260"/>
      <c r="M55" s="1260"/>
      <c r="N55" s="1260"/>
      <c r="AN55" s="1259" t="s">
        <v>571</v>
      </c>
      <c r="AO55" s="1259"/>
      <c r="AP55" s="1259"/>
      <c r="AQ55" s="1259"/>
      <c r="AR55" s="1259"/>
      <c r="AS55" s="1259"/>
      <c r="AT55" s="1259"/>
      <c r="AU55" s="1259"/>
      <c r="AV55" s="1259"/>
      <c r="AW55" s="1259"/>
      <c r="AX55" s="1259"/>
      <c r="AY55" s="1259"/>
      <c r="AZ55" s="1259"/>
      <c r="BA55" s="1259"/>
      <c r="BB55" s="1258" t="s">
        <v>569</v>
      </c>
      <c r="BC55" s="1258"/>
      <c r="BD55" s="1258"/>
      <c r="BE55" s="1258"/>
      <c r="BF55" s="1258"/>
      <c r="BG55" s="1258"/>
      <c r="BH55" s="1258"/>
      <c r="BI55" s="1258"/>
      <c r="BJ55" s="1258"/>
      <c r="BK55" s="1258"/>
      <c r="BL55" s="1258"/>
      <c r="BM55" s="1258"/>
      <c r="BN55" s="1258"/>
      <c r="BO55" s="1258"/>
      <c r="BP55" s="1255">
        <v>25.5</v>
      </c>
      <c r="BQ55" s="1255"/>
      <c r="BR55" s="1255"/>
      <c r="BS55" s="1255"/>
      <c r="BT55" s="1255"/>
      <c r="BU55" s="1255"/>
      <c r="BV55" s="1255"/>
      <c r="BW55" s="1255"/>
      <c r="BX55" s="1255">
        <v>25.1</v>
      </c>
      <c r="BY55" s="1255"/>
      <c r="BZ55" s="1255"/>
      <c r="CA55" s="1255"/>
      <c r="CB55" s="1255"/>
      <c r="CC55" s="1255"/>
      <c r="CD55" s="1255"/>
      <c r="CE55" s="1255"/>
      <c r="CF55" s="1255">
        <v>18</v>
      </c>
      <c r="CG55" s="1255"/>
      <c r="CH55" s="1255"/>
      <c r="CI55" s="1255"/>
      <c r="CJ55" s="1255"/>
      <c r="CK55" s="1255"/>
      <c r="CL55" s="1255"/>
      <c r="CM55" s="1255"/>
      <c r="CN55" s="1255">
        <v>12.7</v>
      </c>
      <c r="CO55" s="1255"/>
      <c r="CP55" s="1255"/>
      <c r="CQ55" s="1255"/>
      <c r="CR55" s="1255"/>
      <c r="CS55" s="1255"/>
      <c r="CT55" s="1255"/>
      <c r="CU55" s="1255"/>
      <c r="CV55" s="1255">
        <v>10</v>
      </c>
      <c r="CW55" s="1255"/>
      <c r="CX55" s="1255"/>
      <c r="CY55" s="1255"/>
      <c r="CZ55" s="1255"/>
      <c r="DA55" s="1255"/>
      <c r="DB55" s="1255"/>
      <c r="DC55" s="1255"/>
    </row>
    <row r="56" spans="1:109" ht="13" x14ac:dyDescent="0.2">
      <c r="A56" s="380"/>
      <c r="B56" s="372"/>
      <c r="G56" s="1253"/>
      <c r="H56" s="1253"/>
      <c r="I56" s="1253"/>
      <c r="J56" s="1253"/>
      <c r="K56" s="1260"/>
      <c r="L56" s="1260"/>
      <c r="M56" s="1260"/>
      <c r="N56" s="1260"/>
      <c r="AN56" s="1259"/>
      <c r="AO56" s="1259"/>
      <c r="AP56" s="1259"/>
      <c r="AQ56" s="1259"/>
      <c r="AR56" s="1259"/>
      <c r="AS56" s="1259"/>
      <c r="AT56" s="1259"/>
      <c r="AU56" s="1259"/>
      <c r="AV56" s="1259"/>
      <c r="AW56" s="1259"/>
      <c r="AX56" s="1259"/>
      <c r="AY56" s="1259"/>
      <c r="AZ56" s="1259"/>
      <c r="BA56" s="1259"/>
      <c r="BB56" s="1258"/>
      <c r="BC56" s="1258"/>
      <c r="BD56" s="1258"/>
      <c r="BE56" s="1258"/>
      <c r="BF56" s="1258"/>
      <c r="BG56" s="1258"/>
      <c r="BH56" s="1258"/>
      <c r="BI56" s="1258"/>
      <c r="BJ56" s="1258"/>
      <c r="BK56" s="1258"/>
      <c r="BL56" s="1258"/>
      <c r="BM56" s="1258"/>
      <c r="BN56" s="1258"/>
      <c r="BO56" s="1258"/>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380" customFormat="1" ht="13" x14ac:dyDescent="0.2">
      <c r="B57" s="384"/>
      <c r="G57" s="1253"/>
      <c r="H57" s="1253"/>
      <c r="I57" s="1256"/>
      <c r="J57" s="1256"/>
      <c r="K57" s="1260"/>
      <c r="L57" s="1260"/>
      <c r="M57" s="1260"/>
      <c r="N57" s="1260"/>
      <c r="AM57" s="366"/>
      <c r="AN57" s="1259"/>
      <c r="AO57" s="1259"/>
      <c r="AP57" s="1259"/>
      <c r="AQ57" s="1259"/>
      <c r="AR57" s="1259"/>
      <c r="AS57" s="1259"/>
      <c r="AT57" s="1259"/>
      <c r="AU57" s="1259"/>
      <c r="AV57" s="1259"/>
      <c r="AW57" s="1259"/>
      <c r="AX57" s="1259"/>
      <c r="AY57" s="1259"/>
      <c r="AZ57" s="1259"/>
      <c r="BA57" s="1259"/>
      <c r="BB57" s="1258" t="s">
        <v>570</v>
      </c>
      <c r="BC57" s="1258"/>
      <c r="BD57" s="1258"/>
      <c r="BE57" s="1258"/>
      <c r="BF57" s="1258"/>
      <c r="BG57" s="1258"/>
      <c r="BH57" s="1258"/>
      <c r="BI57" s="1258"/>
      <c r="BJ57" s="1258"/>
      <c r="BK57" s="1258"/>
      <c r="BL57" s="1258"/>
      <c r="BM57" s="1258"/>
      <c r="BN57" s="1258"/>
      <c r="BO57" s="1258"/>
      <c r="BP57" s="1255">
        <v>60.9</v>
      </c>
      <c r="BQ57" s="1255"/>
      <c r="BR57" s="1255"/>
      <c r="BS57" s="1255"/>
      <c r="BT57" s="1255"/>
      <c r="BU57" s="1255"/>
      <c r="BV57" s="1255"/>
      <c r="BW57" s="1255"/>
      <c r="BX57" s="1255">
        <v>61</v>
      </c>
      <c r="BY57" s="1255"/>
      <c r="BZ57" s="1255"/>
      <c r="CA57" s="1255"/>
      <c r="CB57" s="1255"/>
      <c r="CC57" s="1255"/>
      <c r="CD57" s="1255"/>
      <c r="CE57" s="1255"/>
      <c r="CF57" s="1255">
        <v>62.2</v>
      </c>
      <c r="CG57" s="1255"/>
      <c r="CH57" s="1255"/>
      <c r="CI57" s="1255"/>
      <c r="CJ57" s="1255"/>
      <c r="CK57" s="1255"/>
      <c r="CL57" s="1255"/>
      <c r="CM57" s="1255"/>
      <c r="CN57" s="1255">
        <v>63.2</v>
      </c>
      <c r="CO57" s="1255"/>
      <c r="CP57" s="1255"/>
      <c r="CQ57" s="1255"/>
      <c r="CR57" s="1255"/>
      <c r="CS57" s="1255"/>
      <c r="CT57" s="1255"/>
      <c r="CU57" s="1255"/>
      <c r="CV57" s="1255">
        <v>64.599999999999994</v>
      </c>
      <c r="CW57" s="1255"/>
      <c r="CX57" s="1255"/>
      <c r="CY57" s="1255"/>
      <c r="CZ57" s="1255"/>
      <c r="DA57" s="1255"/>
      <c r="DB57" s="1255"/>
      <c r="DC57" s="1255"/>
      <c r="DD57" s="385"/>
      <c r="DE57" s="384"/>
    </row>
    <row r="58" spans="1:109" s="380" customFormat="1" ht="13" x14ac:dyDescent="0.2">
      <c r="A58" s="366"/>
      <c r="B58" s="384"/>
      <c r="G58" s="1253"/>
      <c r="H58" s="1253"/>
      <c r="I58" s="1256"/>
      <c r="J58" s="1256"/>
      <c r="K58" s="1260"/>
      <c r="L58" s="1260"/>
      <c r="M58" s="1260"/>
      <c r="N58" s="1260"/>
      <c r="AM58" s="366"/>
      <c r="AN58" s="1259"/>
      <c r="AO58" s="1259"/>
      <c r="AP58" s="1259"/>
      <c r="AQ58" s="1259"/>
      <c r="AR58" s="1259"/>
      <c r="AS58" s="1259"/>
      <c r="AT58" s="1259"/>
      <c r="AU58" s="1259"/>
      <c r="AV58" s="1259"/>
      <c r="AW58" s="1259"/>
      <c r="AX58" s="1259"/>
      <c r="AY58" s="1259"/>
      <c r="AZ58" s="1259"/>
      <c r="BA58" s="1259"/>
      <c r="BB58" s="1258"/>
      <c r="BC58" s="1258"/>
      <c r="BD58" s="1258"/>
      <c r="BE58" s="1258"/>
      <c r="BF58" s="1258"/>
      <c r="BG58" s="1258"/>
      <c r="BH58" s="1258"/>
      <c r="BI58" s="1258"/>
      <c r="BJ58" s="1258"/>
      <c r="BK58" s="1258"/>
      <c r="BL58" s="1258"/>
      <c r="BM58" s="1258"/>
      <c r="BN58" s="1258"/>
      <c r="BO58" s="1258"/>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385"/>
      <c r="DE58" s="384"/>
    </row>
    <row r="59" spans="1:109" s="380" customFormat="1" ht="13" x14ac:dyDescent="0.2">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ht="13" x14ac:dyDescent="0.2">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ht="13" x14ac:dyDescent="0.2">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ht="13" x14ac:dyDescent="0.2">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6.5" x14ac:dyDescent="0.2">
      <c r="B63" s="391" t="s">
        <v>572</v>
      </c>
    </row>
    <row r="64" spans="1:109" ht="13" x14ac:dyDescent="0.2">
      <c r="B64" s="372"/>
      <c r="G64" s="379"/>
      <c r="I64" s="392"/>
      <c r="J64" s="392"/>
      <c r="K64" s="392"/>
      <c r="L64" s="392"/>
      <c r="M64" s="392"/>
      <c r="N64" s="393"/>
      <c r="AM64" s="379"/>
      <c r="AN64" s="379" t="s">
        <v>566</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ht="13" x14ac:dyDescent="0.2">
      <c r="B65" s="372"/>
      <c r="AN65" s="1261" t="s">
        <v>575</v>
      </c>
      <c r="AO65" s="1262"/>
      <c r="AP65" s="1262"/>
      <c r="AQ65" s="1262"/>
      <c r="AR65" s="1262"/>
      <c r="AS65" s="1262"/>
      <c r="AT65" s="1262"/>
      <c r="AU65" s="1262"/>
      <c r="AV65" s="1262"/>
      <c r="AW65" s="1262"/>
      <c r="AX65" s="1262"/>
      <c r="AY65" s="1262"/>
      <c r="AZ65" s="1262"/>
      <c r="BA65" s="1262"/>
      <c r="BB65" s="1262"/>
      <c r="BC65" s="1262"/>
      <c r="BD65" s="1262"/>
      <c r="BE65" s="1262"/>
      <c r="BF65" s="1262"/>
      <c r="BG65" s="1262"/>
      <c r="BH65" s="1262"/>
      <c r="BI65" s="1262"/>
      <c r="BJ65" s="1262"/>
      <c r="BK65" s="1262"/>
      <c r="BL65" s="1262"/>
      <c r="BM65" s="1262"/>
      <c r="BN65" s="1262"/>
      <c r="BO65" s="1262"/>
      <c r="BP65" s="1262"/>
      <c r="BQ65" s="1262"/>
      <c r="BR65" s="1262"/>
      <c r="BS65" s="1262"/>
      <c r="BT65" s="1262"/>
      <c r="BU65" s="1262"/>
      <c r="BV65" s="1262"/>
      <c r="BW65" s="1262"/>
      <c r="BX65" s="1262"/>
      <c r="BY65" s="1262"/>
      <c r="BZ65" s="1262"/>
      <c r="CA65" s="1262"/>
      <c r="CB65" s="1262"/>
      <c r="CC65" s="1262"/>
      <c r="CD65" s="1262"/>
      <c r="CE65" s="1262"/>
      <c r="CF65" s="1262"/>
      <c r="CG65" s="1262"/>
      <c r="CH65" s="1262"/>
      <c r="CI65" s="1262"/>
      <c r="CJ65" s="1262"/>
      <c r="CK65" s="1262"/>
      <c r="CL65" s="1262"/>
      <c r="CM65" s="1262"/>
      <c r="CN65" s="1262"/>
      <c r="CO65" s="1262"/>
      <c r="CP65" s="1262"/>
      <c r="CQ65" s="1262"/>
      <c r="CR65" s="1262"/>
      <c r="CS65" s="1262"/>
      <c r="CT65" s="1262"/>
      <c r="CU65" s="1262"/>
      <c r="CV65" s="1262"/>
      <c r="CW65" s="1262"/>
      <c r="CX65" s="1262"/>
      <c r="CY65" s="1262"/>
      <c r="CZ65" s="1262"/>
      <c r="DA65" s="1262"/>
      <c r="DB65" s="1262"/>
      <c r="DC65" s="1263"/>
    </row>
    <row r="66" spans="2:107" ht="13" x14ac:dyDescent="0.2">
      <c r="B66" s="372"/>
      <c r="AN66" s="1264"/>
      <c r="AO66" s="1265"/>
      <c r="AP66" s="1265"/>
      <c r="AQ66" s="1265"/>
      <c r="AR66" s="1265"/>
      <c r="AS66" s="1265"/>
      <c r="AT66" s="1265"/>
      <c r="AU66" s="1265"/>
      <c r="AV66" s="1265"/>
      <c r="AW66" s="1265"/>
      <c r="AX66" s="1265"/>
      <c r="AY66" s="1265"/>
      <c r="AZ66" s="1265"/>
      <c r="BA66" s="1265"/>
      <c r="BB66" s="1265"/>
      <c r="BC66" s="1265"/>
      <c r="BD66" s="1265"/>
      <c r="BE66" s="1265"/>
      <c r="BF66" s="1265"/>
      <c r="BG66" s="1265"/>
      <c r="BH66" s="1265"/>
      <c r="BI66" s="1265"/>
      <c r="BJ66" s="1265"/>
      <c r="BK66" s="1265"/>
      <c r="BL66" s="1265"/>
      <c r="BM66" s="1265"/>
      <c r="BN66" s="1265"/>
      <c r="BO66" s="1265"/>
      <c r="BP66" s="1265"/>
      <c r="BQ66" s="1265"/>
      <c r="BR66" s="1265"/>
      <c r="BS66" s="1265"/>
      <c r="BT66" s="1265"/>
      <c r="BU66" s="1265"/>
      <c r="BV66" s="1265"/>
      <c r="BW66" s="1265"/>
      <c r="BX66" s="1265"/>
      <c r="BY66" s="1265"/>
      <c r="BZ66" s="1265"/>
      <c r="CA66" s="1265"/>
      <c r="CB66" s="1265"/>
      <c r="CC66" s="1265"/>
      <c r="CD66" s="1265"/>
      <c r="CE66" s="1265"/>
      <c r="CF66" s="1265"/>
      <c r="CG66" s="1265"/>
      <c r="CH66" s="1265"/>
      <c r="CI66" s="1265"/>
      <c r="CJ66" s="1265"/>
      <c r="CK66" s="1265"/>
      <c r="CL66" s="1265"/>
      <c r="CM66" s="1265"/>
      <c r="CN66" s="1265"/>
      <c r="CO66" s="1265"/>
      <c r="CP66" s="1265"/>
      <c r="CQ66" s="1265"/>
      <c r="CR66" s="1265"/>
      <c r="CS66" s="1265"/>
      <c r="CT66" s="1265"/>
      <c r="CU66" s="1265"/>
      <c r="CV66" s="1265"/>
      <c r="CW66" s="1265"/>
      <c r="CX66" s="1265"/>
      <c r="CY66" s="1265"/>
      <c r="CZ66" s="1265"/>
      <c r="DA66" s="1265"/>
      <c r="DB66" s="1265"/>
      <c r="DC66" s="1266"/>
    </row>
    <row r="67" spans="2:107" ht="13" x14ac:dyDescent="0.2">
      <c r="B67" s="372"/>
      <c r="AN67" s="1264"/>
      <c r="AO67" s="1265"/>
      <c r="AP67" s="1265"/>
      <c r="AQ67" s="1265"/>
      <c r="AR67" s="1265"/>
      <c r="AS67" s="1265"/>
      <c r="AT67" s="1265"/>
      <c r="AU67" s="1265"/>
      <c r="AV67" s="1265"/>
      <c r="AW67" s="1265"/>
      <c r="AX67" s="1265"/>
      <c r="AY67" s="1265"/>
      <c r="AZ67" s="1265"/>
      <c r="BA67" s="1265"/>
      <c r="BB67" s="1265"/>
      <c r="BC67" s="1265"/>
      <c r="BD67" s="1265"/>
      <c r="BE67" s="1265"/>
      <c r="BF67" s="1265"/>
      <c r="BG67" s="1265"/>
      <c r="BH67" s="1265"/>
      <c r="BI67" s="1265"/>
      <c r="BJ67" s="1265"/>
      <c r="BK67" s="1265"/>
      <c r="BL67" s="1265"/>
      <c r="BM67" s="1265"/>
      <c r="BN67" s="1265"/>
      <c r="BO67" s="1265"/>
      <c r="BP67" s="1265"/>
      <c r="BQ67" s="1265"/>
      <c r="BR67" s="1265"/>
      <c r="BS67" s="1265"/>
      <c r="BT67" s="1265"/>
      <c r="BU67" s="1265"/>
      <c r="BV67" s="1265"/>
      <c r="BW67" s="1265"/>
      <c r="BX67" s="1265"/>
      <c r="BY67" s="1265"/>
      <c r="BZ67" s="1265"/>
      <c r="CA67" s="1265"/>
      <c r="CB67" s="1265"/>
      <c r="CC67" s="1265"/>
      <c r="CD67" s="1265"/>
      <c r="CE67" s="1265"/>
      <c r="CF67" s="1265"/>
      <c r="CG67" s="1265"/>
      <c r="CH67" s="1265"/>
      <c r="CI67" s="1265"/>
      <c r="CJ67" s="1265"/>
      <c r="CK67" s="1265"/>
      <c r="CL67" s="1265"/>
      <c r="CM67" s="1265"/>
      <c r="CN67" s="1265"/>
      <c r="CO67" s="1265"/>
      <c r="CP67" s="1265"/>
      <c r="CQ67" s="1265"/>
      <c r="CR67" s="1265"/>
      <c r="CS67" s="1265"/>
      <c r="CT67" s="1265"/>
      <c r="CU67" s="1265"/>
      <c r="CV67" s="1265"/>
      <c r="CW67" s="1265"/>
      <c r="CX67" s="1265"/>
      <c r="CY67" s="1265"/>
      <c r="CZ67" s="1265"/>
      <c r="DA67" s="1265"/>
      <c r="DB67" s="1265"/>
      <c r="DC67" s="1266"/>
    </row>
    <row r="68" spans="2:107" ht="13" x14ac:dyDescent="0.2">
      <c r="B68" s="372"/>
      <c r="AN68" s="1264"/>
      <c r="AO68" s="1265"/>
      <c r="AP68" s="1265"/>
      <c r="AQ68" s="1265"/>
      <c r="AR68" s="1265"/>
      <c r="AS68" s="1265"/>
      <c r="AT68" s="1265"/>
      <c r="AU68" s="1265"/>
      <c r="AV68" s="1265"/>
      <c r="AW68" s="1265"/>
      <c r="AX68" s="1265"/>
      <c r="AY68" s="1265"/>
      <c r="AZ68" s="1265"/>
      <c r="BA68" s="1265"/>
      <c r="BB68" s="1265"/>
      <c r="BC68" s="1265"/>
      <c r="BD68" s="1265"/>
      <c r="BE68" s="1265"/>
      <c r="BF68" s="1265"/>
      <c r="BG68" s="1265"/>
      <c r="BH68" s="1265"/>
      <c r="BI68" s="1265"/>
      <c r="BJ68" s="1265"/>
      <c r="BK68" s="1265"/>
      <c r="BL68" s="1265"/>
      <c r="BM68" s="1265"/>
      <c r="BN68" s="1265"/>
      <c r="BO68" s="1265"/>
      <c r="BP68" s="1265"/>
      <c r="BQ68" s="1265"/>
      <c r="BR68" s="1265"/>
      <c r="BS68" s="1265"/>
      <c r="BT68" s="1265"/>
      <c r="BU68" s="1265"/>
      <c r="BV68" s="1265"/>
      <c r="BW68" s="1265"/>
      <c r="BX68" s="1265"/>
      <c r="BY68" s="1265"/>
      <c r="BZ68" s="1265"/>
      <c r="CA68" s="1265"/>
      <c r="CB68" s="1265"/>
      <c r="CC68" s="1265"/>
      <c r="CD68" s="1265"/>
      <c r="CE68" s="1265"/>
      <c r="CF68" s="1265"/>
      <c r="CG68" s="1265"/>
      <c r="CH68" s="1265"/>
      <c r="CI68" s="1265"/>
      <c r="CJ68" s="1265"/>
      <c r="CK68" s="1265"/>
      <c r="CL68" s="1265"/>
      <c r="CM68" s="1265"/>
      <c r="CN68" s="1265"/>
      <c r="CO68" s="1265"/>
      <c r="CP68" s="1265"/>
      <c r="CQ68" s="1265"/>
      <c r="CR68" s="1265"/>
      <c r="CS68" s="1265"/>
      <c r="CT68" s="1265"/>
      <c r="CU68" s="1265"/>
      <c r="CV68" s="1265"/>
      <c r="CW68" s="1265"/>
      <c r="CX68" s="1265"/>
      <c r="CY68" s="1265"/>
      <c r="CZ68" s="1265"/>
      <c r="DA68" s="1265"/>
      <c r="DB68" s="1265"/>
      <c r="DC68" s="1266"/>
    </row>
    <row r="69" spans="2:107" ht="13" x14ac:dyDescent="0.2">
      <c r="B69" s="372"/>
      <c r="AN69" s="1267"/>
      <c r="AO69" s="1268"/>
      <c r="AP69" s="1268"/>
      <c r="AQ69" s="1268"/>
      <c r="AR69" s="1268"/>
      <c r="AS69" s="1268"/>
      <c r="AT69" s="1268"/>
      <c r="AU69" s="1268"/>
      <c r="AV69" s="1268"/>
      <c r="AW69" s="1268"/>
      <c r="AX69" s="1268"/>
      <c r="AY69" s="1268"/>
      <c r="AZ69" s="1268"/>
      <c r="BA69" s="1268"/>
      <c r="BB69" s="1268"/>
      <c r="BC69" s="1268"/>
      <c r="BD69" s="1268"/>
      <c r="BE69" s="1268"/>
      <c r="BF69" s="1268"/>
      <c r="BG69" s="1268"/>
      <c r="BH69" s="1268"/>
      <c r="BI69" s="1268"/>
      <c r="BJ69" s="1268"/>
      <c r="BK69" s="1268"/>
      <c r="BL69" s="1268"/>
      <c r="BM69" s="1268"/>
      <c r="BN69" s="1268"/>
      <c r="BO69" s="1268"/>
      <c r="BP69" s="1268"/>
      <c r="BQ69" s="1268"/>
      <c r="BR69" s="1268"/>
      <c r="BS69" s="1268"/>
      <c r="BT69" s="1268"/>
      <c r="BU69" s="1268"/>
      <c r="BV69" s="1268"/>
      <c r="BW69" s="1268"/>
      <c r="BX69" s="1268"/>
      <c r="BY69" s="1268"/>
      <c r="BZ69" s="1268"/>
      <c r="CA69" s="1268"/>
      <c r="CB69" s="1268"/>
      <c r="CC69" s="1268"/>
      <c r="CD69" s="1268"/>
      <c r="CE69" s="1268"/>
      <c r="CF69" s="1268"/>
      <c r="CG69" s="1268"/>
      <c r="CH69" s="1268"/>
      <c r="CI69" s="1268"/>
      <c r="CJ69" s="1268"/>
      <c r="CK69" s="1268"/>
      <c r="CL69" s="1268"/>
      <c r="CM69" s="1268"/>
      <c r="CN69" s="1268"/>
      <c r="CO69" s="1268"/>
      <c r="CP69" s="1268"/>
      <c r="CQ69" s="1268"/>
      <c r="CR69" s="1268"/>
      <c r="CS69" s="1268"/>
      <c r="CT69" s="1268"/>
      <c r="CU69" s="1268"/>
      <c r="CV69" s="1268"/>
      <c r="CW69" s="1268"/>
      <c r="CX69" s="1268"/>
      <c r="CY69" s="1268"/>
      <c r="CZ69" s="1268"/>
      <c r="DA69" s="1268"/>
      <c r="DB69" s="1268"/>
      <c r="DC69" s="1269"/>
    </row>
    <row r="70" spans="2:107" ht="13" x14ac:dyDescent="0.2">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ht="13" x14ac:dyDescent="0.2">
      <c r="B71" s="372"/>
      <c r="G71" s="397"/>
      <c r="I71" s="398"/>
      <c r="J71" s="395"/>
      <c r="K71" s="395"/>
      <c r="L71" s="396"/>
      <c r="M71" s="395"/>
      <c r="N71" s="396"/>
      <c r="AM71" s="397"/>
      <c r="AN71" s="366" t="s">
        <v>567</v>
      </c>
    </row>
    <row r="72" spans="2:107" ht="13" x14ac:dyDescent="0.2">
      <c r="B72" s="372"/>
      <c r="G72" s="1253"/>
      <c r="H72" s="1253"/>
      <c r="I72" s="1253"/>
      <c r="J72" s="1253"/>
      <c r="K72" s="382"/>
      <c r="L72" s="382"/>
      <c r="M72" s="383"/>
      <c r="N72" s="383"/>
      <c r="AN72" s="1271"/>
      <c r="AO72" s="1272"/>
      <c r="AP72" s="1272"/>
      <c r="AQ72" s="1272"/>
      <c r="AR72" s="1272"/>
      <c r="AS72" s="1272"/>
      <c r="AT72" s="1272"/>
      <c r="AU72" s="1272"/>
      <c r="AV72" s="1272"/>
      <c r="AW72" s="1272"/>
      <c r="AX72" s="1272"/>
      <c r="AY72" s="1272"/>
      <c r="AZ72" s="1272"/>
      <c r="BA72" s="1272"/>
      <c r="BB72" s="1272"/>
      <c r="BC72" s="1272"/>
      <c r="BD72" s="1272"/>
      <c r="BE72" s="1272"/>
      <c r="BF72" s="1272"/>
      <c r="BG72" s="1272"/>
      <c r="BH72" s="1272"/>
      <c r="BI72" s="1272"/>
      <c r="BJ72" s="1272"/>
      <c r="BK72" s="1272"/>
      <c r="BL72" s="1272"/>
      <c r="BM72" s="1272"/>
      <c r="BN72" s="1272"/>
      <c r="BO72" s="1273"/>
      <c r="BP72" s="1259" t="s">
        <v>527</v>
      </c>
      <c r="BQ72" s="1259"/>
      <c r="BR72" s="1259"/>
      <c r="BS72" s="1259"/>
      <c r="BT72" s="1259"/>
      <c r="BU72" s="1259"/>
      <c r="BV72" s="1259"/>
      <c r="BW72" s="1259"/>
      <c r="BX72" s="1259" t="s">
        <v>528</v>
      </c>
      <c r="BY72" s="1259"/>
      <c r="BZ72" s="1259"/>
      <c r="CA72" s="1259"/>
      <c r="CB72" s="1259"/>
      <c r="CC72" s="1259"/>
      <c r="CD72" s="1259"/>
      <c r="CE72" s="1259"/>
      <c r="CF72" s="1259" t="s">
        <v>529</v>
      </c>
      <c r="CG72" s="1259"/>
      <c r="CH72" s="1259"/>
      <c r="CI72" s="1259"/>
      <c r="CJ72" s="1259"/>
      <c r="CK72" s="1259"/>
      <c r="CL72" s="1259"/>
      <c r="CM72" s="1259"/>
      <c r="CN72" s="1259" t="s">
        <v>530</v>
      </c>
      <c r="CO72" s="1259"/>
      <c r="CP72" s="1259"/>
      <c r="CQ72" s="1259"/>
      <c r="CR72" s="1259"/>
      <c r="CS72" s="1259"/>
      <c r="CT72" s="1259"/>
      <c r="CU72" s="1259"/>
      <c r="CV72" s="1259" t="s">
        <v>531</v>
      </c>
      <c r="CW72" s="1259"/>
      <c r="CX72" s="1259"/>
      <c r="CY72" s="1259"/>
      <c r="CZ72" s="1259"/>
      <c r="DA72" s="1259"/>
      <c r="DB72" s="1259"/>
      <c r="DC72" s="1259"/>
    </row>
    <row r="73" spans="2:107" ht="13" x14ac:dyDescent="0.2">
      <c r="B73" s="372"/>
      <c r="G73" s="1270"/>
      <c r="H73" s="1270"/>
      <c r="I73" s="1270"/>
      <c r="J73" s="1270"/>
      <c r="K73" s="1254"/>
      <c r="L73" s="1254"/>
      <c r="M73" s="1254"/>
      <c r="N73" s="1254"/>
      <c r="AM73" s="381"/>
      <c r="AN73" s="1258" t="s">
        <v>568</v>
      </c>
      <c r="AO73" s="1258"/>
      <c r="AP73" s="1258"/>
      <c r="AQ73" s="1258"/>
      <c r="AR73" s="1258"/>
      <c r="AS73" s="1258"/>
      <c r="AT73" s="1258"/>
      <c r="AU73" s="1258"/>
      <c r="AV73" s="1258"/>
      <c r="AW73" s="1258"/>
      <c r="AX73" s="1258"/>
      <c r="AY73" s="1258"/>
      <c r="AZ73" s="1258"/>
      <c r="BA73" s="1258"/>
      <c r="BB73" s="1258" t="s">
        <v>569</v>
      </c>
      <c r="BC73" s="1258"/>
      <c r="BD73" s="1258"/>
      <c r="BE73" s="1258"/>
      <c r="BF73" s="1258"/>
      <c r="BG73" s="1258"/>
      <c r="BH73" s="1258"/>
      <c r="BI73" s="1258"/>
      <c r="BJ73" s="1258"/>
      <c r="BK73" s="1258"/>
      <c r="BL73" s="1258"/>
      <c r="BM73" s="1258"/>
      <c r="BN73" s="1258"/>
      <c r="BO73" s="1258"/>
      <c r="BP73" s="1255"/>
      <c r="BQ73" s="1255"/>
      <c r="BR73" s="1255"/>
      <c r="BS73" s="1255"/>
      <c r="BT73" s="1255"/>
      <c r="BU73" s="1255"/>
      <c r="BV73" s="1255"/>
      <c r="BW73" s="1255"/>
      <c r="BX73" s="1255"/>
      <c r="BY73" s="1255"/>
      <c r="BZ73" s="1255"/>
      <c r="CA73" s="1255"/>
      <c r="CB73" s="1255"/>
      <c r="CC73" s="1255"/>
      <c r="CD73" s="1255"/>
      <c r="CE73" s="1255"/>
      <c r="CF73" s="1255"/>
      <c r="CG73" s="1255"/>
      <c r="CH73" s="1255"/>
      <c r="CI73" s="1255"/>
      <c r="CJ73" s="1255"/>
      <c r="CK73" s="1255"/>
      <c r="CL73" s="1255"/>
      <c r="CM73" s="1255"/>
      <c r="CN73" s="1255"/>
      <c r="CO73" s="1255"/>
      <c r="CP73" s="1255"/>
      <c r="CQ73" s="1255"/>
      <c r="CR73" s="1255"/>
      <c r="CS73" s="1255"/>
      <c r="CT73" s="1255"/>
      <c r="CU73" s="1255"/>
      <c r="CV73" s="1255"/>
      <c r="CW73" s="1255"/>
      <c r="CX73" s="1255"/>
      <c r="CY73" s="1255"/>
      <c r="CZ73" s="1255"/>
      <c r="DA73" s="1255"/>
      <c r="DB73" s="1255"/>
      <c r="DC73" s="1255"/>
    </row>
    <row r="74" spans="2:107" ht="13" x14ac:dyDescent="0.2">
      <c r="B74" s="372"/>
      <c r="G74" s="1270"/>
      <c r="H74" s="1270"/>
      <c r="I74" s="1270"/>
      <c r="J74" s="1270"/>
      <c r="K74" s="1254"/>
      <c r="L74" s="1254"/>
      <c r="M74" s="1254"/>
      <c r="N74" s="1254"/>
      <c r="AM74" s="381"/>
      <c r="AN74" s="1258"/>
      <c r="AO74" s="1258"/>
      <c r="AP74" s="1258"/>
      <c r="AQ74" s="1258"/>
      <c r="AR74" s="1258"/>
      <c r="AS74" s="1258"/>
      <c r="AT74" s="1258"/>
      <c r="AU74" s="1258"/>
      <c r="AV74" s="1258"/>
      <c r="AW74" s="1258"/>
      <c r="AX74" s="1258"/>
      <c r="AY74" s="1258"/>
      <c r="AZ74" s="1258"/>
      <c r="BA74" s="1258"/>
      <c r="BB74" s="1258"/>
      <c r="BC74" s="1258"/>
      <c r="BD74" s="1258"/>
      <c r="BE74" s="1258"/>
      <c r="BF74" s="1258"/>
      <c r="BG74" s="1258"/>
      <c r="BH74" s="1258"/>
      <c r="BI74" s="1258"/>
      <c r="BJ74" s="1258"/>
      <c r="BK74" s="1258"/>
      <c r="BL74" s="1258"/>
      <c r="BM74" s="1258"/>
      <c r="BN74" s="1258"/>
      <c r="BO74" s="1258"/>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372"/>
      <c r="G75" s="1270"/>
      <c r="H75" s="1270"/>
      <c r="I75" s="1253"/>
      <c r="J75" s="1253"/>
      <c r="K75" s="1260"/>
      <c r="L75" s="1260"/>
      <c r="M75" s="1260"/>
      <c r="N75" s="1260"/>
      <c r="AM75" s="381"/>
      <c r="AN75" s="1258"/>
      <c r="AO75" s="1258"/>
      <c r="AP75" s="1258"/>
      <c r="AQ75" s="1258"/>
      <c r="AR75" s="1258"/>
      <c r="AS75" s="1258"/>
      <c r="AT75" s="1258"/>
      <c r="AU75" s="1258"/>
      <c r="AV75" s="1258"/>
      <c r="AW75" s="1258"/>
      <c r="AX75" s="1258"/>
      <c r="AY75" s="1258"/>
      <c r="AZ75" s="1258"/>
      <c r="BA75" s="1258"/>
      <c r="BB75" s="1258" t="s">
        <v>573</v>
      </c>
      <c r="BC75" s="1258"/>
      <c r="BD75" s="1258"/>
      <c r="BE75" s="1258"/>
      <c r="BF75" s="1258"/>
      <c r="BG75" s="1258"/>
      <c r="BH75" s="1258"/>
      <c r="BI75" s="1258"/>
      <c r="BJ75" s="1258"/>
      <c r="BK75" s="1258"/>
      <c r="BL75" s="1258"/>
      <c r="BM75" s="1258"/>
      <c r="BN75" s="1258"/>
      <c r="BO75" s="1258"/>
      <c r="BP75" s="1255">
        <v>0</v>
      </c>
      <c r="BQ75" s="1255"/>
      <c r="BR75" s="1255"/>
      <c r="BS75" s="1255"/>
      <c r="BT75" s="1255"/>
      <c r="BU75" s="1255"/>
      <c r="BV75" s="1255"/>
      <c r="BW75" s="1255"/>
      <c r="BX75" s="1255">
        <v>-0.3</v>
      </c>
      <c r="BY75" s="1255"/>
      <c r="BZ75" s="1255"/>
      <c r="CA75" s="1255"/>
      <c r="CB75" s="1255"/>
      <c r="CC75" s="1255"/>
      <c r="CD75" s="1255"/>
      <c r="CE75" s="1255"/>
      <c r="CF75" s="1255">
        <v>-0.2</v>
      </c>
      <c r="CG75" s="1255"/>
      <c r="CH75" s="1255"/>
      <c r="CI75" s="1255"/>
      <c r="CJ75" s="1255"/>
      <c r="CK75" s="1255"/>
      <c r="CL75" s="1255"/>
      <c r="CM75" s="1255"/>
      <c r="CN75" s="1255">
        <v>0.4</v>
      </c>
      <c r="CO75" s="1255"/>
      <c r="CP75" s="1255"/>
      <c r="CQ75" s="1255"/>
      <c r="CR75" s="1255"/>
      <c r="CS75" s="1255"/>
      <c r="CT75" s="1255"/>
      <c r="CU75" s="1255"/>
      <c r="CV75" s="1255">
        <v>1</v>
      </c>
      <c r="CW75" s="1255"/>
      <c r="CX75" s="1255"/>
      <c r="CY75" s="1255"/>
      <c r="CZ75" s="1255"/>
      <c r="DA75" s="1255"/>
      <c r="DB75" s="1255"/>
      <c r="DC75" s="1255"/>
    </row>
    <row r="76" spans="2:107" ht="13" x14ac:dyDescent="0.2">
      <c r="B76" s="372"/>
      <c r="G76" s="1270"/>
      <c r="H76" s="1270"/>
      <c r="I76" s="1253"/>
      <c r="J76" s="1253"/>
      <c r="K76" s="1260"/>
      <c r="L76" s="1260"/>
      <c r="M76" s="1260"/>
      <c r="N76" s="1260"/>
      <c r="AM76" s="381"/>
      <c r="AN76" s="1258"/>
      <c r="AO76" s="1258"/>
      <c r="AP76" s="1258"/>
      <c r="AQ76" s="1258"/>
      <c r="AR76" s="1258"/>
      <c r="AS76" s="1258"/>
      <c r="AT76" s="1258"/>
      <c r="AU76" s="1258"/>
      <c r="AV76" s="1258"/>
      <c r="AW76" s="1258"/>
      <c r="AX76" s="1258"/>
      <c r="AY76" s="1258"/>
      <c r="AZ76" s="1258"/>
      <c r="BA76" s="1258"/>
      <c r="BB76" s="1258"/>
      <c r="BC76" s="1258"/>
      <c r="BD76" s="1258"/>
      <c r="BE76" s="1258"/>
      <c r="BF76" s="1258"/>
      <c r="BG76" s="1258"/>
      <c r="BH76" s="1258"/>
      <c r="BI76" s="1258"/>
      <c r="BJ76" s="1258"/>
      <c r="BK76" s="1258"/>
      <c r="BL76" s="1258"/>
      <c r="BM76" s="1258"/>
      <c r="BN76" s="1258"/>
      <c r="BO76" s="1258"/>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372"/>
      <c r="G77" s="1253"/>
      <c r="H77" s="1253"/>
      <c r="I77" s="1253"/>
      <c r="J77" s="1253"/>
      <c r="K77" s="1254"/>
      <c r="L77" s="1254"/>
      <c r="M77" s="1254"/>
      <c r="N77" s="1254"/>
      <c r="AN77" s="1259" t="s">
        <v>571</v>
      </c>
      <c r="AO77" s="1259"/>
      <c r="AP77" s="1259"/>
      <c r="AQ77" s="1259"/>
      <c r="AR77" s="1259"/>
      <c r="AS77" s="1259"/>
      <c r="AT77" s="1259"/>
      <c r="AU77" s="1259"/>
      <c r="AV77" s="1259"/>
      <c r="AW77" s="1259"/>
      <c r="AX77" s="1259"/>
      <c r="AY77" s="1259"/>
      <c r="AZ77" s="1259"/>
      <c r="BA77" s="1259"/>
      <c r="BB77" s="1258" t="s">
        <v>569</v>
      </c>
      <c r="BC77" s="1258"/>
      <c r="BD77" s="1258"/>
      <c r="BE77" s="1258"/>
      <c r="BF77" s="1258"/>
      <c r="BG77" s="1258"/>
      <c r="BH77" s="1258"/>
      <c r="BI77" s="1258"/>
      <c r="BJ77" s="1258"/>
      <c r="BK77" s="1258"/>
      <c r="BL77" s="1258"/>
      <c r="BM77" s="1258"/>
      <c r="BN77" s="1258"/>
      <c r="BO77" s="1258"/>
      <c r="BP77" s="1255">
        <v>25.5</v>
      </c>
      <c r="BQ77" s="1255"/>
      <c r="BR77" s="1255"/>
      <c r="BS77" s="1255"/>
      <c r="BT77" s="1255"/>
      <c r="BU77" s="1255"/>
      <c r="BV77" s="1255"/>
      <c r="BW77" s="1255"/>
      <c r="BX77" s="1255">
        <v>25.1</v>
      </c>
      <c r="BY77" s="1255"/>
      <c r="BZ77" s="1255"/>
      <c r="CA77" s="1255"/>
      <c r="CB77" s="1255"/>
      <c r="CC77" s="1255"/>
      <c r="CD77" s="1255"/>
      <c r="CE77" s="1255"/>
      <c r="CF77" s="1255">
        <v>18</v>
      </c>
      <c r="CG77" s="1255"/>
      <c r="CH77" s="1255"/>
      <c r="CI77" s="1255"/>
      <c r="CJ77" s="1255"/>
      <c r="CK77" s="1255"/>
      <c r="CL77" s="1255"/>
      <c r="CM77" s="1255"/>
      <c r="CN77" s="1255">
        <v>12.7</v>
      </c>
      <c r="CO77" s="1255"/>
      <c r="CP77" s="1255"/>
      <c r="CQ77" s="1255"/>
      <c r="CR77" s="1255"/>
      <c r="CS77" s="1255"/>
      <c r="CT77" s="1255"/>
      <c r="CU77" s="1255"/>
      <c r="CV77" s="1255">
        <v>10</v>
      </c>
      <c r="CW77" s="1255"/>
      <c r="CX77" s="1255"/>
      <c r="CY77" s="1255"/>
      <c r="CZ77" s="1255"/>
      <c r="DA77" s="1255"/>
      <c r="DB77" s="1255"/>
      <c r="DC77" s="1255"/>
    </row>
    <row r="78" spans="2:107" ht="13" x14ac:dyDescent="0.2">
      <c r="B78" s="372"/>
      <c r="G78" s="1253"/>
      <c r="H78" s="1253"/>
      <c r="I78" s="1253"/>
      <c r="J78" s="1253"/>
      <c r="K78" s="1254"/>
      <c r="L78" s="1254"/>
      <c r="M78" s="1254"/>
      <c r="N78" s="1254"/>
      <c r="AN78" s="1259"/>
      <c r="AO78" s="1259"/>
      <c r="AP78" s="1259"/>
      <c r="AQ78" s="1259"/>
      <c r="AR78" s="1259"/>
      <c r="AS78" s="1259"/>
      <c r="AT78" s="1259"/>
      <c r="AU78" s="1259"/>
      <c r="AV78" s="1259"/>
      <c r="AW78" s="1259"/>
      <c r="AX78" s="1259"/>
      <c r="AY78" s="1259"/>
      <c r="AZ78" s="1259"/>
      <c r="BA78" s="1259"/>
      <c r="BB78" s="1258"/>
      <c r="BC78" s="1258"/>
      <c r="BD78" s="1258"/>
      <c r="BE78" s="1258"/>
      <c r="BF78" s="1258"/>
      <c r="BG78" s="1258"/>
      <c r="BH78" s="1258"/>
      <c r="BI78" s="1258"/>
      <c r="BJ78" s="1258"/>
      <c r="BK78" s="1258"/>
      <c r="BL78" s="1258"/>
      <c r="BM78" s="1258"/>
      <c r="BN78" s="1258"/>
      <c r="BO78" s="1258"/>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372"/>
      <c r="G79" s="1253"/>
      <c r="H79" s="1253"/>
      <c r="I79" s="1256"/>
      <c r="J79" s="1256"/>
      <c r="K79" s="1257"/>
      <c r="L79" s="1257"/>
      <c r="M79" s="1257"/>
      <c r="N79" s="1257"/>
      <c r="AN79" s="1259"/>
      <c r="AO79" s="1259"/>
      <c r="AP79" s="1259"/>
      <c r="AQ79" s="1259"/>
      <c r="AR79" s="1259"/>
      <c r="AS79" s="1259"/>
      <c r="AT79" s="1259"/>
      <c r="AU79" s="1259"/>
      <c r="AV79" s="1259"/>
      <c r="AW79" s="1259"/>
      <c r="AX79" s="1259"/>
      <c r="AY79" s="1259"/>
      <c r="AZ79" s="1259"/>
      <c r="BA79" s="1259"/>
      <c r="BB79" s="1258" t="s">
        <v>573</v>
      </c>
      <c r="BC79" s="1258"/>
      <c r="BD79" s="1258"/>
      <c r="BE79" s="1258"/>
      <c r="BF79" s="1258"/>
      <c r="BG79" s="1258"/>
      <c r="BH79" s="1258"/>
      <c r="BI79" s="1258"/>
      <c r="BJ79" s="1258"/>
      <c r="BK79" s="1258"/>
      <c r="BL79" s="1258"/>
      <c r="BM79" s="1258"/>
      <c r="BN79" s="1258"/>
      <c r="BO79" s="1258"/>
      <c r="BP79" s="1255">
        <v>6.6</v>
      </c>
      <c r="BQ79" s="1255"/>
      <c r="BR79" s="1255"/>
      <c r="BS79" s="1255"/>
      <c r="BT79" s="1255"/>
      <c r="BU79" s="1255"/>
      <c r="BV79" s="1255"/>
      <c r="BW79" s="1255"/>
      <c r="BX79" s="1255">
        <v>6.4</v>
      </c>
      <c r="BY79" s="1255"/>
      <c r="BZ79" s="1255"/>
      <c r="CA79" s="1255"/>
      <c r="CB79" s="1255"/>
      <c r="CC79" s="1255"/>
      <c r="CD79" s="1255"/>
      <c r="CE79" s="1255"/>
      <c r="CF79" s="1255">
        <v>6.6</v>
      </c>
      <c r="CG79" s="1255"/>
      <c r="CH79" s="1255"/>
      <c r="CI79" s="1255"/>
      <c r="CJ79" s="1255"/>
      <c r="CK79" s="1255"/>
      <c r="CL79" s="1255"/>
      <c r="CM79" s="1255"/>
      <c r="CN79" s="1255">
        <v>6.6</v>
      </c>
      <c r="CO79" s="1255"/>
      <c r="CP79" s="1255"/>
      <c r="CQ79" s="1255"/>
      <c r="CR79" s="1255"/>
      <c r="CS79" s="1255"/>
      <c r="CT79" s="1255"/>
      <c r="CU79" s="1255"/>
      <c r="CV79" s="1255">
        <v>6.7</v>
      </c>
      <c r="CW79" s="1255"/>
      <c r="CX79" s="1255"/>
      <c r="CY79" s="1255"/>
      <c r="CZ79" s="1255"/>
      <c r="DA79" s="1255"/>
      <c r="DB79" s="1255"/>
      <c r="DC79" s="1255"/>
    </row>
    <row r="80" spans="2:107" ht="13" x14ac:dyDescent="0.2">
      <c r="B80" s="372"/>
      <c r="G80" s="1253"/>
      <c r="H80" s="1253"/>
      <c r="I80" s="1256"/>
      <c r="J80" s="1256"/>
      <c r="K80" s="1257"/>
      <c r="L80" s="1257"/>
      <c r="M80" s="1257"/>
      <c r="N80" s="1257"/>
      <c r="AN80" s="1259"/>
      <c r="AO80" s="1259"/>
      <c r="AP80" s="1259"/>
      <c r="AQ80" s="1259"/>
      <c r="AR80" s="1259"/>
      <c r="AS80" s="1259"/>
      <c r="AT80" s="1259"/>
      <c r="AU80" s="1259"/>
      <c r="AV80" s="1259"/>
      <c r="AW80" s="1259"/>
      <c r="AX80" s="1259"/>
      <c r="AY80" s="1259"/>
      <c r="AZ80" s="1259"/>
      <c r="BA80" s="1259"/>
      <c r="BB80" s="1258"/>
      <c r="BC80" s="1258"/>
      <c r="BD80" s="1258"/>
      <c r="BE80" s="1258"/>
      <c r="BF80" s="1258"/>
      <c r="BG80" s="1258"/>
      <c r="BH80" s="1258"/>
      <c r="BI80" s="1258"/>
      <c r="BJ80" s="1258"/>
      <c r="BK80" s="1258"/>
      <c r="BL80" s="1258"/>
      <c r="BM80" s="1258"/>
      <c r="BN80" s="1258"/>
      <c r="BO80" s="1258"/>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372"/>
    </row>
    <row r="82" spans="2:109" ht="16.5" x14ac:dyDescent="0.2">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ht="13" x14ac:dyDescent="0.2">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ht="13" x14ac:dyDescent="0.2">
      <c r="DD84" s="366"/>
      <c r="DE84" s="366"/>
    </row>
    <row r="85" spans="2:109" ht="13" x14ac:dyDescent="0.2">
      <c r="DD85" s="366"/>
      <c r="DE85" s="366"/>
    </row>
  </sheetData>
  <sheetProtection algorithmName="SHA-512" hashValue="66Hs4I6q/0nn248KgiLKCykU1adxqRPQfniAAIeHbYygeWNOmG1qYoPMC68LY9KYaHtW3BuR2+MIRKQ6XcYzgQ==" saltValue="PHsGxi0YnCJb/aNCsErEs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5959AA-B4B0-4B05-BB23-C456F09AD5DA}">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XM7jT7e2ehhbbsBthYmwlVoyBr2P27rc3dqPhoGvoPeXKXWSEDXJA815r9hrCdEW/jS/TbNJ12r3lZAp8bYtTA==" saltValue="o1/lzJuNbyPLD4cqi0CXI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182B9-E096-404A-9D9A-061CA3515EBF}">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5JAxTyvEYV1Zr7QfQPM6VUUh5ROjBDLrr3kJTbEedEdKhGDYXpEtnFRjayijNXBx4JCeHyi2TKrNReoL1TEwcg==" saltValue="3p06NudAaft4a7JLtuZFAg=="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35610</v>
      </c>
      <c r="E3" s="156"/>
      <c r="F3" s="157">
        <v>62383</v>
      </c>
      <c r="G3" s="158"/>
      <c r="H3" s="159"/>
    </row>
    <row r="4" spans="1:8" x14ac:dyDescent="0.2">
      <c r="A4" s="160"/>
      <c r="B4" s="161"/>
      <c r="C4" s="162"/>
      <c r="D4" s="163">
        <v>22899</v>
      </c>
      <c r="E4" s="164"/>
      <c r="F4" s="165">
        <v>35325</v>
      </c>
      <c r="G4" s="166"/>
      <c r="H4" s="167"/>
    </row>
    <row r="5" spans="1:8" x14ac:dyDescent="0.2">
      <c r="A5" s="148" t="s">
        <v>521</v>
      </c>
      <c r="B5" s="153"/>
      <c r="C5" s="154"/>
      <c r="D5" s="155">
        <v>28609</v>
      </c>
      <c r="E5" s="156"/>
      <c r="F5" s="157">
        <v>63812</v>
      </c>
      <c r="G5" s="158"/>
      <c r="H5" s="159"/>
    </row>
    <row r="6" spans="1:8" x14ac:dyDescent="0.2">
      <c r="A6" s="160"/>
      <c r="B6" s="161"/>
      <c r="C6" s="162"/>
      <c r="D6" s="163">
        <v>17428</v>
      </c>
      <c r="E6" s="164"/>
      <c r="F6" s="165">
        <v>33848</v>
      </c>
      <c r="G6" s="166"/>
      <c r="H6" s="167"/>
    </row>
    <row r="7" spans="1:8" x14ac:dyDescent="0.2">
      <c r="A7" s="148" t="s">
        <v>522</v>
      </c>
      <c r="B7" s="153"/>
      <c r="C7" s="154"/>
      <c r="D7" s="155">
        <v>38771</v>
      </c>
      <c r="E7" s="156"/>
      <c r="F7" s="157">
        <v>54225</v>
      </c>
      <c r="G7" s="158"/>
      <c r="H7" s="159"/>
    </row>
    <row r="8" spans="1:8" x14ac:dyDescent="0.2">
      <c r="A8" s="160"/>
      <c r="B8" s="161"/>
      <c r="C8" s="162"/>
      <c r="D8" s="163">
        <v>17018</v>
      </c>
      <c r="E8" s="164"/>
      <c r="F8" s="165">
        <v>27337</v>
      </c>
      <c r="G8" s="166"/>
      <c r="H8" s="167"/>
    </row>
    <row r="9" spans="1:8" x14ac:dyDescent="0.2">
      <c r="A9" s="148" t="s">
        <v>523</v>
      </c>
      <c r="B9" s="153"/>
      <c r="C9" s="154"/>
      <c r="D9" s="155">
        <v>32534</v>
      </c>
      <c r="E9" s="156"/>
      <c r="F9" s="157">
        <v>54016</v>
      </c>
      <c r="G9" s="158"/>
      <c r="H9" s="159"/>
    </row>
    <row r="10" spans="1:8" x14ac:dyDescent="0.2">
      <c r="A10" s="160"/>
      <c r="B10" s="161"/>
      <c r="C10" s="162"/>
      <c r="D10" s="163">
        <v>20042</v>
      </c>
      <c r="E10" s="164"/>
      <c r="F10" s="165">
        <v>28078</v>
      </c>
      <c r="G10" s="166"/>
      <c r="H10" s="167"/>
    </row>
    <row r="11" spans="1:8" x14ac:dyDescent="0.2">
      <c r="A11" s="148" t="s">
        <v>524</v>
      </c>
      <c r="B11" s="153"/>
      <c r="C11" s="154"/>
      <c r="D11" s="155">
        <v>35069</v>
      </c>
      <c r="E11" s="156"/>
      <c r="F11" s="157">
        <v>52786</v>
      </c>
      <c r="G11" s="158"/>
      <c r="H11" s="159"/>
    </row>
    <row r="12" spans="1:8" x14ac:dyDescent="0.2">
      <c r="A12" s="160"/>
      <c r="B12" s="161"/>
      <c r="C12" s="168"/>
      <c r="D12" s="163">
        <v>23826</v>
      </c>
      <c r="E12" s="164"/>
      <c r="F12" s="165">
        <v>28742</v>
      </c>
      <c r="G12" s="166"/>
      <c r="H12" s="167"/>
    </row>
    <row r="13" spans="1:8" x14ac:dyDescent="0.2">
      <c r="A13" s="148"/>
      <c r="B13" s="153"/>
      <c r="C13" s="169"/>
      <c r="D13" s="170">
        <v>34119</v>
      </c>
      <c r="E13" s="171"/>
      <c r="F13" s="172">
        <v>57444</v>
      </c>
      <c r="G13" s="173"/>
      <c r="H13" s="159"/>
    </row>
    <row r="14" spans="1:8" x14ac:dyDescent="0.2">
      <c r="A14" s="160"/>
      <c r="B14" s="161"/>
      <c r="C14" s="162"/>
      <c r="D14" s="163">
        <v>20243</v>
      </c>
      <c r="E14" s="164"/>
      <c r="F14" s="165">
        <v>30666</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10.34</v>
      </c>
      <c r="C19" s="174">
        <f>ROUND(VALUE(SUBSTITUTE(実質収支比率等に係る経年分析!G$48,"▲","-")),2)</f>
        <v>6.36</v>
      </c>
      <c r="D19" s="174">
        <f>ROUND(VALUE(SUBSTITUTE(実質収支比率等に係る経年分析!H$48,"▲","-")),2)</f>
        <v>11.46</v>
      </c>
      <c r="E19" s="174">
        <f>ROUND(VALUE(SUBSTITUTE(実質収支比率等に係る経年分析!I$48,"▲","-")),2)</f>
        <v>7.83</v>
      </c>
      <c r="F19" s="174">
        <f>ROUND(VALUE(SUBSTITUTE(実質収支比率等に係る経年分析!J$48,"▲","-")),2)</f>
        <v>6.34</v>
      </c>
    </row>
    <row r="20" spans="1:11" x14ac:dyDescent="0.2">
      <c r="A20" s="174" t="s">
        <v>53</v>
      </c>
      <c r="B20" s="174">
        <f>ROUND(VALUE(SUBSTITUTE(実質収支比率等に係る経年分析!F$47,"▲","-")),2)</f>
        <v>28.77</v>
      </c>
      <c r="C20" s="174">
        <f>ROUND(VALUE(SUBSTITUTE(実質収支比率等に係る経年分析!G$47,"▲","-")),2)</f>
        <v>27.67</v>
      </c>
      <c r="D20" s="174">
        <f>ROUND(VALUE(SUBSTITUTE(実質収支比率等に係る経年分析!H$47,"▲","-")),2)</f>
        <v>24.89</v>
      </c>
      <c r="E20" s="174">
        <f>ROUND(VALUE(SUBSTITUTE(実質収支比率等に係る経年分析!I$47,"▲","-")),2)</f>
        <v>23.66</v>
      </c>
      <c r="F20" s="174">
        <f>ROUND(VALUE(SUBSTITUTE(実質収支比率等に係る経年分析!J$47,"▲","-")),2)</f>
        <v>24.47</v>
      </c>
    </row>
    <row r="21" spans="1:11" x14ac:dyDescent="0.2">
      <c r="A21" s="174" t="s">
        <v>54</v>
      </c>
      <c r="B21" s="174">
        <f>IF(ISNUMBER(VALUE(SUBSTITUTE(実質収支比率等に係る経年分析!F$49,"▲","-"))),ROUND(VALUE(SUBSTITUTE(実質収支比率等に係る経年分析!F$49,"▲","-")),2),NA())</f>
        <v>4.7300000000000004</v>
      </c>
      <c r="C21" s="174">
        <f>IF(ISNUMBER(VALUE(SUBSTITUTE(実質収支比率等に係る経年分析!G$49,"▲","-"))),ROUND(VALUE(SUBSTITUTE(実質収支比率等に係る経年分析!G$49,"▲","-")),2),NA())</f>
        <v>-3.68</v>
      </c>
      <c r="D21" s="174">
        <f>IF(ISNUMBER(VALUE(SUBSTITUTE(実質収支比率等に係る経年分析!H$49,"▲","-"))),ROUND(VALUE(SUBSTITUTE(実質収支比率等に係る経年分析!H$49,"▲","-")),2),NA())</f>
        <v>4.51</v>
      </c>
      <c r="E21" s="174">
        <f>IF(ISNUMBER(VALUE(SUBSTITUTE(実質収支比率等に係る経年分析!I$49,"▲","-"))),ROUND(VALUE(SUBSTITUTE(実質収支比率等に係る経年分析!I$49,"▲","-")),2),NA())</f>
        <v>-6.36</v>
      </c>
      <c r="F21" s="174">
        <f>IF(ISNUMBER(VALUE(SUBSTITUTE(実質収支比率等に係る経年分析!J$49,"▲","-"))),ROUND(VALUE(SUBSTITUTE(実質収支比率等に係る経年分析!J$49,"▲","-")),2),NA())</f>
        <v>-0.01</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1.65</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0.63</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0.02</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土地取得特別会計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後期高齢者医療特別会計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0.02</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0.11</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0.02</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0.02</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0.02</v>
      </c>
    </row>
    <row r="31" spans="1:11" x14ac:dyDescent="0.2">
      <c r="A31" s="175" t="str">
        <f>IF(連結実質赤字比率に係る赤字・黒字の構成分析!C$39="",NA(),連結実質赤字比率に係る赤字・黒字の構成分析!C$39)</f>
        <v>墓園事業特別会計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0.05</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0.04</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0.03</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0.02</v>
      </c>
    </row>
    <row r="32" spans="1:11" x14ac:dyDescent="0.2">
      <c r="A32" s="175" t="str">
        <f>IF(連結実質赤字比率に係る赤字・黒字の構成分析!C$38="",NA(),連結実質赤字比率に係る赤字・黒字の構成分析!C$38)</f>
        <v>水上太陽光発電事業特別会計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7.0000000000000007E-2</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0.08</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7.0000000000000007E-2</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v>
      </c>
    </row>
    <row r="33" spans="1:16" x14ac:dyDescent="0.2">
      <c r="A33" s="175" t="str">
        <f>IF(連結実質赤字比率に係る赤字・黒字の構成分析!C$37="",NA(),連結実質赤字比率に係る赤字・黒字の構成分析!C$37)</f>
        <v>国民健康保険特別会計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0.21</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0.27</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0.28000000000000003</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0.99</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2.09</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1.85</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1.55</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1.66</v>
      </c>
    </row>
    <row r="35" spans="1:16" x14ac:dyDescent="0.2">
      <c r="A35" s="175" t="str">
        <f>IF(連結実質赤字比率に係る赤字・黒字の構成分析!C$35="",NA(),連結実質赤字比率に係る赤字・黒字の構成分析!C$35)</f>
        <v>下水道事業会計</v>
      </c>
      <c r="B35" s="175" t="e">
        <f>IF(ROUND(VALUE(SUBSTITUTE(連結実質赤字比率に係る赤字・黒字の構成分析!F$35,"▲", "-")), 2) &lt; 0, ABS(ROUND(VALUE(SUBSTITUTE(連結実質赤字比率に係る赤字・黒字の構成分析!F$35,"▲", "-")), 2)), NA())</f>
        <v>#VALUE!</v>
      </c>
      <c r="C35" s="175" t="e">
        <f>IF(ROUND(VALUE(SUBSTITUTE(連結実質赤字比率に係る赤字・黒字の構成分析!F$35,"▲", "-")), 2) &gt;= 0, ABS(ROUND(VALUE(SUBSTITUTE(連結実質赤字比率に係る赤字・黒字の構成分析!F$35,"▲", "-")), 2)), NA())</f>
        <v>#VALUE!</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0.56999999999999995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0.85</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1.35</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1.89</v>
      </c>
    </row>
    <row r="36" spans="1:16" x14ac:dyDescent="0.2">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10.27</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6.08</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11.41</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7.8</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6.3</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1867</v>
      </c>
      <c r="E42" s="176"/>
      <c r="F42" s="176"/>
      <c r="G42" s="176">
        <f>'実質公債費比率（分子）の構造'!L$52</f>
        <v>1812</v>
      </c>
      <c r="H42" s="176"/>
      <c r="I42" s="176"/>
      <c r="J42" s="176">
        <f>'実質公債費比率（分子）の構造'!M$52</f>
        <v>1790</v>
      </c>
      <c r="K42" s="176"/>
      <c r="L42" s="176"/>
      <c r="M42" s="176">
        <f>'実質公債費比率（分子）の構造'!N$52</f>
        <v>1810</v>
      </c>
      <c r="N42" s="176"/>
      <c r="O42" s="176"/>
      <c r="P42" s="176">
        <f>'実質公債費比率（分子）の構造'!O$52</f>
        <v>1828</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t="str">
        <f>'実質公債費比率（分子）の構造'!K$50</f>
        <v>-</v>
      </c>
      <c r="C44" s="176"/>
      <c r="D44" s="176"/>
      <c r="E44" s="176" t="str">
        <f>'実質公債費比率（分子）の構造'!L$50</f>
        <v>-</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2">
      <c r="A45" s="176" t="s">
        <v>63</v>
      </c>
      <c r="B45" s="176">
        <f>'実質公債費比率（分子）の構造'!K$49</f>
        <v>39</v>
      </c>
      <c r="C45" s="176"/>
      <c r="D45" s="176"/>
      <c r="E45" s="176">
        <f>'実質公債費比率（分子）の構造'!L$49</f>
        <v>45</v>
      </c>
      <c r="F45" s="176"/>
      <c r="G45" s="176"/>
      <c r="H45" s="176">
        <f>'実質公債費比率（分子）の構造'!M$49</f>
        <v>138</v>
      </c>
      <c r="I45" s="176"/>
      <c r="J45" s="176"/>
      <c r="K45" s="176">
        <f>'実質公債費比率（分子）の構造'!N$49</f>
        <v>264</v>
      </c>
      <c r="L45" s="176"/>
      <c r="M45" s="176"/>
      <c r="N45" s="176">
        <f>'実質公債費比率（分子）の構造'!O$49</f>
        <v>289</v>
      </c>
      <c r="O45" s="176"/>
      <c r="P45" s="176"/>
    </row>
    <row r="46" spans="1:16" x14ac:dyDescent="0.2">
      <c r="A46" s="176" t="s">
        <v>64</v>
      </c>
      <c r="B46" s="176">
        <f>'実質公債費比率（分子）の構造'!K$48</f>
        <v>478</v>
      </c>
      <c r="C46" s="176"/>
      <c r="D46" s="176"/>
      <c r="E46" s="176">
        <f>'実質公債費比率（分子）の構造'!L$48</f>
        <v>382</v>
      </c>
      <c r="F46" s="176"/>
      <c r="G46" s="176"/>
      <c r="H46" s="176">
        <f>'実質公債費比率（分子）の構造'!M$48</f>
        <v>384</v>
      </c>
      <c r="I46" s="176"/>
      <c r="J46" s="176"/>
      <c r="K46" s="176">
        <f>'実質公債費比率（分子）の構造'!N$48</f>
        <v>336</v>
      </c>
      <c r="L46" s="176"/>
      <c r="M46" s="176"/>
      <c r="N46" s="176">
        <f>'実質公債費比率（分子）の構造'!O$48</f>
        <v>363</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1266</v>
      </c>
      <c r="C49" s="176"/>
      <c r="D49" s="176"/>
      <c r="E49" s="176">
        <f>'実質公債費比率（分子）の構造'!L$45</f>
        <v>1299</v>
      </c>
      <c r="F49" s="176"/>
      <c r="G49" s="176"/>
      <c r="H49" s="176">
        <f>'実質公債費比率（分子）の構造'!M$45</f>
        <v>1358</v>
      </c>
      <c r="I49" s="176"/>
      <c r="J49" s="176"/>
      <c r="K49" s="176">
        <f>'実質公債費比率（分子）の構造'!N$45</f>
        <v>1380</v>
      </c>
      <c r="L49" s="176"/>
      <c r="M49" s="176"/>
      <c r="N49" s="176">
        <f>'実質公債費比率（分子）の構造'!O$45</f>
        <v>1315</v>
      </c>
      <c r="O49" s="176"/>
      <c r="P49" s="176"/>
    </row>
    <row r="50" spans="1:16" x14ac:dyDescent="0.2">
      <c r="A50" s="176" t="s">
        <v>67</v>
      </c>
      <c r="B50" s="176" t="e">
        <f>NA()</f>
        <v>#N/A</v>
      </c>
      <c r="C50" s="176">
        <f>IF(ISNUMBER('実質公債費比率（分子）の構造'!K$53),'実質公債費比率（分子）の構造'!K$53,NA())</f>
        <v>-84</v>
      </c>
      <c r="D50" s="176" t="e">
        <f>NA()</f>
        <v>#N/A</v>
      </c>
      <c r="E50" s="176" t="e">
        <f>NA()</f>
        <v>#N/A</v>
      </c>
      <c r="F50" s="176">
        <f>IF(ISNUMBER('実質公債費比率（分子）の構造'!L$53),'実質公債費比率（分子）の構造'!L$53,NA())</f>
        <v>-86</v>
      </c>
      <c r="G50" s="176" t="e">
        <f>NA()</f>
        <v>#N/A</v>
      </c>
      <c r="H50" s="176" t="e">
        <f>NA()</f>
        <v>#N/A</v>
      </c>
      <c r="I50" s="176">
        <f>IF(ISNUMBER('実質公債費比率（分子）の構造'!M$53),'実質公債費比率（分子）の構造'!M$53,NA())</f>
        <v>90</v>
      </c>
      <c r="J50" s="176" t="e">
        <f>NA()</f>
        <v>#N/A</v>
      </c>
      <c r="K50" s="176" t="e">
        <f>NA()</f>
        <v>#N/A</v>
      </c>
      <c r="L50" s="176">
        <f>IF(ISNUMBER('実質公債費比率（分子）の構造'!N$53),'実質公債費比率（分子）の構造'!N$53,NA())</f>
        <v>170</v>
      </c>
      <c r="M50" s="176" t="e">
        <f>NA()</f>
        <v>#N/A</v>
      </c>
      <c r="N50" s="176" t="e">
        <f>NA()</f>
        <v>#N/A</v>
      </c>
      <c r="O50" s="176">
        <f>IF(ISNUMBER('実質公債費比率（分子）の構造'!O$53),'実質公債費比率（分子）の構造'!O$53,NA())</f>
        <v>139</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16525</v>
      </c>
      <c r="E56" s="175"/>
      <c r="F56" s="175"/>
      <c r="G56" s="175">
        <f>'将来負担比率（分子）の構造'!J$52</f>
        <v>16472</v>
      </c>
      <c r="H56" s="175"/>
      <c r="I56" s="175"/>
      <c r="J56" s="175">
        <f>'将来負担比率（分子）の構造'!K$52</f>
        <v>16898</v>
      </c>
      <c r="K56" s="175"/>
      <c r="L56" s="175"/>
      <c r="M56" s="175">
        <f>'将来負担比率（分子）の構造'!L$52</f>
        <v>15673</v>
      </c>
      <c r="N56" s="175"/>
      <c r="O56" s="175"/>
      <c r="P56" s="175">
        <f>'将来負担比率（分子）の構造'!M$52</f>
        <v>14694</v>
      </c>
    </row>
    <row r="57" spans="1:16" x14ac:dyDescent="0.2">
      <c r="A57" s="175" t="s">
        <v>42</v>
      </c>
      <c r="B57" s="175"/>
      <c r="C57" s="175"/>
      <c r="D57" s="175">
        <f>'将来負担比率（分子）の構造'!I$51</f>
        <v>2491</v>
      </c>
      <c r="E57" s="175"/>
      <c r="F57" s="175"/>
      <c r="G57" s="175">
        <f>'将来負担比率（分子）の構造'!J$51</f>
        <v>2774</v>
      </c>
      <c r="H57" s="175"/>
      <c r="I57" s="175"/>
      <c r="J57" s="175">
        <f>'将来負担比率（分子）の構造'!K$51</f>
        <v>2552</v>
      </c>
      <c r="K57" s="175"/>
      <c r="L57" s="175"/>
      <c r="M57" s="175">
        <f>'将来負担比率（分子）の構造'!L$51</f>
        <v>2309</v>
      </c>
      <c r="N57" s="175"/>
      <c r="O57" s="175"/>
      <c r="P57" s="175">
        <f>'将来負担比率（分子）の構造'!M$51</f>
        <v>2060</v>
      </c>
    </row>
    <row r="58" spans="1:16" x14ac:dyDescent="0.2">
      <c r="A58" s="175" t="s">
        <v>41</v>
      </c>
      <c r="B58" s="175"/>
      <c r="C58" s="175"/>
      <c r="D58" s="175">
        <f>'将来負担比率（分子）の構造'!I$50</f>
        <v>7952</v>
      </c>
      <c r="E58" s="175"/>
      <c r="F58" s="175"/>
      <c r="G58" s="175">
        <f>'将来負担比率（分子）の構造'!J$50</f>
        <v>9620</v>
      </c>
      <c r="H58" s="175"/>
      <c r="I58" s="175"/>
      <c r="J58" s="175">
        <f>'将来負担比率（分子）の構造'!K$50</f>
        <v>11150</v>
      </c>
      <c r="K58" s="175"/>
      <c r="L58" s="175"/>
      <c r="M58" s="175">
        <f>'将来負担比率（分子）の構造'!L$50</f>
        <v>12577</v>
      </c>
      <c r="N58" s="175"/>
      <c r="O58" s="175"/>
      <c r="P58" s="175">
        <f>'将来負担比率（分子）の構造'!M$50</f>
        <v>12522</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2363</v>
      </c>
      <c r="C62" s="175"/>
      <c r="D62" s="175"/>
      <c r="E62" s="175">
        <f>'将来負担比率（分子）の構造'!J$45</f>
        <v>2264</v>
      </c>
      <c r="F62" s="175"/>
      <c r="G62" s="175"/>
      <c r="H62" s="175">
        <f>'将来負担比率（分子）の構造'!K$45</f>
        <v>2207</v>
      </c>
      <c r="I62" s="175"/>
      <c r="J62" s="175"/>
      <c r="K62" s="175">
        <f>'将来負担比率（分子）の構造'!L$45</f>
        <v>2148</v>
      </c>
      <c r="L62" s="175"/>
      <c r="M62" s="175"/>
      <c r="N62" s="175">
        <f>'将来負担比率（分子）の構造'!M$45</f>
        <v>2329</v>
      </c>
      <c r="O62" s="175"/>
      <c r="P62" s="175"/>
    </row>
    <row r="63" spans="1:16" x14ac:dyDescent="0.2">
      <c r="A63" s="175" t="s">
        <v>34</v>
      </c>
      <c r="B63" s="175">
        <f>'将来負担比率（分子）の構造'!I$44</f>
        <v>3252</v>
      </c>
      <c r="C63" s="175"/>
      <c r="D63" s="175"/>
      <c r="E63" s="175">
        <f>'将来負担比率（分子）の構造'!J$44</f>
        <v>3325</v>
      </c>
      <c r="F63" s="175"/>
      <c r="G63" s="175"/>
      <c r="H63" s="175">
        <f>'将来負担比率（分子）の構造'!K$44</f>
        <v>3240</v>
      </c>
      <c r="I63" s="175"/>
      <c r="J63" s="175"/>
      <c r="K63" s="175">
        <f>'将来負担比率（分子）の構造'!L$44</f>
        <v>3023</v>
      </c>
      <c r="L63" s="175"/>
      <c r="M63" s="175"/>
      <c r="N63" s="175">
        <f>'将来負担比率（分子）の構造'!M$44</f>
        <v>2784</v>
      </c>
      <c r="O63" s="175"/>
      <c r="P63" s="175"/>
    </row>
    <row r="64" spans="1:16" x14ac:dyDescent="0.2">
      <c r="A64" s="175" t="s">
        <v>33</v>
      </c>
      <c r="B64" s="175">
        <f>'将来負担比率（分子）の構造'!I$43</f>
        <v>3440</v>
      </c>
      <c r="C64" s="175"/>
      <c r="D64" s="175"/>
      <c r="E64" s="175">
        <f>'将来負担比率（分子）の構造'!J$43</f>
        <v>3008</v>
      </c>
      <c r="F64" s="175"/>
      <c r="G64" s="175"/>
      <c r="H64" s="175">
        <f>'将来負担比率（分子）の構造'!K$43</f>
        <v>2559</v>
      </c>
      <c r="I64" s="175"/>
      <c r="J64" s="175"/>
      <c r="K64" s="175">
        <f>'将来負担比率（分子）の構造'!L$43</f>
        <v>2260</v>
      </c>
      <c r="L64" s="175"/>
      <c r="M64" s="175"/>
      <c r="N64" s="175">
        <f>'将来負担比率（分子）の構造'!M$43</f>
        <v>2009</v>
      </c>
      <c r="O64" s="175"/>
      <c r="P64" s="175"/>
    </row>
    <row r="65" spans="1:16" x14ac:dyDescent="0.2">
      <c r="A65" s="175" t="s">
        <v>32</v>
      </c>
      <c r="B65" s="175">
        <f>'将来負担比率（分子）の構造'!I$42</f>
        <v>20</v>
      </c>
      <c r="C65" s="175"/>
      <c r="D65" s="175"/>
      <c r="E65" s="175">
        <f>'将来負担比率（分子）の構造'!J$42</f>
        <v>20</v>
      </c>
      <c r="F65" s="175"/>
      <c r="G65" s="175"/>
      <c r="H65" s="175">
        <f>'将来負担比率（分子）の構造'!K$42</f>
        <v>20</v>
      </c>
      <c r="I65" s="175"/>
      <c r="J65" s="175"/>
      <c r="K65" s="175">
        <f>'将来負担比率（分子）の構造'!L$42</f>
        <v>20</v>
      </c>
      <c r="L65" s="175"/>
      <c r="M65" s="175"/>
      <c r="N65" s="175">
        <f>'将来負担比率（分子）の構造'!M$42</f>
        <v>20</v>
      </c>
      <c r="O65" s="175"/>
      <c r="P65" s="175"/>
    </row>
    <row r="66" spans="1:16" x14ac:dyDescent="0.2">
      <c r="A66" s="175" t="s">
        <v>31</v>
      </c>
      <c r="B66" s="175">
        <f>'将来負担比率（分子）の構造'!I$41</f>
        <v>14222</v>
      </c>
      <c r="C66" s="175"/>
      <c r="D66" s="175"/>
      <c r="E66" s="175">
        <f>'将来負担比率（分子）の構造'!J$41</f>
        <v>14525</v>
      </c>
      <c r="F66" s="175"/>
      <c r="G66" s="175"/>
      <c r="H66" s="175">
        <f>'将来負担比率（分子）の構造'!K$41</f>
        <v>14830</v>
      </c>
      <c r="I66" s="175"/>
      <c r="J66" s="175"/>
      <c r="K66" s="175">
        <f>'将来負担比率（分子）の構造'!L$41</f>
        <v>14288</v>
      </c>
      <c r="L66" s="175"/>
      <c r="M66" s="175"/>
      <c r="N66" s="175">
        <f>'将来負担比率（分子）の構造'!M$41</f>
        <v>13853</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3803</v>
      </c>
      <c r="C72" s="179">
        <f>基金残高に係る経年分析!G55</f>
        <v>3471</v>
      </c>
      <c r="D72" s="179">
        <f>基金残高に係る経年分析!H55</f>
        <v>3669</v>
      </c>
    </row>
    <row r="73" spans="1:16" x14ac:dyDescent="0.2">
      <c r="A73" s="178" t="s">
        <v>74</v>
      </c>
      <c r="B73" s="179">
        <f>基金残高に係る経年分析!F56</f>
        <v>0</v>
      </c>
      <c r="C73" s="179">
        <f>基金残高に係る経年分析!G56</f>
        <v>0</v>
      </c>
      <c r="D73" s="179">
        <f>基金残高に係る経年分析!H56</f>
        <v>0</v>
      </c>
    </row>
    <row r="74" spans="1:16" x14ac:dyDescent="0.2">
      <c r="A74" s="178" t="s">
        <v>75</v>
      </c>
      <c r="B74" s="179">
        <f>基金残高に係る経年分析!F57</f>
        <v>5307</v>
      </c>
      <c r="C74" s="179">
        <f>基金残高に係る経年分析!G57</f>
        <v>6958</v>
      </c>
      <c r="D74" s="179">
        <f>基金残高に係る経年分析!H57</f>
        <v>6448</v>
      </c>
    </row>
  </sheetData>
  <sheetProtection algorithmName="SHA-512" hashValue="0F8ZYLZi6Fh3F39xLpd6x0POA496HRVd1TR+MY5+ZaH9mA3qNUlOa+TvtpN8r9vUFVI7RUKzlBcl+VSCjlJqfw==" saltValue="x9M31BMTBegVmsbTDO/yd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11229919</v>
      </c>
      <c r="S5" s="649"/>
      <c r="T5" s="649"/>
      <c r="U5" s="649"/>
      <c r="V5" s="649"/>
      <c r="W5" s="649"/>
      <c r="X5" s="649"/>
      <c r="Y5" s="650"/>
      <c r="Z5" s="651">
        <v>41.1</v>
      </c>
      <c r="AA5" s="651"/>
      <c r="AB5" s="651"/>
      <c r="AC5" s="651"/>
      <c r="AD5" s="652">
        <v>10512874</v>
      </c>
      <c r="AE5" s="652"/>
      <c r="AF5" s="652"/>
      <c r="AG5" s="652"/>
      <c r="AH5" s="652"/>
      <c r="AI5" s="652"/>
      <c r="AJ5" s="652"/>
      <c r="AK5" s="652"/>
      <c r="AL5" s="653">
        <v>70</v>
      </c>
      <c r="AM5" s="654"/>
      <c r="AN5" s="654"/>
      <c r="AO5" s="655"/>
      <c r="AP5" s="645" t="s">
        <v>216</v>
      </c>
      <c r="AQ5" s="646"/>
      <c r="AR5" s="646"/>
      <c r="AS5" s="646"/>
      <c r="AT5" s="646"/>
      <c r="AU5" s="646"/>
      <c r="AV5" s="646"/>
      <c r="AW5" s="646"/>
      <c r="AX5" s="646"/>
      <c r="AY5" s="646"/>
      <c r="AZ5" s="646"/>
      <c r="BA5" s="646"/>
      <c r="BB5" s="646"/>
      <c r="BC5" s="646"/>
      <c r="BD5" s="646"/>
      <c r="BE5" s="646"/>
      <c r="BF5" s="647"/>
      <c r="BG5" s="659">
        <v>10512874</v>
      </c>
      <c r="BH5" s="660"/>
      <c r="BI5" s="660"/>
      <c r="BJ5" s="660"/>
      <c r="BK5" s="660"/>
      <c r="BL5" s="660"/>
      <c r="BM5" s="660"/>
      <c r="BN5" s="661"/>
      <c r="BO5" s="662">
        <v>93.6</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170881</v>
      </c>
      <c r="S6" s="660"/>
      <c r="T6" s="660"/>
      <c r="U6" s="660"/>
      <c r="V6" s="660"/>
      <c r="W6" s="660"/>
      <c r="X6" s="660"/>
      <c r="Y6" s="661"/>
      <c r="Z6" s="662">
        <v>0.6</v>
      </c>
      <c r="AA6" s="662"/>
      <c r="AB6" s="662"/>
      <c r="AC6" s="662"/>
      <c r="AD6" s="663">
        <v>170881</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10512874</v>
      </c>
      <c r="BH6" s="660"/>
      <c r="BI6" s="660"/>
      <c r="BJ6" s="660"/>
      <c r="BK6" s="660"/>
      <c r="BL6" s="660"/>
      <c r="BM6" s="660"/>
      <c r="BN6" s="661"/>
      <c r="BO6" s="662">
        <v>93.6</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220252</v>
      </c>
      <c r="CS6" s="660"/>
      <c r="CT6" s="660"/>
      <c r="CU6" s="660"/>
      <c r="CV6" s="660"/>
      <c r="CW6" s="660"/>
      <c r="CX6" s="660"/>
      <c r="CY6" s="661"/>
      <c r="CZ6" s="653">
        <v>0.8</v>
      </c>
      <c r="DA6" s="654"/>
      <c r="DB6" s="654"/>
      <c r="DC6" s="670"/>
      <c r="DD6" s="668" t="s">
        <v>122</v>
      </c>
      <c r="DE6" s="660"/>
      <c r="DF6" s="660"/>
      <c r="DG6" s="660"/>
      <c r="DH6" s="660"/>
      <c r="DI6" s="660"/>
      <c r="DJ6" s="660"/>
      <c r="DK6" s="660"/>
      <c r="DL6" s="660"/>
      <c r="DM6" s="660"/>
      <c r="DN6" s="660"/>
      <c r="DO6" s="660"/>
      <c r="DP6" s="661"/>
      <c r="DQ6" s="668">
        <v>220252</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5029</v>
      </c>
      <c r="S7" s="660"/>
      <c r="T7" s="660"/>
      <c r="U7" s="660"/>
      <c r="V7" s="660"/>
      <c r="W7" s="660"/>
      <c r="X7" s="660"/>
      <c r="Y7" s="661"/>
      <c r="Z7" s="662">
        <v>0</v>
      </c>
      <c r="AA7" s="662"/>
      <c r="AB7" s="662"/>
      <c r="AC7" s="662"/>
      <c r="AD7" s="663">
        <v>5029</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5050571</v>
      </c>
      <c r="BH7" s="660"/>
      <c r="BI7" s="660"/>
      <c r="BJ7" s="660"/>
      <c r="BK7" s="660"/>
      <c r="BL7" s="660"/>
      <c r="BM7" s="660"/>
      <c r="BN7" s="661"/>
      <c r="BO7" s="662">
        <v>45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5042117</v>
      </c>
      <c r="CS7" s="660"/>
      <c r="CT7" s="660"/>
      <c r="CU7" s="660"/>
      <c r="CV7" s="660"/>
      <c r="CW7" s="660"/>
      <c r="CX7" s="660"/>
      <c r="CY7" s="661"/>
      <c r="CZ7" s="662">
        <v>19.3</v>
      </c>
      <c r="DA7" s="662"/>
      <c r="DB7" s="662"/>
      <c r="DC7" s="662"/>
      <c r="DD7" s="668">
        <v>989584</v>
      </c>
      <c r="DE7" s="660"/>
      <c r="DF7" s="660"/>
      <c r="DG7" s="660"/>
      <c r="DH7" s="660"/>
      <c r="DI7" s="660"/>
      <c r="DJ7" s="660"/>
      <c r="DK7" s="660"/>
      <c r="DL7" s="660"/>
      <c r="DM7" s="660"/>
      <c r="DN7" s="660"/>
      <c r="DO7" s="660"/>
      <c r="DP7" s="661"/>
      <c r="DQ7" s="668">
        <v>4126039</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104391</v>
      </c>
      <c r="S8" s="660"/>
      <c r="T8" s="660"/>
      <c r="U8" s="660"/>
      <c r="V8" s="660"/>
      <c r="W8" s="660"/>
      <c r="X8" s="660"/>
      <c r="Y8" s="661"/>
      <c r="Z8" s="662">
        <v>0.4</v>
      </c>
      <c r="AA8" s="662"/>
      <c r="AB8" s="662"/>
      <c r="AC8" s="662"/>
      <c r="AD8" s="663">
        <v>104391</v>
      </c>
      <c r="AE8" s="663"/>
      <c r="AF8" s="663"/>
      <c r="AG8" s="663"/>
      <c r="AH8" s="663"/>
      <c r="AI8" s="663"/>
      <c r="AJ8" s="663"/>
      <c r="AK8" s="663"/>
      <c r="AL8" s="664">
        <v>0.7</v>
      </c>
      <c r="AM8" s="665"/>
      <c r="AN8" s="665"/>
      <c r="AO8" s="666"/>
      <c r="AP8" s="656" t="s">
        <v>227</v>
      </c>
      <c r="AQ8" s="657"/>
      <c r="AR8" s="657"/>
      <c r="AS8" s="657"/>
      <c r="AT8" s="657"/>
      <c r="AU8" s="657"/>
      <c r="AV8" s="657"/>
      <c r="AW8" s="657"/>
      <c r="AX8" s="657"/>
      <c r="AY8" s="657"/>
      <c r="AZ8" s="657"/>
      <c r="BA8" s="657"/>
      <c r="BB8" s="657"/>
      <c r="BC8" s="657"/>
      <c r="BD8" s="657"/>
      <c r="BE8" s="657"/>
      <c r="BF8" s="658"/>
      <c r="BG8" s="659">
        <v>129379</v>
      </c>
      <c r="BH8" s="660"/>
      <c r="BI8" s="660"/>
      <c r="BJ8" s="660"/>
      <c r="BK8" s="660"/>
      <c r="BL8" s="660"/>
      <c r="BM8" s="660"/>
      <c r="BN8" s="661"/>
      <c r="BO8" s="662">
        <v>1.2</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11636513</v>
      </c>
      <c r="CS8" s="660"/>
      <c r="CT8" s="660"/>
      <c r="CU8" s="660"/>
      <c r="CV8" s="660"/>
      <c r="CW8" s="660"/>
      <c r="CX8" s="660"/>
      <c r="CY8" s="661"/>
      <c r="CZ8" s="662">
        <v>44.5</v>
      </c>
      <c r="DA8" s="662"/>
      <c r="DB8" s="662"/>
      <c r="DC8" s="662"/>
      <c r="DD8" s="668">
        <v>22817</v>
      </c>
      <c r="DE8" s="660"/>
      <c r="DF8" s="660"/>
      <c r="DG8" s="660"/>
      <c r="DH8" s="660"/>
      <c r="DI8" s="660"/>
      <c r="DJ8" s="660"/>
      <c r="DK8" s="660"/>
      <c r="DL8" s="660"/>
      <c r="DM8" s="660"/>
      <c r="DN8" s="660"/>
      <c r="DO8" s="660"/>
      <c r="DP8" s="661"/>
      <c r="DQ8" s="668">
        <v>6900228</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107436</v>
      </c>
      <c r="S9" s="660"/>
      <c r="T9" s="660"/>
      <c r="U9" s="660"/>
      <c r="V9" s="660"/>
      <c r="W9" s="660"/>
      <c r="X9" s="660"/>
      <c r="Y9" s="661"/>
      <c r="Z9" s="662">
        <v>0.4</v>
      </c>
      <c r="AA9" s="662"/>
      <c r="AB9" s="662"/>
      <c r="AC9" s="662"/>
      <c r="AD9" s="663">
        <v>107436</v>
      </c>
      <c r="AE9" s="663"/>
      <c r="AF9" s="663"/>
      <c r="AG9" s="663"/>
      <c r="AH9" s="663"/>
      <c r="AI9" s="663"/>
      <c r="AJ9" s="663"/>
      <c r="AK9" s="663"/>
      <c r="AL9" s="664">
        <v>0.7</v>
      </c>
      <c r="AM9" s="665"/>
      <c r="AN9" s="665"/>
      <c r="AO9" s="666"/>
      <c r="AP9" s="656" t="s">
        <v>230</v>
      </c>
      <c r="AQ9" s="657"/>
      <c r="AR9" s="657"/>
      <c r="AS9" s="657"/>
      <c r="AT9" s="657"/>
      <c r="AU9" s="657"/>
      <c r="AV9" s="657"/>
      <c r="AW9" s="657"/>
      <c r="AX9" s="657"/>
      <c r="AY9" s="657"/>
      <c r="AZ9" s="657"/>
      <c r="BA9" s="657"/>
      <c r="BB9" s="657"/>
      <c r="BC9" s="657"/>
      <c r="BD9" s="657"/>
      <c r="BE9" s="657"/>
      <c r="BF9" s="658"/>
      <c r="BG9" s="659">
        <v>4483255</v>
      </c>
      <c r="BH9" s="660"/>
      <c r="BI9" s="660"/>
      <c r="BJ9" s="660"/>
      <c r="BK9" s="660"/>
      <c r="BL9" s="660"/>
      <c r="BM9" s="660"/>
      <c r="BN9" s="661"/>
      <c r="BO9" s="662">
        <v>39.9</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1930955</v>
      </c>
      <c r="CS9" s="660"/>
      <c r="CT9" s="660"/>
      <c r="CU9" s="660"/>
      <c r="CV9" s="660"/>
      <c r="CW9" s="660"/>
      <c r="CX9" s="660"/>
      <c r="CY9" s="661"/>
      <c r="CZ9" s="662">
        <v>7.4</v>
      </c>
      <c r="DA9" s="662"/>
      <c r="DB9" s="662"/>
      <c r="DC9" s="662"/>
      <c r="DD9" s="668">
        <v>6710</v>
      </c>
      <c r="DE9" s="660"/>
      <c r="DF9" s="660"/>
      <c r="DG9" s="660"/>
      <c r="DH9" s="660"/>
      <c r="DI9" s="660"/>
      <c r="DJ9" s="660"/>
      <c r="DK9" s="660"/>
      <c r="DL9" s="660"/>
      <c r="DM9" s="660"/>
      <c r="DN9" s="660"/>
      <c r="DO9" s="660"/>
      <c r="DP9" s="661"/>
      <c r="DQ9" s="668">
        <v>1621629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148028</v>
      </c>
      <c r="BH10" s="660"/>
      <c r="BI10" s="660"/>
      <c r="BJ10" s="660"/>
      <c r="BK10" s="660"/>
      <c r="BL10" s="660"/>
      <c r="BM10" s="660"/>
      <c r="BN10" s="661"/>
      <c r="BO10" s="662">
        <v>1.3</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58882</v>
      </c>
      <c r="CS10" s="660"/>
      <c r="CT10" s="660"/>
      <c r="CU10" s="660"/>
      <c r="CV10" s="660"/>
      <c r="CW10" s="660"/>
      <c r="CX10" s="660"/>
      <c r="CY10" s="661"/>
      <c r="CZ10" s="662">
        <v>0.2</v>
      </c>
      <c r="DA10" s="662"/>
      <c r="DB10" s="662"/>
      <c r="DC10" s="662"/>
      <c r="DD10" s="668" t="s">
        <v>122</v>
      </c>
      <c r="DE10" s="660"/>
      <c r="DF10" s="660"/>
      <c r="DG10" s="660"/>
      <c r="DH10" s="660"/>
      <c r="DI10" s="660"/>
      <c r="DJ10" s="660"/>
      <c r="DK10" s="660"/>
      <c r="DL10" s="660"/>
      <c r="DM10" s="660"/>
      <c r="DN10" s="660"/>
      <c r="DO10" s="660"/>
      <c r="DP10" s="661"/>
      <c r="DQ10" s="668">
        <v>56436</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1678886</v>
      </c>
      <c r="S11" s="660"/>
      <c r="T11" s="660"/>
      <c r="U11" s="660"/>
      <c r="V11" s="660"/>
      <c r="W11" s="660"/>
      <c r="X11" s="660"/>
      <c r="Y11" s="661"/>
      <c r="Z11" s="664">
        <v>6.1</v>
      </c>
      <c r="AA11" s="665"/>
      <c r="AB11" s="665"/>
      <c r="AC11" s="671"/>
      <c r="AD11" s="668">
        <v>1678886</v>
      </c>
      <c r="AE11" s="660"/>
      <c r="AF11" s="660"/>
      <c r="AG11" s="660"/>
      <c r="AH11" s="660"/>
      <c r="AI11" s="660"/>
      <c r="AJ11" s="660"/>
      <c r="AK11" s="661"/>
      <c r="AL11" s="664">
        <v>11.2</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289909</v>
      </c>
      <c r="BH11" s="660"/>
      <c r="BI11" s="660"/>
      <c r="BJ11" s="660"/>
      <c r="BK11" s="660"/>
      <c r="BL11" s="660"/>
      <c r="BM11" s="660"/>
      <c r="BN11" s="661"/>
      <c r="BO11" s="662">
        <v>2.6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230526</v>
      </c>
      <c r="CS11" s="660"/>
      <c r="CT11" s="660"/>
      <c r="CU11" s="660"/>
      <c r="CV11" s="660"/>
      <c r="CW11" s="660"/>
      <c r="CX11" s="660"/>
      <c r="CY11" s="661"/>
      <c r="CZ11" s="662">
        <v>0.9</v>
      </c>
      <c r="DA11" s="662"/>
      <c r="DB11" s="662"/>
      <c r="DC11" s="662"/>
      <c r="DD11" s="668">
        <v>110910</v>
      </c>
      <c r="DE11" s="660"/>
      <c r="DF11" s="660"/>
      <c r="DG11" s="660"/>
      <c r="DH11" s="660"/>
      <c r="DI11" s="660"/>
      <c r="DJ11" s="660"/>
      <c r="DK11" s="660"/>
      <c r="DL11" s="660"/>
      <c r="DM11" s="660"/>
      <c r="DN11" s="660"/>
      <c r="DO11" s="660"/>
      <c r="DP11" s="661"/>
      <c r="DQ11" s="668">
        <v>114692</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4857792</v>
      </c>
      <c r="BH12" s="660"/>
      <c r="BI12" s="660"/>
      <c r="BJ12" s="660"/>
      <c r="BK12" s="660"/>
      <c r="BL12" s="660"/>
      <c r="BM12" s="660"/>
      <c r="BN12" s="661"/>
      <c r="BO12" s="662">
        <v>43.3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278708</v>
      </c>
      <c r="CS12" s="660"/>
      <c r="CT12" s="660"/>
      <c r="CU12" s="660"/>
      <c r="CV12" s="660"/>
      <c r="CW12" s="660"/>
      <c r="CX12" s="660"/>
      <c r="CY12" s="661"/>
      <c r="CZ12" s="662">
        <v>1.1000000000000001</v>
      </c>
      <c r="DA12" s="662"/>
      <c r="DB12" s="662"/>
      <c r="DC12" s="662"/>
      <c r="DD12" s="668">
        <v>43189</v>
      </c>
      <c r="DE12" s="660"/>
      <c r="DF12" s="660"/>
      <c r="DG12" s="660"/>
      <c r="DH12" s="660"/>
      <c r="DI12" s="660"/>
      <c r="DJ12" s="660"/>
      <c r="DK12" s="660"/>
      <c r="DL12" s="660"/>
      <c r="DM12" s="660"/>
      <c r="DN12" s="660"/>
      <c r="DO12" s="660"/>
      <c r="DP12" s="661"/>
      <c r="DQ12" s="668">
        <v>167246</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4851479</v>
      </c>
      <c r="BH13" s="660"/>
      <c r="BI13" s="660"/>
      <c r="BJ13" s="660"/>
      <c r="BK13" s="660"/>
      <c r="BL13" s="660"/>
      <c r="BM13" s="660"/>
      <c r="BN13" s="661"/>
      <c r="BO13" s="662">
        <v>43.2</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1861762</v>
      </c>
      <c r="CS13" s="660"/>
      <c r="CT13" s="660"/>
      <c r="CU13" s="660"/>
      <c r="CV13" s="660"/>
      <c r="CW13" s="660"/>
      <c r="CX13" s="660"/>
      <c r="CY13" s="661"/>
      <c r="CZ13" s="662">
        <v>7.1</v>
      </c>
      <c r="DA13" s="662"/>
      <c r="DB13" s="662"/>
      <c r="DC13" s="662"/>
      <c r="DD13" s="668">
        <v>853586</v>
      </c>
      <c r="DE13" s="660"/>
      <c r="DF13" s="660"/>
      <c r="DG13" s="660"/>
      <c r="DH13" s="660"/>
      <c r="DI13" s="660"/>
      <c r="DJ13" s="660"/>
      <c r="DK13" s="660"/>
      <c r="DL13" s="660"/>
      <c r="DM13" s="660"/>
      <c r="DN13" s="660"/>
      <c r="DO13" s="660"/>
      <c r="DP13" s="661"/>
      <c r="DQ13" s="668">
        <v>1469292</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331</v>
      </c>
      <c r="S14" s="660"/>
      <c r="T14" s="660"/>
      <c r="U14" s="660"/>
      <c r="V14" s="660"/>
      <c r="W14" s="660"/>
      <c r="X14" s="660"/>
      <c r="Y14" s="661"/>
      <c r="Z14" s="662">
        <v>0</v>
      </c>
      <c r="AA14" s="662"/>
      <c r="AB14" s="662"/>
      <c r="AC14" s="662"/>
      <c r="AD14" s="663">
        <v>331</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179102</v>
      </c>
      <c r="BH14" s="660"/>
      <c r="BI14" s="660"/>
      <c r="BJ14" s="660"/>
      <c r="BK14" s="660"/>
      <c r="BL14" s="660"/>
      <c r="BM14" s="660"/>
      <c r="BN14" s="661"/>
      <c r="BO14" s="662">
        <v>1.6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872654</v>
      </c>
      <c r="CS14" s="660"/>
      <c r="CT14" s="660"/>
      <c r="CU14" s="660"/>
      <c r="CV14" s="660"/>
      <c r="CW14" s="660"/>
      <c r="CX14" s="660"/>
      <c r="CY14" s="661"/>
      <c r="CZ14" s="662">
        <v>3.3</v>
      </c>
      <c r="DA14" s="662"/>
      <c r="DB14" s="662"/>
      <c r="DC14" s="662"/>
      <c r="DD14" s="668">
        <v>14834</v>
      </c>
      <c r="DE14" s="660"/>
      <c r="DF14" s="660"/>
      <c r="DG14" s="660"/>
      <c r="DH14" s="660"/>
      <c r="DI14" s="660"/>
      <c r="DJ14" s="660"/>
      <c r="DK14" s="660"/>
      <c r="DL14" s="660"/>
      <c r="DM14" s="660"/>
      <c r="DN14" s="660"/>
      <c r="DO14" s="660"/>
      <c r="DP14" s="661"/>
      <c r="DQ14" s="668">
        <v>852727</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425409</v>
      </c>
      <c r="BH15" s="660"/>
      <c r="BI15" s="660"/>
      <c r="BJ15" s="660"/>
      <c r="BK15" s="660"/>
      <c r="BL15" s="660"/>
      <c r="BM15" s="660"/>
      <c r="BN15" s="661"/>
      <c r="BO15" s="662">
        <v>3.8</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2694236</v>
      </c>
      <c r="CS15" s="660"/>
      <c r="CT15" s="660"/>
      <c r="CU15" s="660"/>
      <c r="CV15" s="660"/>
      <c r="CW15" s="660"/>
      <c r="CX15" s="660"/>
      <c r="CY15" s="661"/>
      <c r="CZ15" s="662">
        <v>10.3</v>
      </c>
      <c r="DA15" s="662"/>
      <c r="DB15" s="662"/>
      <c r="DC15" s="662"/>
      <c r="DD15" s="668">
        <v>344403</v>
      </c>
      <c r="DE15" s="660"/>
      <c r="DF15" s="660"/>
      <c r="DG15" s="660"/>
      <c r="DH15" s="660"/>
      <c r="DI15" s="660"/>
      <c r="DJ15" s="660"/>
      <c r="DK15" s="660"/>
      <c r="DL15" s="660"/>
      <c r="DM15" s="660"/>
      <c r="DN15" s="660"/>
      <c r="DO15" s="660"/>
      <c r="DP15" s="661"/>
      <c r="DQ15" s="668">
        <v>1892186</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41406</v>
      </c>
      <c r="S16" s="660"/>
      <c r="T16" s="660"/>
      <c r="U16" s="660"/>
      <c r="V16" s="660"/>
      <c r="W16" s="660"/>
      <c r="X16" s="660"/>
      <c r="Y16" s="661"/>
      <c r="Z16" s="662">
        <v>0.2</v>
      </c>
      <c r="AA16" s="662"/>
      <c r="AB16" s="662"/>
      <c r="AC16" s="662"/>
      <c r="AD16" s="663">
        <v>41406</v>
      </c>
      <c r="AE16" s="663"/>
      <c r="AF16" s="663"/>
      <c r="AG16" s="663"/>
      <c r="AH16" s="663"/>
      <c r="AI16" s="663"/>
      <c r="AJ16" s="663"/>
      <c r="AK16" s="663"/>
      <c r="AL16" s="664">
        <v>0.3</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t="s">
        <v>122</v>
      </c>
      <c r="CS16" s="660"/>
      <c r="CT16" s="660"/>
      <c r="CU16" s="660"/>
      <c r="CV16" s="660"/>
      <c r="CW16" s="660"/>
      <c r="CX16" s="660"/>
      <c r="CY16" s="661"/>
      <c r="CZ16" s="662" t="s">
        <v>122</v>
      </c>
      <c r="DA16" s="662"/>
      <c r="DB16" s="662"/>
      <c r="DC16" s="662"/>
      <c r="DD16" s="668" t="s">
        <v>122</v>
      </c>
      <c r="DE16" s="660"/>
      <c r="DF16" s="660"/>
      <c r="DG16" s="660"/>
      <c r="DH16" s="660"/>
      <c r="DI16" s="660"/>
      <c r="DJ16" s="660"/>
      <c r="DK16" s="660"/>
      <c r="DL16" s="660"/>
      <c r="DM16" s="660"/>
      <c r="DN16" s="660"/>
      <c r="DO16" s="660"/>
      <c r="DP16" s="661"/>
      <c r="DQ16" s="668" t="s">
        <v>122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210592</v>
      </c>
      <c r="S17" s="660"/>
      <c r="T17" s="660"/>
      <c r="U17" s="660"/>
      <c r="V17" s="660"/>
      <c r="W17" s="660"/>
      <c r="X17" s="660"/>
      <c r="Y17" s="661"/>
      <c r="Z17" s="662">
        <v>0.8</v>
      </c>
      <c r="AA17" s="662"/>
      <c r="AB17" s="662"/>
      <c r="AC17" s="662"/>
      <c r="AD17" s="663">
        <v>210592</v>
      </c>
      <c r="AE17" s="663"/>
      <c r="AF17" s="663"/>
      <c r="AG17" s="663"/>
      <c r="AH17" s="663"/>
      <c r="AI17" s="663"/>
      <c r="AJ17" s="663"/>
      <c r="AK17" s="663"/>
      <c r="AL17" s="664">
        <v>1.4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1314575</v>
      </c>
      <c r="CS17" s="660"/>
      <c r="CT17" s="660"/>
      <c r="CU17" s="660"/>
      <c r="CV17" s="660"/>
      <c r="CW17" s="660"/>
      <c r="CX17" s="660"/>
      <c r="CY17" s="661"/>
      <c r="CZ17" s="662">
        <v>5</v>
      </c>
      <c r="DA17" s="662"/>
      <c r="DB17" s="662"/>
      <c r="DC17" s="662"/>
      <c r="DD17" s="668" t="s">
        <v>122</v>
      </c>
      <c r="DE17" s="660"/>
      <c r="DF17" s="660"/>
      <c r="DG17" s="660"/>
      <c r="DH17" s="660"/>
      <c r="DI17" s="660"/>
      <c r="DJ17" s="660"/>
      <c r="DK17" s="660"/>
      <c r="DL17" s="660"/>
      <c r="DM17" s="660"/>
      <c r="DN17" s="660"/>
      <c r="DO17" s="660"/>
      <c r="DP17" s="661"/>
      <c r="DQ17" s="668">
        <v>1314575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96490</v>
      </c>
      <c r="S18" s="660"/>
      <c r="T18" s="660"/>
      <c r="U18" s="660"/>
      <c r="V18" s="660"/>
      <c r="W18" s="660"/>
      <c r="X18" s="660"/>
      <c r="Y18" s="661"/>
      <c r="Z18" s="662">
        <v>0.4</v>
      </c>
      <c r="AA18" s="662"/>
      <c r="AB18" s="662"/>
      <c r="AC18" s="662"/>
      <c r="AD18" s="663">
        <v>96490</v>
      </c>
      <c r="AE18" s="663"/>
      <c r="AF18" s="663"/>
      <c r="AG18" s="663"/>
      <c r="AH18" s="663"/>
      <c r="AI18" s="663"/>
      <c r="AJ18" s="663"/>
      <c r="AK18" s="663"/>
      <c r="AL18" s="664">
        <v>0.6</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88241</v>
      </c>
      <c r="S19" s="660"/>
      <c r="T19" s="660"/>
      <c r="U19" s="660"/>
      <c r="V19" s="660"/>
      <c r="W19" s="660"/>
      <c r="X19" s="660"/>
      <c r="Y19" s="661"/>
      <c r="Z19" s="662">
        <v>0.3</v>
      </c>
      <c r="AA19" s="662"/>
      <c r="AB19" s="662"/>
      <c r="AC19" s="662"/>
      <c r="AD19" s="663">
        <v>88241</v>
      </c>
      <c r="AE19" s="663"/>
      <c r="AF19" s="663"/>
      <c r="AG19" s="663"/>
      <c r="AH19" s="663"/>
      <c r="AI19" s="663"/>
      <c r="AJ19" s="663"/>
      <c r="AK19" s="663"/>
      <c r="AL19" s="664">
        <v>0.6</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717045</v>
      </c>
      <c r="BH19" s="660"/>
      <c r="BI19" s="660"/>
      <c r="BJ19" s="660"/>
      <c r="BK19" s="660"/>
      <c r="BL19" s="660"/>
      <c r="BM19" s="660"/>
      <c r="BN19" s="661"/>
      <c r="BO19" s="662">
        <v>6.4</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8249</v>
      </c>
      <c r="S20" s="660"/>
      <c r="T20" s="660"/>
      <c r="U20" s="660"/>
      <c r="V20" s="660"/>
      <c r="W20" s="660"/>
      <c r="X20" s="660"/>
      <c r="Y20" s="661"/>
      <c r="Z20" s="662">
        <v>0</v>
      </c>
      <c r="AA20" s="662"/>
      <c r="AB20" s="662"/>
      <c r="AC20" s="662"/>
      <c r="AD20" s="663">
        <v>8249</v>
      </c>
      <c r="AE20" s="663"/>
      <c r="AF20" s="663"/>
      <c r="AG20" s="663"/>
      <c r="AH20" s="663"/>
      <c r="AI20" s="663"/>
      <c r="AJ20" s="663"/>
      <c r="AK20" s="663"/>
      <c r="AL20" s="664">
        <v>0.1</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717045</v>
      </c>
      <c r="BH20" s="660"/>
      <c r="BI20" s="660"/>
      <c r="BJ20" s="660"/>
      <c r="BK20" s="660"/>
      <c r="BL20" s="660"/>
      <c r="BM20" s="660"/>
      <c r="BN20" s="661"/>
      <c r="BO20" s="662">
        <v>6.4</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26141180</v>
      </c>
      <c r="CS20" s="660"/>
      <c r="CT20" s="660"/>
      <c r="CU20" s="660"/>
      <c r="CV20" s="660"/>
      <c r="CW20" s="660"/>
      <c r="CX20" s="660"/>
      <c r="CY20" s="661"/>
      <c r="CZ20" s="662">
        <v>100</v>
      </c>
      <c r="DA20" s="662"/>
      <c r="DB20" s="662"/>
      <c r="DC20" s="662"/>
      <c r="DD20" s="668">
        <v>2386033</v>
      </c>
      <c r="DE20" s="660"/>
      <c r="DF20" s="660"/>
      <c r="DG20" s="660"/>
      <c r="DH20" s="660"/>
      <c r="DI20" s="660"/>
      <c r="DJ20" s="660"/>
      <c r="DK20" s="660"/>
      <c r="DL20" s="660"/>
      <c r="DM20" s="660"/>
      <c r="DN20" s="660"/>
      <c r="DO20" s="660"/>
      <c r="DP20" s="661"/>
      <c r="DQ20" s="668">
        <v>18735302</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2243139</v>
      </c>
      <c r="S21" s="660"/>
      <c r="T21" s="660"/>
      <c r="U21" s="660"/>
      <c r="V21" s="660"/>
      <c r="W21" s="660"/>
      <c r="X21" s="660"/>
      <c r="Y21" s="661"/>
      <c r="Z21" s="662">
        <v>8.1999999999999993</v>
      </c>
      <c r="AA21" s="662"/>
      <c r="AB21" s="662"/>
      <c r="AC21" s="662"/>
      <c r="AD21" s="663">
        <v>2028900</v>
      </c>
      <c r="AE21" s="663"/>
      <c r="AF21" s="663"/>
      <c r="AG21" s="663"/>
      <c r="AH21" s="663"/>
      <c r="AI21" s="663"/>
      <c r="AJ21" s="663"/>
      <c r="AK21" s="663"/>
      <c r="AL21" s="664">
        <v>13.5</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2028900</v>
      </c>
      <c r="S22" s="660"/>
      <c r="T22" s="660"/>
      <c r="U22" s="660"/>
      <c r="V22" s="660"/>
      <c r="W22" s="660"/>
      <c r="X22" s="660"/>
      <c r="Y22" s="661"/>
      <c r="Z22" s="662">
        <v>7.4</v>
      </c>
      <c r="AA22" s="662"/>
      <c r="AB22" s="662"/>
      <c r="AC22" s="662"/>
      <c r="AD22" s="663">
        <v>2028900</v>
      </c>
      <c r="AE22" s="663"/>
      <c r="AF22" s="663"/>
      <c r="AG22" s="663"/>
      <c r="AH22" s="663"/>
      <c r="AI22" s="663"/>
      <c r="AJ22" s="663"/>
      <c r="AK22" s="663"/>
      <c r="AL22" s="664">
        <v>13.5</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214239</v>
      </c>
      <c r="S23" s="660"/>
      <c r="T23" s="660"/>
      <c r="U23" s="660"/>
      <c r="V23" s="660"/>
      <c r="W23" s="660"/>
      <c r="X23" s="660"/>
      <c r="Y23" s="661"/>
      <c r="Z23" s="662">
        <v>0.8</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v>717045</v>
      </c>
      <c r="BH23" s="660"/>
      <c r="BI23" s="660"/>
      <c r="BJ23" s="660"/>
      <c r="BK23" s="660"/>
      <c r="BL23" s="660"/>
      <c r="BM23" s="660"/>
      <c r="BN23" s="661"/>
      <c r="BO23" s="662">
        <v>6.4</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12538982</v>
      </c>
      <c r="CS24" s="649"/>
      <c r="CT24" s="649"/>
      <c r="CU24" s="649"/>
      <c r="CV24" s="649"/>
      <c r="CW24" s="649"/>
      <c r="CX24" s="649"/>
      <c r="CY24" s="650"/>
      <c r="CZ24" s="653">
        <v>48</v>
      </c>
      <c r="DA24" s="654"/>
      <c r="DB24" s="654"/>
      <c r="DC24" s="670"/>
      <c r="DD24" s="694">
        <v>7999022</v>
      </c>
      <c r="DE24" s="649"/>
      <c r="DF24" s="649"/>
      <c r="DG24" s="649"/>
      <c r="DH24" s="649"/>
      <c r="DI24" s="649"/>
      <c r="DJ24" s="649"/>
      <c r="DK24" s="650"/>
      <c r="DL24" s="694">
        <v>7244753</v>
      </c>
      <c r="DM24" s="649"/>
      <c r="DN24" s="649"/>
      <c r="DO24" s="649"/>
      <c r="DP24" s="649"/>
      <c r="DQ24" s="649"/>
      <c r="DR24" s="649"/>
      <c r="DS24" s="649"/>
      <c r="DT24" s="649"/>
      <c r="DU24" s="649"/>
      <c r="DV24" s="650"/>
      <c r="DW24" s="653">
        <v>48</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15888500</v>
      </c>
      <c r="S25" s="660"/>
      <c r="T25" s="660"/>
      <c r="U25" s="660"/>
      <c r="V25" s="660"/>
      <c r="W25" s="660"/>
      <c r="X25" s="660"/>
      <c r="Y25" s="661"/>
      <c r="Z25" s="662">
        <v>58.2</v>
      </c>
      <c r="AA25" s="662"/>
      <c r="AB25" s="662"/>
      <c r="AC25" s="662"/>
      <c r="AD25" s="663">
        <v>14957216</v>
      </c>
      <c r="AE25" s="663"/>
      <c r="AF25" s="663"/>
      <c r="AG25" s="663"/>
      <c r="AH25" s="663"/>
      <c r="AI25" s="663"/>
      <c r="AJ25" s="663"/>
      <c r="AK25" s="663"/>
      <c r="AL25" s="664">
        <v>99.6</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4195855</v>
      </c>
      <c r="CS25" s="691"/>
      <c r="CT25" s="691"/>
      <c r="CU25" s="691"/>
      <c r="CV25" s="691"/>
      <c r="CW25" s="691"/>
      <c r="CX25" s="691"/>
      <c r="CY25" s="692"/>
      <c r="CZ25" s="664">
        <v>16.100000000000001</v>
      </c>
      <c r="DA25" s="689"/>
      <c r="DB25" s="689"/>
      <c r="DC25" s="693"/>
      <c r="DD25" s="668">
        <v>3756975</v>
      </c>
      <c r="DE25" s="691"/>
      <c r="DF25" s="691"/>
      <c r="DG25" s="691"/>
      <c r="DH25" s="691"/>
      <c r="DI25" s="691"/>
      <c r="DJ25" s="691"/>
      <c r="DK25" s="692"/>
      <c r="DL25" s="668">
        <v>3675816</v>
      </c>
      <c r="DM25" s="691"/>
      <c r="DN25" s="691"/>
      <c r="DO25" s="691"/>
      <c r="DP25" s="691"/>
      <c r="DQ25" s="691"/>
      <c r="DR25" s="691"/>
      <c r="DS25" s="691"/>
      <c r="DT25" s="691"/>
      <c r="DU25" s="691"/>
      <c r="DV25" s="692"/>
      <c r="DW25" s="664">
        <v>24.4</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8163</v>
      </c>
      <c r="S26" s="660"/>
      <c r="T26" s="660"/>
      <c r="U26" s="660"/>
      <c r="V26" s="660"/>
      <c r="W26" s="660"/>
      <c r="X26" s="660"/>
      <c r="Y26" s="661"/>
      <c r="Z26" s="662">
        <v>0</v>
      </c>
      <c r="AA26" s="662"/>
      <c r="AB26" s="662"/>
      <c r="AC26" s="662"/>
      <c r="AD26" s="663">
        <v>8163</v>
      </c>
      <c r="AE26" s="663"/>
      <c r="AF26" s="663"/>
      <c r="AG26" s="663"/>
      <c r="AH26" s="663"/>
      <c r="AI26" s="663"/>
      <c r="AJ26" s="663"/>
      <c r="AK26" s="663"/>
      <c r="AL26" s="664">
        <v>0.1</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2193934</v>
      </c>
      <c r="CS26" s="660"/>
      <c r="CT26" s="660"/>
      <c r="CU26" s="660"/>
      <c r="CV26" s="660"/>
      <c r="CW26" s="660"/>
      <c r="CX26" s="660"/>
      <c r="CY26" s="661"/>
      <c r="CZ26" s="664">
        <v>8.4</v>
      </c>
      <c r="DA26" s="689"/>
      <c r="DB26" s="689"/>
      <c r="DC26" s="693"/>
      <c r="DD26" s="668">
        <v>1990130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94810</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11229919</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7028552</v>
      </c>
      <c r="CS27" s="691"/>
      <c r="CT27" s="691"/>
      <c r="CU27" s="691"/>
      <c r="CV27" s="691"/>
      <c r="CW27" s="691"/>
      <c r="CX27" s="691"/>
      <c r="CY27" s="692"/>
      <c r="CZ27" s="664">
        <v>26.9</v>
      </c>
      <c r="DA27" s="689"/>
      <c r="DB27" s="689"/>
      <c r="DC27" s="693"/>
      <c r="DD27" s="668">
        <v>2927472</v>
      </c>
      <c r="DE27" s="691"/>
      <c r="DF27" s="691"/>
      <c r="DG27" s="691"/>
      <c r="DH27" s="691"/>
      <c r="DI27" s="691"/>
      <c r="DJ27" s="691"/>
      <c r="DK27" s="692"/>
      <c r="DL27" s="668">
        <v>2254362</v>
      </c>
      <c r="DM27" s="691"/>
      <c r="DN27" s="691"/>
      <c r="DO27" s="691"/>
      <c r="DP27" s="691"/>
      <c r="DQ27" s="691"/>
      <c r="DR27" s="691"/>
      <c r="DS27" s="691"/>
      <c r="DT27" s="691"/>
      <c r="DU27" s="691"/>
      <c r="DV27" s="692"/>
      <c r="DW27" s="664">
        <v>14.9</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200799</v>
      </c>
      <c r="S28" s="660"/>
      <c r="T28" s="660"/>
      <c r="U28" s="660"/>
      <c r="V28" s="660"/>
      <c r="W28" s="660"/>
      <c r="X28" s="660"/>
      <c r="Y28" s="661"/>
      <c r="Z28" s="662">
        <v>0.7</v>
      </c>
      <c r="AA28" s="662"/>
      <c r="AB28" s="662"/>
      <c r="AC28" s="662"/>
      <c r="AD28" s="663">
        <v>41876</v>
      </c>
      <c r="AE28" s="663"/>
      <c r="AF28" s="663"/>
      <c r="AG28" s="663"/>
      <c r="AH28" s="663"/>
      <c r="AI28" s="663"/>
      <c r="AJ28" s="663"/>
      <c r="AK28" s="663"/>
      <c r="AL28" s="664">
        <v>0.3</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1314575</v>
      </c>
      <c r="CS28" s="660"/>
      <c r="CT28" s="660"/>
      <c r="CU28" s="660"/>
      <c r="CV28" s="660"/>
      <c r="CW28" s="660"/>
      <c r="CX28" s="660"/>
      <c r="CY28" s="661"/>
      <c r="CZ28" s="664">
        <v>5</v>
      </c>
      <c r="DA28" s="689"/>
      <c r="DB28" s="689"/>
      <c r="DC28" s="693"/>
      <c r="DD28" s="668">
        <v>1314575</v>
      </c>
      <c r="DE28" s="660"/>
      <c r="DF28" s="660"/>
      <c r="DG28" s="660"/>
      <c r="DH28" s="660"/>
      <c r="DI28" s="660"/>
      <c r="DJ28" s="660"/>
      <c r="DK28" s="661"/>
      <c r="DL28" s="668">
        <v>1314575</v>
      </c>
      <c r="DM28" s="660"/>
      <c r="DN28" s="660"/>
      <c r="DO28" s="660"/>
      <c r="DP28" s="660"/>
      <c r="DQ28" s="660"/>
      <c r="DR28" s="660"/>
      <c r="DS28" s="660"/>
      <c r="DT28" s="660"/>
      <c r="DU28" s="660"/>
      <c r="DV28" s="661"/>
      <c r="DW28" s="664">
        <v>8.6999999999999993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38759</v>
      </c>
      <c r="S29" s="660"/>
      <c r="T29" s="660"/>
      <c r="U29" s="660"/>
      <c r="V29" s="660"/>
      <c r="W29" s="660"/>
      <c r="X29" s="660"/>
      <c r="Y29" s="661"/>
      <c r="Z29" s="662">
        <v>0.1</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1314575</v>
      </c>
      <c r="CS29" s="691"/>
      <c r="CT29" s="691"/>
      <c r="CU29" s="691"/>
      <c r="CV29" s="691"/>
      <c r="CW29" s="691"/>
      <c r="CX29" s="691"/>
      <c r="CY29" s="692"/>
      <c r="CZ29" s="664">
        <v>5</v>
      </c>
      <c r="DA29" s="689"/>
      <c r="DB29" s="689"/>
      <c r="DC29" s="693"/>
      <c r="DD29" s="668">
        <v>1314575</v>
      </c>
      <c r="DE29" s="691"/>
      <c r="DF29" s="691"/>
      <c r="DG29" s="691"/>
      <c r="DH29" s="691"/>
      <c r="DI29" s="691"/>
      <c r="DJ29" s="691"/>
      <c r="DK29" s="692"/>
      <c r="DL29" s="668">
        <v>1314575</v>
      </c>
      <c r="DM29" s="691"/>
      <c r="DN29" s="691"/>
      <c r="DO29" s="691"/>
      <c r="DP29" s="691"/>
      <c r="DQ29" s="691"/>
      <c r="DR29" s="691"/>
      <c r="DS29" s="691"/>
      <c r="DT29" s="691"/>
      <c r="DU29" s="691"/>
      <c r="DV29" s="692"/>
      <c r="DW29" s="664">
        <v>8.6999999999999993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4605492</v>
      </c>
      <c r="S30" s="660"/>
      <c r="T30" s="660"/>
      <c r="U30" s="660"/>
      <c r="V30" s="660"/>
      <c r="W30" s="660"/>
      <c r="X30" s="660"/>
      <c r="Y30" s="661"/>
      <c r="Z30" s="662">
        <v>16.899999999999999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1276171</v>
      </c>
      <c r="CS30" s="660"/>
      <c r="CT30" s="660"/>
      <c r="CU30" s="660"/>
      <c r="CV30" s="660"/>
      <c r="CW30" s="660"/>
      <c r="CX30" s="660"/>
      <c r="CY30" s="661"/>
      <c r="CZ30" s="664">
        <v>4.9000000000000004</v>
      </c>
      <c r="DA30" s="689"/>
      <c r="DB30" s="689"/>
      <c r="DC30" s="693"/>
      <c r="DD30" s="668">
        <v>1276171</v>
      </c>
      <c r="DE30" s="660"/>
      <c r="DF30" s="660"/>
      <c r="DG30" s="660"/>
      <c r="DH30" s="660"/>
      <c r="DI30" s="660"/>
      <c r="DJ30" s="660"/>
      <c r="DK30" s="661"/>
      <c r="DL30" s="668">
        <v>1276171</v>
      </c>
      <c r="DM30" s="660"/>
      <c r="DN30" s="660"/>
      <c r="DO30" s="660"/>
      <c r="DP30" s="660"/>
      <c r="DQ30" s="660"/>
      <c r="DR30" s="660"/>
      <c r="DS30" s="660"/>
      <c r="DT30" s="660"/>
      <c r="DU30" s="660"/>
      <c r="DV30" s="661"/>
      <c r="DW30" s="664">
        <v>8.5</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99.5</v>
      </c>
      <c r="BH31" s="703"/>
      <c r="BI31" s="703"/>
      <c r="BJ31" s="703"/>
      <c r="BK31" s="703"/>
      <c r="BL31" s="703"/>
      <c r="BM31" s="654">
        <v>98.9</v>
      </c>
      <c r="BN31" s="703"/>
      <c r="BO31" s="703"/>
      <c r="BP31" s="703"/>
      <c r="BQ31" s="704"/>
      <c r="BR31" s="715">
        <v>99.5</v>
      </c>
      <c r="BS31" s="703"/>
      <c r="BT31" s="703"/>
      <c r="BU31" s="703"/>
      <c r="BV31" s="703"/>
      <c r="BW31" s="703"/>
      <c r="BX31" s="654">
        <v>98.7</v>
      </c>
      <c r="BY31" s="703"/>
      <c r="BZ31" s="703"/>
      <c r="CA31" s="703"/>
      <c r="CB31" s="704"/>
      <c r="CD31" s="697"/>
      <c r="CE31" s="698"/>
      <c r="CF31" s="656" t="s">
        <v>300</v>
      </c>
      <c r="CG31" s="657"/>
      <c r="CH31" s="657"/>
      <c r="CI31" s="657"/>
      <c r="CJ31" s="657"/>
      <c r="CK31" s="657"/>
      <c r="CL31" s="657"/>
      <c r="CM31" s="657"/>
      <c r="CN31" s="657"/>
      <c r="CO31" s="657"/>
      <c r="CP31" s="657"/>
      <c r="CQ31" s="658"/>
      <c r="CR31" s="659">
        <v>38404</v>
      </c>
      <c r="CS31" s="691"/>
      <c r="CT31" s="691"/>
      <c r="CU31" s="691"/>
      <c r="CV31" s="691"/>
      <c r="CW31" s="691"/>
      <c r="CX31" s="691"/>
      <c r="CY31" s="692"/>
      <c r="CZ31" s="664">
        <v>0.1</v>
      </c>
      <c r="DA31" s="689"/>
      <c r="DB31" s="689"/>
      <c r="DC31" s="693"/>
      <c r="DD31" s="668">
        <v>38404</v>
      </c>
      <c r="DE31" s="691"/>
      <c r="DF31" s="691"/>
      <c r="DG31" s="691"/>
      <c r="DH31" s="691"/>
      <c r="DI31" s="691"/>
      <c r="DJ31" s="691"/>
      <c r="DK31" s="692"/>
      <c r="DL31" s="668">
        <v>38404</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1863698</v>
      </c>
      <c r="S32" s="660"/>
      <c r="T32" s="660"/>
      <c r="U32" s="660"/>
      <c r="V32" s="660"/>
      <c r="W32" s="660"/>
      <c r="X32" s="660"/>
      <c r="Y32" s="661"/>
      <c r="Z32" s="662">
        <v>6.8</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99.3</v>
      </c>
      <c r="BH32" s="691"/>
      <c r="BI32" s="691"/>
      <c r="BJ32" s="691"/>
      <c r="BK32" s="691"/>
      <c r="BL32" s="691"/>
      <c r="BM32" s="665">
        <v>98.6</v>
      </c>
      <c r="BN32" s="691"/>
      <c r="BO32" s="691"/>
      <c r="BP32" s="691"/>
      <c r="BQ32" s="714"/>
      <c r="BR32" s="716">
        <v>99.3</v>
      </c>
      <c r="BS32" s="691"/>
      <c r="BT32" s="691"/>
      <c r="BU32" s="691"/>
      <c r="BV32" s="691"/>
      <c r="BW32" s="691"/>
      <c r="BX32" s="665">
        <v>98.3</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10806</v>
      </c>
      <c r="S33" s="660"/>
      <c r="T33" s="660"/>
      <c r="U33" s="660"/>
      <c r="V33" s="660"/>
      <c r="W33" s="660"/>
      <c r="X33" s="660"/>
      <c r="Y33" s="661"/>
      <c r="Z33" s="662">
        <v>0</v>
      </c>
      <c r="AA33" s="662"/>
      <c r="AB33" s="662"/>
      <c r="AC33" s="662"/>
      <c r="AD33" s="663">
        <v>5079</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99.6</v>
      </c>
      <c r="BH33" s="718"/>
      <c r="BI33" s="718"/>
      <c r="BJ33" s="718"/>
      <c r="BK33" s="718"/>
      <c r="BL33" s="718"/>
      <c r="BM33" s="719">
        <v>99.2</v>
      </c>
      <c r="BN33" s="718"/>
      <c r="BO33" s="718"/>
      <c r="BP33" s="718"/>
      <c r="BQ33" s="720"/>
      <c r="BR33" s="717">
        <v>99.6</v>
      </c>
      <c r="BS33" s="718"/>
      <c r="BT33" s="718"/>
      <c r="BU33" s="718"/>
      <c r="BV33" s="718"/>
      <c r="BW33" s="718"/>
      <c r="BX33" s="719">
        <v>99.1</v>
      </c>
      <c r="BY33" s="718"/>
      <c r="BZ33" s="718"/>
      <c r="CA33" s="718"/>
      <c r="CB33" s="720"/>
      <c r="CD33" s="656" t="s">
        <v>307</v>
      </c>
      <c r="CE33" s="657"/>
      <c r="CF33" s="657"/>
      <c r="CG33" s="657"/>
      <c r="CH33" s="657"/>
      <c r="CI33" s="657"/>
      <c r="CJ33" s="657"/>
      <c r="CK33" s="657"/>
      <c r="CL33" s="657"/>
      <c r="CM33" s="657"/>
      <c r="CN33" s="657"/>
      <c r="CO33" s="657"/>
      <c r="CP33" s="657"/>
      <c r="CQ33" s="658"/>
      <c r="CR33" s="659">
        <v>11216165</v>
      </c>
      <c r="CS33" s="691"/>
      <c r="CT33" s="691"/>
      <c r="CU33" s="691"/>
      <c r="CV33" s="691"/>
      <c r="CW33" s="691"/>
      <c r="CX33" s="691"/>
      <c r="CY33" s="692"/>
      <c r="CZ33" s="664">
        <v>42.9</v>
      </c>
      <c r="DA33" s="689"/>
      <c r="DB33" s="689"/>
      <c r="DC33" s="693"/>
      <c r="DD33" s="668">
        <v>9802458</v>
      </c>
      <c r="DE33" s="691"/>
      <c r="DF33" s="691"/>
      <c r="DG33" s="691"/>
      <c r="DH33" s="691"/>
      <c r="DI33" s="691"/>
      <c r="DJ33" s="691"/>
      <c r="DK33" s="692"/>
      <c r="DL33" s="668">
        <v>6332847</v>
      </c>
      <c r="DM33" s="691"/>
      <c r="DN33" s="691"/>
      <c r="DO33" s="691"/>
      <c r="DP33" s="691"/>
      <c r="DQ33" s="691"/>
      <c r="DR33" s="691"/>
      <c r="DS33" s="691"/>
      <c r="DT33" s="691"/>
      <c r="DU33" s="691"/>
      <c r="DV33" s="692"/>
      <c r="DW33" s="664">
        <v>42</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266211</v>
      </c>
      <c r="S34" s="660"/>
      <c r="T34" s="660"/>
      <c r="U34" s="660"/>
      <c r="V34" s="660"/>
      <c r="W34" s="660"/>
      <c r="X34" s="660"/>
      <c r="Y34" s="661"/>
      <c r="Z34" s="662">
        <v>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3852080</v>
      </c>
      <c r="CS34" s="660"/>
      <c r="CT34" s="660"/>
      <c r="CU34" s="660"/>
      <c r="CV34" s="660"/>
      <c r="CW34" s="660"/>
      <c r="CX34" s="660"/>
      <c r="CY34" s="661"/>
      <c r="CZ34" s="664">
        <v>14.7</v>
      </c>
      <c r="DA34" s="689"/>
      <c r="DB34" s="689"/>
      <c r="DC34" s="693"/>
      <c r="DD34" s="668">
        <v>3020500</v>
      </c>
      <c r="DE34" s="660"/>
      <c r="DF34" s="660"/>
      <c r="DG34" s="660"/>
      <c r="DH34" s="660"/>
      <c r="DI34" s="660"/>
      <c r="DJ34" s="660"/>
      <c r="DK34" s="661"/>
      <c r="DL34" s="668">
        <v>2451082</v>
      </c>
      <c r="DM34" s="660"/>
      <c r="DN34" s="660"/>
      <c r="DO34" s="660"/>
      <c r="DP34" s="660"/>
      <c r="DQ34" s="660"/>
      <c r="DR34" s="660"/>
      <c r="DS34" s="660"/>
      <c r="DT34" s="660"/>
      <c r="DU34" s="660"/>
      <c r="DV34" s="661"/>
      <c r="DW34" s="664">
        <v>16.2</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1745358</v>
      </c>
      <c r="S35" s="660"/>
      <c r="T35" s="660"/>
      <c r="U35" s="660"/>
      <c r="V35" s="660"/>
      <c r="W35" s="660"/>
      <c r="X35" s="660"/>
      <c r="Y35" s="661"/>
      <c r="Z35" s="662">
        <v>6.4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226631</v>
      </c>
      <c r="CS35" s="691"/>
      <c r="CT35" s="691"/>
      <c r="CU35" s="691"/>
      <c r="CV35" s="691"/>
      <c r="CW35" s="691"/>
      <c r="CX35" s="691"/>
      <c r="CY35" s="692"/>
      <c r="CZ35" s="664">
        <v>0.9</v>
      </c>
      <c r="DA35" s="689"/>
      <c r="DB35" s="689"/>
      <c r="DC35" s="693"/>
      <c r="DD35" s="668">
        <v>219658</v>
      </c>
      <c r="DE35" s="691"/>
      <c r="DF35" s="691"/>
      <c r="DG35" s="691"/>
      <c r="DH35" s="691"/>
      <c r="DI35" s="691"/>
      <c r="DJ35" s="691"/>
      <c r="DK35" s="692"/>
      <c r="DL35" s="668">
        <v>212258</v>
      </c>
      <c r="DM35" s="691"/>
      <c r="DN35" s="691"/>
      <c r="DO35" s="691"/>
      <c r="DP35" s="691"/>
      <c r="DQ35" s="691"/>
      <c r="DR35" s="691"/>
      <c r="DS35" s="691"/>
      <c r="DT35" s="691"/>
      <c r="DU35" s="691"/>
      <c r="DV35" s="692"/>
      <c r="DW35" s="664">
        <v>1.4</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1178610</v>
      </c>
      <c r="S36" s="660"/>
      <c r="T36" s="660"/>
      <c r="U36" s="660"/>
      <c r="V36" s="660"/>
      <c r="W36" s="660"/>
      <c r="X36" s="660"/>
      <c r="Y36" s="661"/>
      <c r="Z36" s="662">
        <v>4.3</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3252831</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42920</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2804857</v>
      </c>
      <c r="CS36" s="660"/>
      <c r="CT36" s="660"/>
      <c r="CU36" s="660"/>
      <c r="CV36" s="660"/>
      <c r="CW36" s="660"/>
      <c r="CX36" s="660"/>
      <c r="CY36" s="661"/>
      <c r="CZ36" s="664">
        <v>10.7</v>
      </c>
      <c r="DA36" s="689"/>
      <c r="DB36" s="689"/>
      <c r="DC36" s="693"/>
      <c r="DD36" s="668">
        <v>2658345</v>
      </c>
      <c r="DE36" s="660"/>
      <c r="DF36" s="660"/>
      <c r="DG36" s="660"/>
      <c r="DH36" s="660"/>
      <c r="DI36" s="660"/>
      <c r="DJ36" s="660"/>
      <c r="DK36" s="661"/>
      <c r="DL36" s="668">
        <v>1952589</v>
      </c>
      <c r="DM36" s="660"/>
      <c r="DN36" s="660"/>
      <c r="DO36" s="660"/>
      <c r="DP36" s="660"/>
      <c r="DQ36" s="660"/>
      <c r="DR36" s="660"/>
      <c r="DS36" s="660"/>
      <c r="DT36" s="660"/>
      <c r="DU36" s="660"/>
      <c r="DV36" s="661"/>
      <c r="DW36" s="664">
        <v>12.9</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574596</v>
      </c>
      <c r="S37" s="660"/>
      <c r="T37" s="660"/>
      <c r="U37" s="660"/>
      <c r="V37" s="660"/>
      <c r="W37" s="660"/>
      <c r="X37" s="660"/>
      <c r="Y37" s="661"/>
      <c r="Z37" s="662">
        <v>2.1</v>
      </c>
      <c r="AA37" s="662"/>
      <c r="AB37" s="662"/>
      <c r="AC37" s="662"/>
      <c r="AD37" s="663">
        <v>1876</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538550</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-585500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1436473</v>
      </c>
      <c r="CS37" s="691"/>
      <c r="CT37" s="691"/>
      <c r="CU37" s="691"/>
      <c r="CV37" s="691"/>
      <c r="CW37" s="691"/>
      <c r="CX37" s="691"/>
      <c r="CY37" s="692"/>
      <c r="CZ37" s="664">
        <v>5.5</v>
      </c>
      <c r="DA37" s="689"/>
      <c r="DB37" s="689"/>
      <c r="DC37" s="693"/>
      <c r="DD37" s="668">
        <v>1436473</v>
      </c>
      <c r="DE37" s="691"/>
      <c r="DF37" s="691"/>
      <c r="DG37" s="691"/>
      <c r="DH37" s="691"/>
      <c r="DI37" s="691"/>
      <c r="DJ37" s="691"/>
      <c r="DK37" s="692"/>
      <c r="DL37" s="668">
        <v>1434995</v>
      </c>
      <c r="DM37" s="691"/>
      <c r="DN37" s="691"/>
      <c r="DO37" s="691"/>
      <c r="DP37" s="691"/>
      <c r="DQ37" s="691"/>
      <c r="DR37" s="691"/>
      <c r="DS37" s="691"/>
      <c r="DT37" s="691"/>
      <c r="DU37" s="691"/>
      <c r="DV37" s="692"/>
      <c r="DW37" s="664">
        <v>9.5</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840400</v>
      </c>
      <c r="S38" s="660"/>
      <c r="T38" s="660"/>
      <c r="U38" s="660"/>
      <c r="V38" s="660"/>
      <c r="W38" s="660"/>
      <c r="X38" s="660"/>
      <c r="Y38" s="661"/>
      <c r="Z38" s="662">
        <v>3.1</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4848</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7275</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2709433</v>
      </c>
      <c r="CS38" s="660"/>
      <c r="CT38" s="660"/>
      <c r="CU38" s="660"/>
      <c r="CV38" s="660"/>
      <c r="CW38" s="660"/>
      <c r="CX38" s="660"/>
      <c r="CY38" s="661"/>
      <c r="CZ38" s="664">
        <v>10.4</v>
      </c>
      <c r="DA38" s="689"/>
      <c r="DB38" s="689"/>
      <c r="DC38" s="693"/>
      <c r="DD38" s="668">
        <v>2362035</v>
      </c>
      <c r="DE38" s="660"/>
      <c r="DF38" s="660"/>
      <c r="DG38" s="660"/>
      <c r="DH38" s="660"/>
      <c r="DI38" s="660"/>
      <c r="DJ38" s="660"/>
      <c r="DK38" s="661"/>
      <c r="DL38" s="668">
        <v>1716918</v>
      </c>
      <c r="DM38" s="660"/>
      <c r="DN38" s="660"/>
      <c r="DO38" s="660"/>
      <c r="DP38" s="660"/>
      <c r="DQ38" s="660"/>
      <c r="DR38" s="660"/>
      <c r="DS38" s="660"/>
      <c r="DT38" s="660"/>
      <c r="DU38" s="660"/>
      <c r="DV38" s="661"/>
      <c r="DW38" s="664">
        <v>11.4</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10660</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1391164</v>
      </c>
      <c r="CS39" s="691"/>
      <c r="CT39" s="691"/>
      <c r="CU39" s="691"/>
      <c r="CV39" s="691"/>
      <c r="CW39" s="691"/>
      <c r="CX39" s="691"/>
      <c r="CY39" s="692"/>
      <c r="CZ39" s="664">
        <v>5.3</v>
      </c>
      <c r="DA39" s="689"/>
      <c r="DB39" s="689"/>
      <c r="DC39" s="693"/>
      <c r="DD39" s="668">
        <v>1381920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76100</v>
      </c>
      <c r="S40" s="660"/>
      <c r="T40" s="660"/>
      <c r="U40" s="660"/>
      <c r="V40" s="660"/>
      <c r="W40" s="660"/>
      <c r="X40" s="660"/>
      <c r="Y40" s="661"/>
      <c r="Z40" s="662">
        <v>0.3</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108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232000</v>
      </c>
      <c r="CS40" s="660"/>
      <c r="CT40" s="660"/>
      <c r="CU40" s="660"/>
      <c r="CV40" s="660"/>
      <c r="CW40" s="660"/>
      <c r="CX40" s="660"/>
      <c r="CY40" s="661"/>
      <c r="CZ40" s="664">
        <v>0.9</v>
      </c>
      <c r="DA40" s="689"/>
      <c r="DB40" s="689"/>
      <c r="DC40" s="693"/>
      <c r="DD40" s="668">
        <v>160000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27316202</v>
      </c>
      <c r="S41" s="732"/>
      <c r="T41" s="732"/>
      <c r="U41" s="732"/>
      <c r="V41" s="732"/>
      <c r="W41" s="732"/>
      <c r="X41" s="732"/>
      <c r="Y41" s="736"/>
      <c r="Z41" s="737">
        <v>100</v>
      </c>
      <c r="AA41" s="737"/>
      <c r="AB41" s="737"/>
      <c r="AC41" s="737"/>
      <c r="AD41" s="738">
        <v>15014210</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960174</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1749259</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376</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2386033</v>
      </c>
      <c r="CS42" s="691"/>
      <c r="CT42" s="691"/>
      <c r="CU42" s="691"/>
      <c r="CV42" s="691"/>
      <c r="CW42" s="691"/>
      <c r="CX42" s="691"/>
      <c r="CY42" s="692"/>
      <c r="CZ42" s="664">
        <v>9.1</v>
      </c>
      <c r="DA42" s="689"/>
      <c r="DB42" s="689"/>
      <c r="DC42" s="693"/>
      <c r="DD42" s="668">
        <v>933822</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99692</v>
      </c>
      <c r="CS43" s="691"/>
      <c r="CT43" s="691"/>
      <c r="CU43" s="691"/>
      <c r="CV43" s="691"/>
      <c r="CW43" s="691"/>
      <c r="CX43" s="691"/>
      <c r="CY43" s="692"/>
      <c r="CZ43" s="664">
        <v>0.4</v>
      </c>
      <c r="DA43" s="689"/>
      <c r="DB43" s="689"/>
      <c r="DC43" s="693"/>
      <c r="DD43" s="668">
        <v>76372</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2386033</v>
      </c>
      <c r="CS44" s="660"/>
      <c r="CT44" s="660"/>
      <c r="CU44" s="660"/>
      <c r="CV44" s="660"/>
      <c r="CW44" s="660"/>
      <c r="CX44" s="660"/>
      <c r="CY44" s="661"/>
      <c r="CZ44" s="664">
        <v>9.1</v>
      </c>
      <c r="DA44" s="665"/>
      <c r="DB44" s="665"/>
      <c r="DC44" s="671"/>
      <c r="DD44" s="668">
        <v>933822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679005</v>
      </c>
      <c r="CS45" s="691"/>
      <c r="CT45" s="691"/>
      <c r="CU45" s="691"/>
      <c r="CV45" s="691"/>
      <c r="CW45" s="691"/>
      <c r="CX45" s="691"/>
      <c r="CY45" s="692"/>
      <c r="CZ45" s="664">
        <v>2.6</v>
      </c>
      <c r="DA45" s="689"/>
      <c r="DB45" s="689"/>
      <c r="DC45" s="693"/>
      <c r="DD45" s="668">
        <v>172612</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1621103</v>
      </c>
      <c r="CS46" s="660"/>
      <c r="CT46" s="660"/>
      <c r="CU46" s="660"/>
      <c r="CV46" s="660"/>
      <c r="CW46" s="660"/>
      <c r="CX46" s="660"/>
      <c r="CY46" s="661"/>
      <c r="CZ46" s="664">
        <v>6.2</v>
      </c>
      <c r="DA46" s="665"/>
      <c r="DB46" s="665"/>
      <c r="DC46" s="671"/>
      <c r="DD46" s="668">
        <v>750185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t="s">
        <v>122</v>
      </c>
      <c r="CS47" s="691"/>
      <c r="CT47" s="691"/>
      <c r="CU47" s="691"/>
      <c r="CV47" s="691"/>
      <c r="CW47" s="691"/>
      <c r="CX47" s="691"/>
      <c r="CY47" s="692"/>
      <c r="CZ47" s="664" t="s">
        <v>122</v>
      </c>
      <c r="DA47" s="689"/>
      <c r="DB47" s="689"/>
      <c r="DC47" s="693"/>
      <c r="DD47" s="668" t="s">
        <v>122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26141180</v>
      </c>
      <c r="CS49" s="718"/>
      <c r="CT49" s="718"/>
      <c r="CU49" s="718"/>
      <c r="CV49" s="718"/>
      <c r="CW49" s="718"/>
      <c r="CX49" s="718"/>
      <c r="CY49" s="747"/>
      <c r="CZ49" s="739">
        <v>100</v>
      </c>
      <c r="DA49" s="748"/>
      <c r="DB49" s="748"/>
      <c r="DC49" s="749"/>
      <c r="DD49" s="750">
        <v>18735302</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w9LZ8AJD3/v1Vi5sy35kQQIew4cfMBX1zIRVbr3qpJS3Cae5Mkm+YgLsDy7gK9XEPksCGQ6eGkiPnbtqjmZkA==" saltValue="q8mfRQ2Om2iKAK62E+G9C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27294</v>
      </c>
      <c r="R7" s="789"/>
      <c r="S7" s="789"/>
      <c r="T7" s="789"/>
      <c r="U7" s="789"/>
      <c r="V7" s="789">
        <v>26123</v>
      </c>
      <c r="W7" s="789"/>
      <c r="X7" s="789"/>
      <c r="Y7" s="789"/>
      <c r="Z7" s="789"/>
      <c r="AA7" s="789">
        <v>1171</v>
      </c>
      <c r="AB7" s="789"/>
      <c r="AC7" s="789"/>
      <c r="AD7" s="789"/>
      <c r="AE7" s="790"/>
      <c r="AF7" s="791">
        <v>946</v>
      </c>
      <c r="AG7" s="792"/>
      <c r="AH7" s="792"/>
      <c r="AI7" s="792"/>
      <c r="AJ7" s="793"/>
      <c r="AK7" s="794">
        <v>1736</v>
      </c>
      <c r="AL7" s="795"/>
      <c r="AM7" s="795"/>
      <c r="AN7" s="795"/>
      <c r="AO7" s="795"/>
      <c r="AP7" s="795">
        <v>13828</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558</v>
      </c>
      <c r="BT7" s="783"/>
      <c r="BU7" s="783"/>
      <c r="BV7" s="783"/>
      <c r="BW7" s="783"/>
      <c r="BX7" s="783"/>
      <c r="BY7" s="783"/>
      <c r="BZ7" s="783"/>
      <c r="CA7" s="783"/>
      <c r="CB7" s="783"/>
      <c r="CC7" s="783"/>
      <c r="CD7" s="783"/>
      <c r="CE7" s="783"/>
      <c r="CF7" s="783"/>
      <c r="CG7" s="798"/>
      <c r="CH7" s="779" t="s">
        <v>550</v>
      </c>
      <c r="CI7" s="780"/>
      <c r="CJ7" s="780"/>
      <c r="CK7" s="780"/>
      <c r="CL7" s="781"/>
      <c r="CM7" s="779">
        <v>25</v>
      </c>
      <c r="CN7" s="780"/>
      <c r="CO7" s="780"/>
      <c r="CP7" s="780"/>
      <c r="CQ7" s="781"/>
      <c r="CR7" s="779">
        <v>10</v>
      </c>
      <c r="CS7" s="780"/>
      <c r="CT7" s="780"/>
      <c r="CU7" s="780"/>
      <c r="CV7" s="781"/>
      <c r="CW7" s="779" t="s">
        <v>550</v>
      </c>
      <c r="CX7" s="780"/>
      <c r="CY7" s="780"/>
      <c r="CZ7" s="780"/>
      <c r="DA7" s="781"/>
      <c r="DB7" s="779" t="s">
        <v>550</v>
      </c>
      <c r="DC7" s="780"/>
      <c r="DD7" s="780"/>
      <c r="DE7" s="780"/>
      <c r="DF7" s="781"/>
      <c r="DG7" s="779">
        <v>20</v>
      </c>
      <c r="DH7" s="780"/>
      <c r="DI7" s="780"/>
      <c r="DJ7" s="780"/>
      <c r="DK7" s="781"/>
      <c r="DL7" s="779" t="s">
        <v>550</v>
      </c>
      <c r="DM7" s="780"/>
      <c r="DN7" s="780"/>
      <c r="DO7" s="780"/>
      <c r="DP7" s="781"/>
      <c r="DQ7" s="779" t="s">
        <v>550</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0</v>
      </c>
      <c r="R8" s="820"/>
      <c r="S8" s="820"/>
      <c r="T8" s="820"/>
      <c r="U8" s="820"/>
      <c r="V8" s="820">
        <v>0</v>
      </c>
      <c r="W8" s="820"/>
      <c r="X8" s="820"/>
      <c r="Y8" s="820"/>
      <c r="Z8" s="820"/>
      <c r="AA8" s="820" t="s">
        <v>550</v>
      </c>
      <c r="AB8" s="820"/>
      <c r="AC8" s="820"/>
      <c r="AD8" s="820"/>
      <c r="AE8" s="821"/>
      <c r="AF8" s="822" t="s">
        <v>122</v>
      </c>
      <c r="AG8" s="823"/>
      <c r="AH8" s="823"/>
      <c r="AI8" s="823"/>
      <c r="AJ8" s="824"/>
      <c r="AK8" s="805" t="s">
        <v>550</v>
      </c>
      <c r="AL8" s="806"/>
      <c r="AM8" s="806"/>
      <c r="AN8" s="806"/>
      <c r="AO8" s="806"/>
      <c r="AP8" s="806" t="s">
        <v>550</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c r="BT8" s="810"/>
      <c r="BU8" s="810"/>
      <c r="BV8" s="810"/>
      <c r="BW8" s="810"/>
      <c r="BX8" s="810"/>
      <c r="BY8" s="810"/>
      <c r="BZ8" s="810"/>
      <c r="CA8" s="810"/>
      <c r="CB8" s="810"/>
      <c r="CC8" s="810"/>
      <c r="CD8" s="810"/>
      <c r="CE8" s="810"/>
      <c r="CF8" s="810"/>
      <c r="CG8" s="811"/>
      <c r="CH8" s="812"/>
      <c r="CI8" s="813"/>
      <c r="CJ8" s="813"/>
      <c r="CK8" s="813"/>
      <c r="CL8" s="814"/>
      <c r="CM8" s="812"/>
      <c r="CN8" s="813"/>
      <c r="CO8" s="813"/>
      <c r="CP8" s="813"/>
      <c r="CQ8" s="814"/>
      <c r="CR8" s="812"/>
      <c r="CS8" s="813"/>
      <c r="CT8" s="813"/>
      <c r="CU8" s="813"/>
      <c r="CV8" s="814"/>
      <c r="CW8" s="812"/>
      <c r="CX8" s="813"/>
      <c r="CY8" s="813"/>
      <c r="CZ8" s="813"/>
      <c r="DA8" s="814"/>
      <c r="DB8" s="812"/>
      <c r="DC8" s="813"/>
      <c r="DD8" s="813"/>
      <c r="DE8" s="813"/>
      <c r="DF8" s="814"/>
      <c r="DG8" s="812"/>
      <c r="DH8" s="813"/>
      <c r="DI8" s="813"/>
      <c r="DJ8" s="813"/>
      <c r="DK8" s="814"/>
      <c r="DL8" s="812"/>
      <c r="DM8" s="813"/>
      <c r="DN8" s="813"/>
      <c r="DO8" s="813"/>
      <c r="DP8" s="814"/>
      <c r="DQ8" s="812"/>
      <c r="DR8" s="813"/>
      <c r="DS8" s="813"/>
      <c r="DT8" s="813"/>
      <c r="DU8" s="814"/>
      <c r="DV8" s="809"/>
      <c r="DW8" s="810"/>
      <c r="DX8" s="810"/>
      <c r="DY8" s="810"/>
      <c r="DZ8" s="815"/>
      <c r="EA8" s="234"/>
    </row>
    <row r="9" spans="1:131" s="235" customFormat="1" ht="26.25" customHeight="1" x14ac:dyDescent="0.2">
      <c r="A9" s="238">
        <v>3</v>
      </c>
      <c r="B9" s="816" t="s">
        <v>376</v>
      </c>
      <c r="C9" s="817"/>
      <c r="D9" s="817"/>
      <c r="E9" s="817"/>
      <c r="F9" s="817"/>
      <c r="G9" s="817"/>
      <c r="H9" s="817"/>
      <c r="I9" s="817"/>
      <c r="J9" s="817"/>
      <c r="K9" s="817"/>
      <c r="L9" s="817"/>
      <c r="M9" s="817"/>
      <c r="N9" s="817"/>
      <c r="O9" s="817"/>
      <c r="P9" s="818"/>
      <c r="Q9" s="819">
        <v>22</v>
      </c>
      <c r="R9" s="820"/>
      <c r="S9" s="820"/>
      <c r="T9" s="820"/>
      <c r="U9" s="820"/>
      <c r="V9" s="820">
        <v>18</v>
      </c>
      <c r="W9" s="820"/>
      <c r="X9" s="820"/>
      <c r="Y9" s="820"/>
      <c r="Z9" s="820"/>
      <c r="AA9" s="820">
        <v>4</v>
      </c>
      <c r="AB9" s="820"/>
      <c r="AC9" s="820"/>
      <c r="AD9" s="820"/>
      <c r="AE9" s="821"/>
      <c r="AF9" s="822">
        <v>4</v>
      </c>
      <c r="AG9" s="823"/>
      <c r="AH9" s="823"/>
      <c r="AI9" s="823"/>
      <c r="AJ9" s="824"/>
      <c r="AK9" s="805">
        <v>9</v>
      </c>
      <c r="AL9" s="806"/>
      <c r="AM9" s="806"/>
      <c r="AN9" s="806"/>
      <c r="AO9" s="806"/>
      <c r="AP9" s="806">
        <v>25</v>
      </c>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c r="BT9" s="810"/>
      <c r="BU9" s="810"/>
      <c r="BV9" s="810"/>
      <c r="BW9" s="810"/>
      <c r="BX9" s="810"/>
      <c r="BY9" s="810"/>
      <c r="BZ9" s="810"/>
      <c r="CA9" s="810"/>
      <c r="CB9" s="810"/>
      <c r="CC9" s="810"/>
      <c r="CD9" s="810"/>
      <c r="CE9" s="810"/>
      <c r="CF9" s="810"/>
      <c r="CG9" s="811"/>
      <c r="CH9" s="812"/>
      <c r="CI9" s="813"/>
      <c r="CJ9" s="813"/>
      <c r="CK9" s="813"/>
      <c r="CL9" s="814"/>
      <c r="CM9" s="812"/>
      <c r="CN9" s="813"/>
      <c r="CO9" s="813"/>
      <c r="CP9" s="813"/>
      <c r="CQ9" s="814"/>
      <c r="CR9" s="812"/>
      <c r="CS9" s="813"/>
      <c r="CT9" s="813"/>
      <c r="CU9" s="813"/>
      <c r="CV9" s="814"/>
      <c r="CW9" s="812"/>
      <c r="CX9" s="813"/>
      <c r="CY9" s="813"/>
      <c r="CZ9" s="813"/>
      <c r="DA9" s="814"/>
      <c r="DB9" s="812"/>
      <c r="DC9" s="813"/>
      <c r="DD9" s="813"/>
      <c r="DE9" s="813"/>
      <c r="DF9" s="814"/>
      <c r="DG9" s="812"/>
      <c r="DH9" s="813"/>
      <c r="DI9" s="813"/>
      <c r="DJ9" s="813"/>
      <c r="DK9" s="814"/>
      <c r="DL9" s="812"/>
      <c r="DM9" s="813"/>
      <c r="DN9" s="813"/>
      <c r="DO9" s="813"/>
      <c r="DP9" s="814"/>
      <c r="DQ9" s="812"/>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377</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378</v>
      </c>
      <c r="B23" s="825" t="s">
        <v>379</v>
      </c>
      <c r="C23" s="826"/>
      <c r="D23" s="826"/>
      <c r="E23" s="826"/>
      <c r="F23" s="826"/>
      <c r="G23" s="826"/>
      <c r="H23" s="826"/>
      <c r="I23" s="826"/>
      <c r="J23" s="826"/>
      <c r="K23" s="826"/>
      <c r="L23" s="826"/>
      <c r="M23" s="826"/>
      <c r="N23" s="826"/>
      <c r="O23" s="826"/>
      <c r="P23" s="827"/>
      <c r="Q23" s="828">
        <v>27316</v>
      </c>
      <c r="R23" s="829"/>
      <c r="S23" s="829"/>
      <c r="T23" s="829"/>
      <c r="U23" s="829"/>
      <c r="V23" s="829">
        <v>26141</v>
      </c>
      <c r="W23" s="829"/>
      <c r="X23" s="829"/>
      <c r="Y23" s="829"/>
      <c r="Z23" s="829"/>
      <c r="AA23" s="829">
        <v>1175</v>
      </c>
      <c r="AB23" s="829"/>
      <c r="AC23" s="829"/>
      <c r="AD23" s="829"/>
      <c r="AE23" s="830"/>
      <c r="AF23" s="831">
        <v>950</v>
      </c>
      <c r="AG23" s="829"/>
      <c r="AH23" s="829"/>
      <c r="AI23" s="829"/>
      <c r="AJ23" s="832"/>
      <c r="AK23" s="833"/>
      <c r="AL23" s="834"/>
      <c r="AM23" s="834"/>
      <c r="AN23" s="834"/>
      <c r="AO23" s="834"/>
      <c r="AP23" s="829">
        <v>13853</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380</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381</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382</v>
      </c>
      <c r="R26" s="770"/>
      <c r="S26" s="770"/>
      <c r="T26" s="770"/>
      <c r="U26" s="771"/>
      <c r="V26" s="769" t="s">
        <v>383</v>
      </c>
      <c r="W26" s="770"/>
      <c r="X26" s="770"/>
      <c r="Y26" s="770"/>
      <c r="Z26" s="771"/>
      <c r="AA26" s="769" t="s">
        <v>384</v>
      </c>
      <c r="AB26" s="770"/>
      <c r="AC26" s="770"/>
      <c r="AD26" s="770"/>
      <c r="AE26" s="770"/>
      <c r="AF26" s="850" t="s">
        <v>385</v>
      </c>
      <c r="AG26" s="851"/>
      <c r="AH26" s="851"/>
      <c r="AI26" s="851"/>
      <c r="AJ26" s="852"/>
      <c r="AK26" s="770" t="s">
        <v>386</v>
      </c>
      <c r="AL26" s="770"/>
      <c r="AM26" s="770"/>
      <c r="AN26" s="770"/>
      <c r="AO26" s="771"/>
      <c r="AP26" s="769" t="s">
        <v>387</v>
      </c>
      <c r="AQ26" s="770"/>
      <c r="AR26" s="770"/>
      <c r="AS26" s="770"/>
      <c r="AT26" s="771"/>
      <c r="AU26" s="769" t="s">
        <v>388</v>
      </c>
      <c r="AV26" s="770"/>
      <c r="AW26" s="770"/>
      <c r="AX26" s="770"/>
      <c r="AY26" s="771"/>
      <c r="AZ26" s="769" t="s">
        <v>389</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390</v>
      </c>
      <c r="C28" s="786"/>
      <c r="D28" s="786"/>
      <c r="E28" s="786"/>
      <c r="F28" s="786"/>
      <c r="G28" s="786"/>
      <c r="H28" s="786"/>
      <c r="I28" s="786"/>
      <c r="J28" s="786"/>
      <c r="K28" s="786"/>
      <c r="L28" s="786"/>
      <c r="M28" s="786"/>
      <c r="N28" s="786"/>
      <c r="O28" s="786"/>
      <c r="P28" s="787"/>
      <c r="Q28" s="858">
        <v>6428</v>
      </c>
      <c r="R28" s="859"/>
      <c r="S28" s="859"/>
      <c r="T28" s="859"/>
      <c r="U28" s="859"/>
      <c r="V28" s="859">
        <v>6385</v>
      </c>
      <c r="W28" s="859"/>
      <c r="X28" s="859"/>
      <c r="Y28" s="859"/>
      <c r="Z28" s="859"/>
      <c r="AA28" s="859">
        <v>43</v>
      </c>
      <c r="AB28" s="859"/>
      <c r="AC28" s="859"/>
      <c r="AD28" s="859"/>
      <c r="AE28" s="860"/>
      <c r="AF28" s="861">
        <v>43</v>
      </c>
      <c r="AG28" s="859"/>
      <c r="AH28" s="859"/>
      <c r="AI28" s="859"/>
      <c r="AJ28" s="862"/>
      <c r="AK28" s="863">
        <v>1108</v>
      </c>
      <c r="AL28" s="864"/>
      <c r="AM28" s="864"/>
      <c r="AN28" s="864"/>
      <c r="AO28" s="864"/>
      <c r="AP28" s="864" t="s">
        <v>550</v>
      </c>
      <c r="AQ28" s="864"/>
      <c r="AR28" s="864"/>
      <c r="AS28" s="864"/>
      <c r="AT28" s="864"/>
      <c r="AU28" s="864" t="s">
        <v>550</v>
      </c>
      <c r="AV28" s="864"/>
      <c r="AW28" s="864"/>
      <c r="AX28" s="864"/>
      <c r="AY28" s="864"/>
      <c r="AZ28" s="865" t="s">
        <v>550</v>
      </c>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391</v>
      </c>
      <c r="C29" s="817"/>
      <c r="D29" s="817"/>
      <c r="E29" s="817"/>
      <c r="F29" s="817"/>
      <c r="G29" s="817"/>
      <c r="H29" s="817"/>
      <c r="I29" s="817"/>
      <c r="J29" s="817"/>
      <c r="K29" s="817"/>
      <c r="L29" s="817"/>
      <c r="M29" s="817"/>
      <c r="N29" s="817"/>
      <c r="O29" s="817"/>
      <c r="P29" s="818"/>
      <c r="Q29" s="819">
        <v>5553</v>
      </c>
      <c r="R29" s="820"/>
      <c r="S29" s="820"/>
      <c r="T29" s="820"/>
      <c r="U29" s="820"/>
      <c r="V29" s="820">
        <v>5304</v>
      </c>
      <c r="W29" s="820"/>
      <c r="X29" s="820"/>
      <c r="Y29" s="820"/>
      <c r="Z29" s="820"/>
      <c r="AA29" s="820">
        <v>249</v>
      </c>
      <c r="AB29" s="820"/>
      <c r="AC29" s="820"/>
      <c r="AD29" s="820"/>
      <c r="AE29" s="821"/>
      <c r="AF29" s="822">
        <v>249</v>
      </c>
      <c r="AG29" s="823"/>
      <c r="AH29" s="823"/>
      <c r="AI29" s="823"/>
      <c r="AJ29" s="824"/>
      <c r="AK29" s="870">
        <v>985</v>
      </c>
      <c r="AL29" s="866"/>
      <c r="AM29" s="866"/>
      <c r="AN29" s="866"/>
      <c r="AO29" s="866"/>
      <c r="AP29" s="866" t="s">
        <v>550</v>
      </c>
      <c r="AQ29" s="866"/>
      <c r="AR29" s="866"/>
      <c r="AS29" s="866"/>
      <c r="AT29" s="866"/>
      <c r="AU29" s="866" t="s">
        <v>550</v>
      </c>
      <c r="AV29" s="866"/>
      <c r="AW29" s="866"/>
      <c r="AX29" s="866"/>
      <c r="AY29" s="866"/>
      <c r="AZ29" s="867" t="s">
        <v>550</v>
      </c>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392</v>
      </c>
      <c r="C30" s="817"/>
      <c r="D30" s="817"/>
      <c r="E30" s="817"/>
      <c r="F30" s="817"/>
      <c r="G30" s="817"/>
      <c r="H30" s="817"/>
      <c r="I30" s="817"/>
      <c r="J30" s="817"/>
      <c r="K30" s="817"/>
      <c r="L30" s="817"/>
      <c r="M30" s="817"/>
      <c r="N30" s="817"/>
      <c r="O30" s="817"/>
      <c r="P30" s="818"/>
      <c r="Q30" s="819">
        <v>1234</v>
      </c>
      <c r="R30" s="820"/>
      <c r="S30" s="820"/>
      <c r="T30" s="820"/>
      <c r="U30" s="820"/>
      <c r="V30" s="820">
        <v>1230</v>
      </c>
      <c r="W30" s="820"/>
      <c r="X30" s="820"/>
      <c r="Y30" s="820"/>
      <c r="Z30" s="820"/>
      <c r="AA30" s="820">
        <v>4</v>
      </c>
      <c r="AB30" s="820"/>
      <c r="AC30" s="820"/>
      <c r="AD30" s="820"/>
      <c r="AE30" s="821"/>
      <c r="AF30" s="822">
        <v>4</v>
      </c>
      <c r="AG30" s="823"/>
      <c r="AH30" s="823"/>
      <c r="AI30" s="823"/>
      <c r="AJ30" s="824"/>
      <c r="AK30" s="870">
        <v>191</v>
      </c>
      <c r="AL30" s="866"/>
      <c r="AM30" s="866"/>
      <c r="AN30" s="866"/>
      <c r="AO30" s="866"/>
      <c r="AP30" s="866" t="s">
        <v>550</v>
      </c>
      <c r="AQ30" s="866"/>
      <c r="AR30" s="866"/>
      <c r="AS30" s="866"/>
      <c r="AT30" s="866"/>
      <c r="AU30" s="866" t="s">
        <v>550</v>
      </c>
      <c r="AV30" s="866"/>
      <c r="AW30" s="866"/>
      <c r="AX30" s="866"/>
      <c r="AY30" s="866"/>
      <c r="AZ30" s="867" t="s">
        <v>550</v>
      </c>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393</v>
      </c>
      <c r="C31" s="817"/>
      <c r="D31" s="817"/>
      <c r="E31" s="817"/>
      <c r="F31" s="817"/>
      <c r="G31" s="817"/>
      <c r="H31" s="817"/>
      <c r="I31" s="817"/>
      <c r="J31" s="817"/>
      <c r="K31" s="817"/>
      <c r="L31" s="817"/>
      <c r="M31" s="817"/>
      <c r="N31" s="817"/>
      <c r="O31" s="817"/>
      <c r="P31" s="818"/>
      <c r="Q31" s="819">
        <v>1207</v>
      </c>
      <c r="R31" s="820"/>
      <c r="S31" s="820"/>
      <c r="T31" s="820"/>
      <c r="U31" s="820"/>
      <c r="V31" s="820">
        <v>1142</v>
      </c>
      <c r="W31" s="820"/>
      <c r="X31" s="820"/>
      <c r="Y31" s="820"/>
      <c r="Z31" s="820"/>
      <c r="AA31" s="820">
        <v>65</v>
      </c>
      <c r="AB31" s="820"/>
      <c r="AC31" s="820"/>
      <c r="AD31" s="820"/>
      <c r="AE31" s="821"/>
      <c r="AF31" s="822">
        <v>284</v>
      </c>
      <c r="AG31" s="823"/>
      <c r="AH31" s="823"/>
      <c r="AI31" s="823"/>
      <c r="AJ31" s="824"/>
      <c r="AK31" s="870">
        <v>539</v>
      </c>
      <c r="AL31" s="866"/>
      <c r="AM31" s="866"/>
      <c r="AN31" s="866"/>
      <c r="AO31" s="866"/>
      <c r="AP31" s="866">
        <v>3326</v>
      </c>
      <c r="AQ31" s="866"/>
      <c r="AR31" s="866"/>
      <c r="AS31" s="866"/>
      <c r="AT31" s="866"/>
      <c r="AU31" s="866">
        <v>2209</v>
      </c>
      <c r="AV31" s="866"/>
      <c r="AW31" s="866"/>
      <c r="AX31" s="866"/>
      <c r="AY31" s="866"/>
      <c r="AZ31" s="867" t="s">
        <v>550</v>
      </c>
      <c r="BA31" s="867"/>
      <c r="BB31" s="867"/>
      <c r="BC31" s="867"/>
      <c r="BD31" s="867"/>
      <c r="BE31" s="868" t="s">
        <v>394</v>
      </c>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395</v>
      </c>
      <c r="C32" s="817"/>
      <c r="D32" s="817"/>
      <c r="E32" s="817"/>
      <c r="F32" s="817"/>
      <c r="G32" s="817"/>
      <c r="H32" s="817"/>
      <c r="I32" s="817"/>
      <c r="J32" s="817"/>
      <c r="K32" s="817"/>
      <c r="L32" s="817"/>
      <c r="M32" s="817"/>
      <c r="N32" s="817"/>
      <c r="O32" s="817"/>
      <c r="P32" s="818"/>
      <c r="Q32" s="819">
        <v>77</v>
      </c>
      <c r="R32" s="820"/>
      <c r="S32" s="820"/>
      <c r="T32" s="820"/>
      <c r="U32" s="820"/>
      <c r="V32" s="820">
        <v>61</v>
      </c>
      <c r="W32" s="820"/>
      <c r="X32" s="820"/>
      <c r="Y32" s="820"/>
      <c r="Z32" s="820"/>
      <c r="AA32" s="820">
        <v>16</v>
      </c>
      <c r="AB32" s="820"/>
      <c r="AC32" s="820"/>
      <c r="AD32" s="820"/>
      <c r="AE32" s="821"/>
      <c r="AF32" s="822">
        <v>16</v>
      </c>
      <c r="AG32" s="823"/>
      <c r="AH32" s="823"/>
      <c r="AI32" s="823"/>
      <c r="AJ32" s="824"/>
      <c r="AK32" s="870" t="s">
        <v>550</v>
      </c>
      <c r="AL32" s="866"/>
      <c r="AM32" s="866"/>
      <c r="AN32" s="866"/>
      <c r="AO32" s="866"/>
      <c r="AP32" s="866">
        <v>284</v>
      </c>
      <c r="AQ32" s="866"/>
      <c r="AR32" s="866"/>
      <c r="AS32" s="866"/>
      <c r="AT32" s="866"/>
      <c r="AU32" s="866" t="s">
        <v>550</v>
      </c>
      <c r="AV32" s="866"/>
      <c r="AW32" s="866"/>
      <c r="AX32" s="866"/>
      <c r="AY32" s="866"/>
      <c r="AZ32" s="867" t="s">
        <v>550</v>
      </c>
      <c r="BA32" s="867"/>
      <c r="BB32" s="867"/>
      <c r="BC32" s="867"/>
      <c r="BD32" s="867"/>
      <c r="BE32" s="868" t="s">
        <v>396</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378</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597</v>
      </c>
      <c r="AG63" s="880"/>
      <c r="AH63" s="880"/>
      <c r="AI63" s="880"/>
      <c r="AJ63" s="881"/>
      <c r="AK63" s="882"/>
      <c r="AL63" s="877"/>
      <c r="AM63" s="877"/>
      <c r="AN63" s="877"/>
      <c r="AO63" s="877"/>
      <c r="AP63" s="880">
        <v>3610</v>
      </c>
      <c r="AQ63" s="880"/>
      <c r="AR63" s="880"/>
      <c r="AS63" s="880"/>
      <c r="AT63" s="880"/>
      <c r="AU63" s="880">
        <v>2209</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382</v>
      </c>
      <c r="R66" s="770"/>
      <c r="S66" s="770"/>
      <c r="T66" s="770"/>
      <c r="U66" s="771"/>
      <c r="V66" s="769" t="s">
        <v>383</v>
      </c>
      <c r="W66" s="770"/>
      <c r="X66" s="770"/>
      <c r="Y66" s="770"/>
      <c r="Z66" s="771"/>
      <c r="AA66" s="769" t="s">
        <v>384</v>
      </c>
      <c r="AB66" s="770"/>
      <c r="AC66" s="770"/>
      <c r="AD66" s="770"/>
      <c r="AE66" s="771"/>
      <c r="AF66" s="890" t="s">
        <v>385</v>
      </c>
      <c r="AG66" s="851"/>
      <c r="AH66" s="851"/>
      <c r="AI66" s="851"/>
      <c r="AJ66" s="891"/>
      <c r="AK66" s="769" t="s">
        <v>386</v>
      </c>
      <c r="AL66" s="764"/>
      <c r="AM66" s="764"/>
      <c r="AN66" s="764"/>
      <c r="AO66" s="765"/>
      <c r="AP66" s="769" t="s">
        <v>387</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551</v>
      </c>
      <c r="C68" s="906"/>
      <c r="D68" s="906"/>
      <c r="E68" s="906"/>
      <c r="F68" s="906"/>
      <c r="G68" s="906"/>
      <c r="H68" s="906"/>
      <c r="I68" s="906"/>
      <c r="J68" s="906"/>
      <c r="K68" s="906"/>
      <c r="L68" s="906"/>
      <c r="M68" s="906"/>
      <c r="N68" s="906"/>
      <c r="O68" s="906"/>
      <c r="P68" s="907"/>
      <c r="Q68" s="908">
        <v>7139</v>
      </c>
      <c r="R68" s="902"/>
      <c r="S68" s="902"/>
      <c r="T68" s="902"/>
      <c r="U68" s="902"/>
      <c r="V68" s="902">
        <v>6167</v>
      </c>
      <c r="W68" s="902"/>
      <c r="X68" s="902"/>
      <c r="Y68" s="902"/>
      <c r="Z68" s="902"/>
      <c r="AA68" s="902">
        <v>972</v>
      </c>
      <c r="AB68" s="902"/>
      <c r="AC68" s="902"/>
      <c r="AD68" s="902"/>
      <c r="AE68" s="902"/>
      <c r="AF68" s="902">
        <v>972</v>
      </c>
      <c r="AG68" s="902"/>
      <c r="AH68" s="902"/>
      <c r="AI68" s="902"/>
      <c r="AJ68" s="902"/>
      <c r="AK68" s="902" t="s">
        <v>550</v>
      </c>
      <c r="AL68" s="902"/>
      <c r="AM68" s="902"/>
      <c r="AN68" s="902"/>
      <c r="AO68" s="902"/>
      <c r="AP68" s="902" t="s">
        <v>550</v>
      </c>
      <c r="AQ68" s="902"/>
      <c r="AR68" s="902"/>
      <c r="AS68" s="902"/>
      <c r="AT68" s="902"/>
      <c r="AU68" s="902" t="s">
        <v>550</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552</v>
      </c>
      <c r="C69" s="910"/>
      <c r="D69" s="910"/>
      <c r="E69" s="910"/>
      <c r="F69" s="910"/>
      <c r="G69" s="910"/>
      <c r="H69" s="910"/>
      <c r="I69" s="910"/>
      <c r="J69" s="910"/>
      <c r="K69" s="910"/>
      <c r="L69" s="910"/>
      <c r="M69" s="910"/>
      <c r="N69" s="910"/>
      <c r="O69" s="910"/>
      <c r="P69" s="911"/>
      <c r="Q69" s="912">
        <v>2831</v>
      </c>
      <c r="R69" s="866"/>
      <c r="S69" s="866"/>
      <c r="T69" s="866"/>
      <c r="U69" s="866"/>
      <c r="V69" s="866">
        <v>2739</v>
      </c>
      <c r="W69" s="866"/>
      <c r="X69" s="866"/>
      <c r="Y69" s="866"/>
      <c r="Z69" s="866"/>
      <c r="AA69" s="866">
        <v>91</v>
      </c>
      <c r="AB69" s="866"/>
      <c r="AC69" s="866"/>
      <c r="AD69" s="866"/>
      <c r="AE69" s="866"/>
      <c r="AF69" s="866">
        <v>91</v>
      </c>
      <c r="AG69" s="866"/>
      <c r="AH69" s="866"/>
      <c r="AI69" s="866"/>
      <c r="AJ69" s="866"/>
      <c r="AK69" s="866" t="s">
        <v>550</v>
      </c>
      <c r="AL69" s="866"/>
      <c r="AM69" s="866"/>
      <c r="AN69" s="866"/>
      <c r="AO69" s="866"/>
      <c r="AP69" s="866">
        <v>9769</v>
      </c>
      <c r="AQ69" s="866"/>
      <c r="AR69" s="866"/>
      <c r="AS69" s="866"/>
      <c r="AT69" s="866"/>
      <c r="AU69" s="866">
        <v>2714</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553</v>
      </c>
      <c r="C70" s="910"/>
      <c r="D70" s="910"/>
      <c r="E70" s="910"/>
      <c r="F70" s="910"/>
      <c r="G70" s="910"/>
      <c r="H70" s="910"/>
      <c r="I70" s="910"/>
      <c r="J70" s="910"/>
      <c r="K70" s="910"/>
      <c r="L70" s="910"/>
      <c r="M70" s="910"/>
      <c r="N70" s="910"/>
      <c r="O70" s="910"/>
      <c r="P70" s="911"/>
      <c r="Q70" s="912">
        <v>7038</v>
      </c>
      <c r="R70" s="866"/>
      <c r="S70" s="866"/>
      <c r="T70" s="866"/>
      <c r="U70" s="866"/>
      <c r="V70" s="866">
        <v>5989</v>
      </c>
      <c r="W70" s="866"/>
      <c r="X70" s="866"/>
      <c r="Y70" s="866"/>
      <c r="Z70" s="866"/>
      <c r="AA70" s="866">
        <v>1049</v>
      </c>
      <c r="AB70" s="866"/>
      <c r="AC70" s="866"/>
      <c r="AD70" s="866"/>
      <c r="AE70" s="866"/>
      <c r="AF70" s="866">
        <v>2599</v>
      </c>
      <c r="AG70" s="866"/>
      <c r="AH70" s="866"/>
      <c r="AI70" s="866"/>
      <c r="AJ70" s="866"/>
      <c r="AK70" s="866" t="s">
        <v>550</v>
      </c>
      <c r="AL70" s="866"/>
      <c r="AM70" s="866"/>
      <c r="AN70" s="866"/>
      <c r="AO70" s="866"/>
      <c r="AP70" s="866">
        <v>2269</v>
      </c>
      <c r="AQ70" s="866"/>
      <c r="AR70" s="866"/>
      <c r="AS70" s="866"/>
      <c r="AT70" s="866"/>
      <c r="AU70" s="866" t="s">
        <v>550</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554</v>
      </c>
      <c r="C71" s="910"/>
      <c r="D71" s="910"/>
      <c r="E71" s="910"/>
      <c r="F71" s="910"/>
      <c r="G71" s="910"/>
      <c r="H71" s="910"/>
      <c r="I71" s="910"/>
      <c r="J71" s="910"/>
      <c r="K71" s="910"/>
      <c r="L71" s="910"/>
      <c r="M71" s="910"/>
      <c r="N71" s="910"/>
      <c r="O71" s="910"/>
      <c r="P71" s="911"/>
      <c r="Q71" s="912">
        <v>2063</v>
      </c>
      <c r="R71" s="866"/>
      <c r="S71" s="866"/>
      <c r="T71" s="866"/>
      <c r="U71" s="866"/>
      <c r="V71" s="866">
        <v>1802</v>
      </c>
      <c r="W71" s="866"/>
      <c r="X71" s="866"/>
      <c r="Y71" s="866"/>
      <c r="Z71" s="866"/>
      <c r="AA71" s="866">
        <v>261</v>
      </c>
      <c r="AB71" s="866"/>
      <c r="AC71" s="866"/>
      <c r="AD71" s="866"/>
      <c r="AE71" s="866"/>
      <c r="AF71" s="866">
        <v>261</v>
      </c>
      <c r="AG71" s="866"/>
      <c r="AH71" s="866"/>
      <c r="AI71" s="866"/>
      <c r="AJ71" s="866"/>
      <c r="AK71" s="866" t="s">
        <v>550</v>
      </c>
      <c r="AL71" s="866"/>
      <c r="AM71" s="866"/>
      <c r="AN71" s="866"/>
      <c r="AO71" s="866"/>
      <c r="AP71" s="866" t="s">
        <v>550</v>
      </c>
      <c r="AQ71" s="866"/>
      <c r="AR71" s="866"/>
      <c r="AS71" s="866"/>
      <c r="AT71" s="866"/>
      <c r="AU71" s="866" t="s">
        <v>550</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555</v>
      </c>
      <c r="C72" s="910"/>
      <c r="D72" s="910"/>
      <c r="E72" s="910"/>
      <c r="F72" s="910"/>
      <c r="G72" s="910"/>
      <c r="H72" s="910"/>
      <c r="I72" s="910"/>
      <c r="J72" s="910"/>
      <c r="K72" s="910"/>
      <c r="L72" s="910"/>
      <c r="M72" s="910"/>
      <c r="N72" s="910"/>
      <c r="O72" s="910"/>
      <c r="P72" s="911"/>
      <c r="Q72" s="912">
        <v>1017156</v>
      </c>
      <c r="R72" s="866"/>
      <c r="S72" s="866"/>
      <c r="T72" s="866"/>
      <c r="U72" s="866"/>
      <c r="V72" s="866">
        <v>995709</v>
      </c>
      <c r="W72" s="866"/>
      <c r="X72" s="866"/>
      <c r="Y72" s="866"/>
      <c r="Z72" s="866"/>
      <c r="AA72" s="866">
        <v>21447</v>
      </c>
      <c r="AB72" s="866"/>
      <c r="AC72" s="866"/>
      <c r="AD72" s="866"/>
      <c r="AE72" s="866"/>
      <c r="AF72" s="866">
        <v>21447</v>
      </c>
      <c r="AG72" s="866"/>
      <c r="AH72" s="866"/>
      <c r="AI72" s="866"/>
      <c r="AJ72" s="866"/>
      <c r="AK72" s="866">
        <v>1</v>
      </c>
      <c r="AL72" s="866"/>
      <c r="AM72" s="866"/>
      <c r="AN72" s="866"/>
      <c r="AO72" s="866"/>
      <c r="AP72" s="866" t="s">
        <v>550</v>
      </c>
      <c r="AQ72" s="866"/>
      <c r="AR72" s="866"/>
      <c r="AS72" s="866"/>
      <c r="AT72" s="866"/>
      <c r="AU72" s="866" t="s">
        <v>550</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556</v>
      </c>
      <c r="C73" s="910"/>
      <c r="D73" s="910"/>
      <c r="E73" s="910"/>
      <c r="F73" s="910"/>
      <c r="G73" s="910"/>
      <c r="H73" s="910"/>
      <c r="I73" s="910"/>
      <c r="J73" s="910"/>
      <c r="K73" s="910"/>
      <c r="L73" s="910"/>
      <c r="M73" s="910"/>
      <c r="N73" s="910"/>
      <c r="O73" s="910"/>
      <c r="P73" s="911"/>
      <c r="Q73" s="912">
        <v>86300</v>
      </c>
      <c r="R73" s="866"/>
      <c r="S73" s="866"/>
      <c r="T73" s="866"/>
      <c r="U73" s="866"/>
      <c r="V73" s="866">
        <v>86300</v>
      </c>
      <c r="W73" s="866"/>
      <c r="X73" s="866"/>
      <c r="Y73" s="866"/>
      <c r="Z73" s="866"/>
      <c r="AA73" s="866" t="s">
        <v>550</v>
      </c>
      <c r="AB73" s="866"/>
      <c r="AC73" s="866"/>
      <c r="AD73" s="866"/>
      <c r="AE73" s="866"/>
      <c r="AF73" s="866" t="s">
        <v>550</v>
      </c>
      <c r="AG73" s="866"/>
      <c r="AH73" s="866"/>
      <c r="AI73" s="866"/>
      <c r="AJ73" s="866"/>
      <c r="AK73" s="866" t="s">
        <v>550</v>
      </c>
      <c r="AL73" s="866"/>
      <c r="AM73" s="866"/>
      <c r="AN73" s="866"/>
      <c r="AO73" s="866"/>
      <c r="AP73" s="866" t="s">
        <v>550</v>
      </c>
      <c r="AQ73" s="866"/>
      <c r="AR73" s="866"/>
      <c r="AS73" s="866"/>
      <c r="AT73" s="866"/>
      <c r="AU73" s="866" t="s">
        <v>550</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557</v>
      </c>
      <c r="C74" s="910"/>
      <c r="D74" s="910"/>
      <c r="E74" s="910"/>
      <c r="F74" s="910"/>
      <c r="G74" s="910"/>
      <c r="H74" s="910"/>
      <c r="I74" s="910"/>
      <c r="J74" s="910"/>
      <c r="K74" s="910"/>
      <c r="L74" s="910"/>
      <c r="M74" s="910"/>
      <c r="N74" s="910"/>
      <c r="O74" s="910"/>
      <c r="P74" s="911"/>
      <c r="Q74" s="912">
        <v>4190</v>
      </c>
      <c r="R74" s="866"/>
      <c r="S74" s="866"/>
      <c r="T74" s="866"/>
      <c r="U74" s="866"/>
      <c r="V74" s="866">
        <v>4053</v>
      </c>
      <c r="W74" s="866"/>
      <c r="X74" s="866"/>
      <c r="Y74" s="866"/>
      <c r="Z74" s="866"/>
      <c r="AA74" s="866">
        <v>137</v>
      </c>
      <c r="AB74" s="866"/>
      <c r="AC74" s="866"/>
      <c r="AD74" s="866"/>
      <c r="AE74" s="866"/>
      <c r="AF74" s="866">
        <v>71</v>
      </c>
      <c r="AG74" s="866"/>
      <c r="AH74" s="866"/>
      <c r="AI74" s="866"/>
      <c r="AJ74" s="866"/>
      <c r="AK74" s="866">
        <v>82</v>
      </c>
      <c r="AL74" s="866"/>
      <c r="AM74" s="866"/>
      <c r="AN74" s="866"/>
      <c r="AO74" s="866"/>
      <c r="AP74" s="866">
        <v>444</v>
      </c>
      <c r="AQ74" s="866"/>
      <c r="AR74" s="866"/>
      <c r="AS74" s="866"/>
      <c r="AT74" s="866"/>
      <c r="AU74" s="866">
        <v>69</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c r="C75" s="910"/>
      <c r="D75" s="910"/>
      <c r="E75" s="910"/>
      <c r="F75" s="910"/>
      <c r="G75" s="910"/>
      <c r="H75" s="910"/>
      <c r="I75" s="910"/>
      <c r="J75" s="910"/>
      <c r="K75" s="910"/>
      <c r="L75" s="910"/>
      <c r="M75" s="910"/>
      <c r="N75" s="910"/>
      <c r="O75" s="910"/>
      <c r="P75" s="911"/>
      <c r="Q75" s="913"/>
      <c r="R75" s="914"/>
      <c r="S75" s="914"/>
      <c r="T75" s="914"/>
      <c r="U75" s="870"/>
      <c r="V75" s="915"/>
      <c r="W75" s="914"/>
      <c r="X75" s="914"/>
      <c r="Y75" s="914"/>
      <c r="Z75" s="870"/>
      <c r="AA75" s="915"/>
      <c r="AB75" s="914"/>
      <c r="AC75" s="914"/>
      <c r="AD75" s="914"/>
      <c r="AE75" s="870"/>
      <c r="AF75" s="915"/>
      <c r="AG75" s="914"/>
      <c r="AH75" s="914"/>
      <c r="AI75" s="914"/>
      <c r="AJ75" s="870"/>
      <c r="AK75" s="915"/>
      <c r="AL75" s="914"/>
      <c r="AM75" s="914"/>
      <c r="AN75" s="914"/>
      <c r="AO75" s="870"/>
      <c r="AP75" s="915"/>
      <c r="AQ75" s="914"/>
      <c r="AR75" s="914"/>
      <c r="AS75" s="914"/>
      <c r="AT75" s="870"/>
      <c r="AU75" s="915"/>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c r="C76" s="910"/>
      <c r="D76" s="910"/>
      <c r="E76" s="910"/>
      <c r="F76" s="910"/>
      <c r="G76" s="910"/>
      <c r="H76" s="910"/>
      <c r="I76" s="910"/>
      <c r="J76" s="910"/>
      <c r="K76" s="910"/>
      <c r="L76" s="910"/>
      <c r="M76" s="910"/>
      <c r="N76" s="910"/>
      <c r="O76" s="910"/>
      <c r="P76" s="911"/>
      <c r="Q76" s="913"/>
      <c r="R76" s="914"/>
      <c r="S76" s="914"/>
      <c r="T76" s="914"/>
      <c r="U76" s="870"/>
      <c r="V76" s="915"/>
      <c r="W76" s="914"/>
      <c r="X76" s="914"/>
      <c r="Y76" s="914"/>
      <c r="Z76" s="870"/>
      <c r="AA76" s="915"/>
      <c r="AB76" s="914"/>
      <c r="AC76" s="914"/>
      <c r="AD76" s="914"/>
      <c r="AE76" s="870"/>
      <c r="AF76" s="915"/>
      <c r="AG76" s="914"/>
      <c r="AH76" s="914"/>
      <c r="AI76" s="914"/>
      <c r="AJ76" s="870"/>
      <c r="AK76" s="915"/>
      <c r="AL76" s="914"/>
      <c r="AM76" s="914"/>
      <c r="AN76" s="914"/>
      <c r="AO76" s="870"/>
      <c r="AP76" s="915"/>
      <c r="AQ76" s="914"/>
      <c r="AR76" s="914"/>
      <c r="AS76" s="914"/>
      <c r="AT76" s="870"/>
      <c r="AU76" s="915"/>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378</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25441</v>
      </c>
      <c r="AG88" s="880"/>
      <c r="AH88" s="880"/>
      <c r="AI88" s="880"/>
      <c r="AJ88" s="880"/>
      <c r="AK88" s="877"/>
      <c r="AL88" s="877"/>
      <c r="AM88" s="877"/>
      <c r="AN88" s="877"/>
      <c r="AO88" s="877"/>
      <c r="AP88" s="880">
        <v>12482</v>
      </c>
      <c r="AQ88" s="880"/>
      <c r="AR88" s="880"/>
      <c r="AS88" s="880"/>
      <c r="AT88" s="880"/>
      <c r="AU88" s="880">
        <v>2783</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10</v>
      </c>
      <c r="CS102" s="888"/>
      <c r="CT102" s="888"/>
      <c r="CU102" s="888"/>
      <c r="CV102" s="927"/>
      <c r="CW102" s="926" t="s">
        <v>550</v>
      </c>
      <c r="CX102" s="888"/>
      <c r="CY102" s="888"/>
      <c r="CZ102" s="888"/>
      <c r="DA102" s="927"/>
      <c r="DB102" s="926" t="s">
        <v>550</v>
      </c>
      <c r="DC102" s="888"/>
      <c r="DD102" s="888"/>
      <c r="DE102" s="888"/>
      <c r="DF102" s="927"/>
      <c r="DG102" s="926">
        <v>20</v>
      </c>
      <c r="DH102" s="888"/>
      <c r="DI102" s="888"/>
      <c r="DJ102" s="888"/>
      <c r="DK102" s="927"/>
      <c r="DL102" s="926" t="s">
        <v>550</v>
      </c>
      <c r="DM102" s="888"/>
      <c r="DN102" s="888"/>
      <c r="DO102" s="888"/>
      <c r="DP102" s="927"/>
      <c r="DQ102" s="926" t="s">
        <v>550</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1358417</v>
      </c>
      <c r="AB110" s="936"/>
      <c r="AC110" s="936"/>
      <c r="AD110" s="936"/>
      <c r="AE110" s="937"/>
      <c r="AF110" s="938">
        <v>1379918</v>
      </c>
      <c r="AG110" s="936"/>
      <c r="AH110" s="936"/>
      <c r="AI110" s="936"/>
      <c r="AJ110" s="937"/>
      <c r="AK110" s="938">
        <v>1314575</v>
      </c>
      <c r="AL110" s="936"/>
      <c r="AM110" s="936"/>
      <c r="AN110" s="936"/>
      <c r="AO110" s="937"/>
      <c r="AP110" s="939">
        <v>9.6999999999999993</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14829625</v>
      </c>
      <c r="BR110" s="967"/>
      <c r="BS110" s="967"/>
      <c r="BT110" s="967"/>
      <c r="BU110" s="967"/>
      <c r="BV110" s="967">
        <v>14288401</v>
      </c>
      <c r="BW110" s="967"/>
      <c r="BX110" s="967"/>
      <c r="BY110" s="967"/>
      <c r="BZ110" s="967"/>
      <c r="CA110" s="967">
        <v>13852630</v>
      </c>
      <c r="CB110" s="967"/>
      <c r="CC110" s="967"/>
      <c r="CD110" s="967"/>
      <c r="CE110" s="967"/>
      <c r="CF110" s="980">
        <v>102.2</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19668</v>
      </c>
      <c r="BR111" s="962"/>
      <c r="BS111" s="962"/>
      <c r="BT111" s="962"/>
      <c r="BU111" s="962"/>
      <c r="BV111" s="962">
        <v>19732</v>
      </c>
      <c r="BW111" s="962"/>
      <c r="BX111" s="962"/>
      <c r="BY111" s="962"/>
      <c r="BZ111" s="962"/>
      <c r="CA111" s="962">
        <v>19796</v>
      </c>
      <c r="CB111" s="962"/>
      <c r="CC111" s="962"/>
      <c r="CD111" s="962"/>
      <c r="CE111" s="962"/>
      <c r="CF111" s="956">
        <v>0.1</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2558788</v>
      </c>
      <c r="BR112" s="962"/>
      <c r="BS112" s="962"/>
      <c r="BT112" s="962"/>
      <c r="BU112" s="962"/>
      <c r="BV112" s="962">
        <v>2259834</v>
      </c>
      <c r="BW112" s="962"/>
      <c r="BX112" s="962"/>
      <c r="BY112" s="962"/>
      <c r="BZ112" s="962"/>
      <c r="CA112" s="962">
        <v>2009058</v>
      </c>
      <c r="CB112" s="962"/>
      <c r="CC112" s="962"/>
      <c r="CD112" s="962"/>
      <c r="CE112" s="962"/>
      <c r="CF112" s="956">
        <v>14.8</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383766</v>
      </c>
      <c r="AB113" s="974"/>
      <c r="AC113" s="974"/>
      <c r="AD113" s="974"/>
      <c r="AE113" s="975"/>
      <c r="AF113" s="976">
        <v>335930</v>
      </c>
      <c r="AG113" s="974"/>
      <c r="AH113" s="974"/>
      <c r="AI113" s="974"/>
      <c r="AJ113" s="975"/>
      <c r="AK113" s="976">
        <v>362968</v>
      </c>
      <c r="AL113" s="974"/>
      <c r="AM113" s="974"/>
      <c r="AN113" s="974"/>
      <c r="AO113" s="975"/>
      <c r="AP113" s="977">
        <v>2.7</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3240117</v>
      </c>
      <c r="BR113" s="962"/>
      <c r="BS113" s="962"/>
      <c r="BT113" s="962"/>
      <c r="BU113" s="962"/>
      <c r="BV113" s="962">
        <v>3022895</v>
      </c>
      <c r="BW113" s="962"/>
      <c r="BX113" s="962"/>
      <c r="BY113" s="962"/>
      <c r="BZ113" s="962"/>
      <c r="CA113" s="962">
        <v>2783511</v>
      </c>
      <c r="CB113" s="962"/>
      <c r="CC113" s="962"/>
      <c r="CD113" s="962"/>
      <c r="CE113" s="962"/>
      <c r="CF113" s="956">
        <v>20.5</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138494</v>
      </c>
      <c r="AB114" s="995"/>
      <c r="AC114" s="995"/>
      <c r="AD114" s="995"/>
      <c r="AE114" s="996"/>
      <c r="AF114" s="997">
        <v>271159</v>
      </c>
      <c r="AG114" s="995"/>
      <c r="AH114" s="995"/>
      <c r="AI114" s="995"/>
      <c r="AJ114" s="996"/>
      <c r="AK114" s="997">
        <v>288809</v>
      </c>
      <c r="AL114" s="995"/>
      <c r="AM114" s="995"/>
      <c r="AN114" s="995"/>
      <c r="AO114" s="996"/>
      <c r="AP114" s="998">
        <v>2.1</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2206521</v>
      </c>
      <c r="BR114" s="962"/>
      <c r="BS114" s="962"/>
      <c r="BT114" s="962"/>
      <c r="BU114" s="962"/>
      <c r="BV114" s="962">
        <v>2147517</v>
      </c>
      <c r="BW114" s="962"/>
      <c r="BX114" s="962"/>
      <c r="BY114" s="962"/>
      <c r="BZ114" s="962"/>
      <c r="CA114" s="962">
        <v>2328733</v>
      </c>
      <c r="CB114" s="962"/>
      <c r="CC114" s="962"/>
      <c r="CD114" s="962"/>
      <c r="CE114" s="962"/>
      <c r="CF114" s="956">
        <v>17.2</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19668</v>
      </c>
      <c r="DH115" s="995"/>
      <c r="DI115" s="995"/>
      <c r="DJ115" s="995"/>
      <c r="DK115" s="996"/>
      <c r="DL115" s="997">
        <v>19732</v>
      </c>
      <c r="DM115" s="995"/>
      <c r="DN115" s="995"/>
      <c r="DO115" s="995"/>
      <c r="DP115" s="996"/>
      <c r="DQ115" s="997">
        <v>19796</v>
      </c>
      <c r="DR115" s="995"/>
      <c r="DS115" s="995"/>
      <c r="DT115" s="995"/>
      <c r="DU115" s="996"/>
      <c r="DV115" s="998">
        <v>0.1</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1880677</v>
      </c>
      <c r="AB117" s="1015"/>
      <c r="AC117" s="1015"/>
      <c r="AD117" s="1015"/>
      <c r="AE117" s="1016"/>
      <c r="AF117" s="1017">
        <v>1987007</v>
      </c>
      <c r="AG117" s="1015"/>
      <c r="AH117" s="1015"/>
      <c r="AI117" s="1015"/>
      <c r="AJ117" s="1016"/>
      <c r="AK117" s="1017">
        <v>1966352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22854719</v>
      </c>
      <c r="BR119" s="1036"/>
      <c r="BS119" s="1036"/>
      <c r="BT119" s="1036"/>
      <c r="BU119" s="1036"/>
      <c r="BV119" s="1036">
        <v>21738379</v>
      </c>
      <c r="BW119" s="1036"/>
      <c r="BX119" s="1036"/>
      <c r="BY119" s="1036"/>
      <c r="BZ119" s="1036"/>
      <c r="CA119" s="1036">
        <v>20993728</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11149767</v>
      </c>
      <c r="BR120" s="967"/>
      <c r="BS120" s="967"/>
      <c r="BT120" s="967"/>
      <c r="BU120" s="967"/>
      <c r="BV120" s="967">
        <v>12576874</v>
      </c>
      <c r="BW120" s="967"/>
      <c r="BX120" s="967"/>
      <c r="BY120" s="967"/>
      <c r="BZ120" s="967"/>
      <c r="CA120" s="967">
        <v>12521714</v>
      </c>
      <c r="CB120" s="967"/>
      <c r="CC120" s="967"/>
      <c r="CD120" s="967"/>
      <c r="CE120" s="967"/>
      <c r="CF120" s="980">
        <v>92.3</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2557203</v>
      </c>
      <c r="DH120" s="967"/>
      <c r="DI120" s="967"/>
      <c r="DJ120" s="967"/>
      <c r="DK120" s="967"/>
      <c r="DL120" s="967">
        <v>2259834</v>
      </c>
      <c r="DM120" s="967"/>
      <c r="DN120" s="967"/>
      <c r="DO120" s="967"/>
      <c r="DP120" s="967"/>
      <c r="DQ120" s="967">
        <v>2009058</v>
      </c>
      <c r="DR120" s="967"/>
      <c r="DS120" s="967"/>
      <c r="DT120" s="967"/>
      <c r="DU120" s="967"/>
      <c r="DV120" s="968">
        <v>14.8</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2552474</v>
      </c>
      <c r="BR121" s="962"/>
      <c r="BS121" s="962"/>
      <c r="BT121" s="962"/>
      <c r="BU121" s="962"/>
      <c r="BV121" s="962">
        <v>2309421</v>
      </c>
      <c r="BW121" s="962"/>
      <c r="BX121" s="962"/>
      <c r="BY121" s="962"/>
      <c r="BZ121" s="962"/>
      <c r="CA121" s="962">
        <v>2059550</v>
      </c>
      <c r="CB121" s="962"/>
      <c r="CC121" s="962"/>
      <c r="CD121" s="962"/>
      <c r="CE121" s="962"/>
      <c r="CF121" s="956">
        <v>15.2</v>
      </c>
      <c r="CG121" s="957"/>
      <c r="CH121" s="957"/>
      <c r="CI121" s="957"/>
      <c r="CJ121" s="957"/>
      <c r="CK121" s="1045"/>
      <c r="CL121" s="1046"/>
      <c r="CM121" s="1046"/>
      <c r="CN121" s="1046"/>
      <c r="CO121" s="1047"/>
      <c r="CP121" s="1055" t="s">
        <v>391</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t="s">
        <v>122</v>
      </c>
      <c r="DR121" s="962"/>
      <c r="DS121" s="962"/>
      <c r="DT121" s="962"/>
      <c r="DU121" s="962"/>
      <c r="DV121" s="963" t="s">
        <v>122</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16898413</v>
      </c>
      <c r="BR122" s="1036"/>
      <c r="BS122" s="1036"/>
      <c r="BT122" s="1036"/>
      <c r="BU122" s="1036"/>
      <c r="BV122" s="1036">
        <v>15672966</v>
      </c>
      <c r="BW122" s="1036"/>
      <c r="BX122" s="1036"/>
      <c r="BY122" s="1036"/>
      <c r="BZ122" s="1036"/>
      <c r="CA122" s="1036">
        <v>14694343</v>
      </c>
      <c r="CB122" s="1036"/>
      <c r="CC122" s="1036"/>
      <c r="CD122" s="1036"/>
      <c r="CE122" s="1036"/>
      <c r="CF122" s="1053">
        <v>108.4</v>
      </c>
      <c r="CG122" s="1054"/>
      <c r="CH122" s="1054"/>
      <c r="CI122" s="1054"/>
      <c r="CJ122" s="1054"/>
      <c r="CK122" s="1045"/>
      <c r="CL122" s="1046"/>
      <c r="CM122" s="1046"/>
      <c r="CN122" s="1046"/>
      <c r="CO122" s="1047"/>
      <c r="CP122" s="1055" t="s">
        <v>392</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30600654</v>
      </c>
      <c r="BR123" s="1100"/>
      <c r="BS123" s="1100"/>
      <c r="BT123" s="1100"/>
      <c r="BU123" s="1100"/>
      <c r="BV123" s="1100">
        <v>30559261</v>
      </c>
      <c r="BW123" s="1100"/>
      <c r="BX123" s="1100"/>
      <c r="BY123" s="1100"/>
      <c r="BZ123" s="1100"/>
      <c r="CA123" s="1100">
        <v>29275607</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v>1585</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379264</v>
      </c>
      <c r="AB128" s="1082"/>
      <c r="AC128" s="1082"/>
      <c r="AD128" s="1082"/>
      <c r="AE128" s="1083"/>
      <c r="AF128" s="1084">
        <v>361814</v>
      </c>
      <c r="AG128" s="1082"/>
      <c r="AH128" s="1082"/>
      <c r="AI128" s="1082"/>
      <c r="AJ128" s="1083"/>
      <c r="AK128" s="1084">
        <v>392047</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12.78</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15277004</v>
      </c>
      <c r="AB129" s="995"/>
      <c r="AC129" s="995"/>
      <c r="AD129" s="995"/>
      <c r="AE129" s="996"/>
      <c r="AF129" s="997">
        <v>14672034</v>
      </c>
      <c r="AG129" s="995"/>
      <c r="AH129" s="995"/>
      <c r="AI129" s="995"/>
      <c r="AJ129" s="996"/>
      <c r="AK129" s="997">
        <v>14995181</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17.78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1410553</v>
      </c>
      <c r="AB130" s="995"/>
      <c r="AC130" s="995"/>
      <c r="AD130" s="995"/>
      <c r="AE130" s="996"/>
      <c r="AF130" s="997">
        <v>1447853</v>
      </c>
      <c r="AG130" s="995"/>
      <c r="AH130" s="995"/>
      <c r="AI130" s="995"/>
      <c r="AJ130" s="996"/>
      <c r="AK130" s="997">
        <v>1435712</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1</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13866451</v>
      </c>
      <c r="AB131" s="1022"/>
      <c r="AC131" s="1022"/>
      <c r="AD131" s="1022"/>
      <c r="AE131" s="1023"/>
      <c r="AF131" s="1021">
        <v>13224181</v>
      </c>
      <c r="AG131" s="1022"/>
      <c r="AH131" s="1022"/>
      <c r="AI131" s="1022"/>
      <c r="AJ131" s="1023"/>
      <c r="AK131" s="1021">
        <v>13559469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0.65525057600000003</v>
      </c>
      <c r="AB132" s="1133"/>
      <c r="AC132" s="1133"/>
      <c r="AD132" s="1133"/>
      <c r="AE132" s="1134"/>
      <c r="AF132" s="1135">
        <v>1.341028227</v>
      </c>
      <c r="AG132" s="1133"/>
      <c r="AH132" s="1133"/>
      <c r="AI132" s="1133"/>
      <c r="AJ132" s="1134"/>
      <c r="AK132" s="1135">
        <v>1.0221122970000001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-0.2</v>
      </c>
      <c r="AB133" s="1116"/>
      <c r="AC133" s="1116"/>
      <c r="AD133" s="1116"/>
      <c r="AE133" s="1117"/>
      <c r="AF133" s="1115">
        <v>0.4</v>
      </c>
      <c r="AG133" s="1116"/>
      <c r="AH133" s="1116"/>
      <c r="AI133" s="1116"/>
      <c r="AJ133" s="1117"/>
      <c r="AK133" s="1115">
        <v>1</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5GoiG/Kzf880BuluJ0pgAteCQYnPN3Em8KDi/LBu9tuGQrtkq52POyIaScW15JeMOZGggcYb2guDgg+f1K5DFg==" saltValue="XOB+2Htq/hrajMLBKpG9u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zoomScaleNormal="100" zoomScaleSheetLayoutView="9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HzHntVSUj4YsRbqYfgBPwi90DlQDkWLfflR2H45W2gPCbU9/0ej/3pIUUg3/UPW7NoTaehvFzd+JDsiEKA32Q==" saltValue="GjN7Y2HCcDtXE6Ui++JG5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80"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1FsuviJd4n103tSxV50OF2eT3zC6OkhS51yojDdX3LhlPXXJMxc8Gz/ZGjdpvftSSOlh2F7Do4XLVuyaZyK0rQ==" saltValue="2fU64hXqg0RB4+ZuPKxBBQ=="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zoomScaleNormal="100" zoomScaleSheetLayoutView="8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4195855</v>
      </c>
      <c r="AP9" s="281">
        <v>61669</v>
      </c>
      <c r="AQ9" s="282">
        <v>73824</v>
      </c>
      <c r="AR9" s="283">
        <v>-16.5</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635104</v>
      </c>
      <c r="AP10" s="284">
        <v>9335</v>
      </c>
      <c r="AQ10" s="285">
        <v>6244</v>
      </c>
      <c r="AR10" s="286">
        <v>49.5</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t="s">
        <v>488</v>
      </c>
      <c r="AP11" s="284" t="s">
        <v>488</v>
      </c>
      <c r="AQ11" s="285">
        <v>1048</v>
      </c>
      <c r="AR11" s="286" t="s">
        <v>488</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489</v>
      </c>
      <c r="AL12" s="1153"/>
      <c r="AM12" s="1153"/>
      <c r="AN12" s="1154"/>
      <c r="AO12" s="284" t="s">
        <v>488</v>
      </c>
      <c r="AP12" s="284" t="s">
        <v>488</v>
      </c>
      <c r="AQ12" s="285">
        <v>8</v>
      </c>
      <c r="AR12" s="286" t="s">
        <v>488</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121160</v>
      </c>
      <c r="AP13" s="284">
        <v>1781</v>
      </c>
      <c r="AQ13" s="285">
        <v>2350</v>
      </c>
      <c r="AR13" s="286">
        <v>-24.2</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99692</v>
      </c>
      <c r="AP14" s="284">
        <v>1465</v>
      </c>
      <c r="AQ14" s="285">
        <v>1698</v>
      </c>
      <c r="AR14" s="286">
        <v>-13.7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-223630</v>
      </c>
      <c r="AP15" s="284">
        <v>-3287</v>
      </c>
      <c r="AQ15" s="285">
        <v>-3564</v>
      </c>
      <c r="AR15" s="286">
        <v>-7.8</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4828181</v>
      </c>
      <c r="AP16" s="284">
        <v>70963</v>
      </c>
      <c r="AQ16" s="285">
        <v>81608</v>
      </c>
      <c r="AR16" s="286">
        <v>-13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5.81</v>
      </c>
      <c r="AP21" s="298">
        <v>7.59</v>
      </c>
      <c r="AQ21" s="299">
        <v>-1.78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97.7</v>
      </c>
      <c r="AP22" s="303">
        <v>98.2</v>
      </c>
      <c r="AQ22" s="304">
        <v>-0.5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1314575</v>
      </c>
      <c r="AP32" s="312">
        <v>19321</v>
      </c>
      <c r="AQ32" s="313">
        <v>42992</v>
      </c>
      <c r="AR32" s="314">
        <v>-55.1</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488</v>
      </c>
      <c r="AP33" s="312" t="s">
        <v>488</v>
      </c>
      <c r="AQ33" s="313" t="s">
        <v>488</v>
      </c>
      <c r="AR33" s="314" t="s">
        <v>488</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488</v>
      </c>
      <c r="AP34" s="312" t="s">
        <v>488</v>
      </c>
      <c r="AQ34" s="313">
        <v>43</v>
      </c>
      <c r="AR34" s="314" t="s">
        <v>488</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362968</v>
      </c>
      <c r="AP35" s="312">
        <v>5335</v>
      </c>
      <c r="AQ35" s="313">
        <v>11969</v>
      </c>
      <c r="AR35" s="314">
        <v>-55.4</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288809</v>
      </c>
      <c r="AP36" s="312">
        <v>4245</v>
      </c>
      <c r="AQ36" s="313">
        <v>2138</v>
      </c>
      <c r="AR36" s="314">
        <v>98.6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t="s">
        <v>488</v>
      </c>
      <c r="AP37" s="312" t="s">
        <v>488</v>
      </c>
      <c r="AQ37" s="313">
        <v>592</v>
      </c>
      <c r="AR37" s="314" t="s">
        <v>488</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488</v>
      </c>
      <c r="AP38" s="315" t="s">
        <v>488</v>
      </c>
      <c r="AQ38" s="316">
        <v>2</v>
      </c>
      <c r="AR38" s="304" t="s">
        <v>488</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-392047</v>
      </c>
      <c r="AP39" s="312">
        <v>-5762</v>
      </c>
      <c r="AQ39" s="313">
        <v>-5777</v>
      </c>
      <c r="AR39" s="314">
        <v>-0.3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-1435712</v>
      </c>
      <c r="AP40" s="312">
        <v>-21102</v>
      </c>
      <c r="AQ40" s="313">
        <v>-36457</v>
      </c>
      <c r="AR40" s="314">
        <v>-42.1</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138593</v>
      </c>
      <c r="AP41" s="312">
        <v>2037</v>
      </c>
      <c r="AQ41" s="313">
        <v>15502</v>
      </c>
      <c r="AR41" s="314">
        <v>-86.9</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2457382</v>
      </c>
      <c r="AN51" s="334">
        <v>35610</v>
      </c>
      <c r="AO51" s="335">
        <v>47.5</v>
      </c>
      <c r="AP51" s="336">
        <v>62383</v>
      </c>
      <c r="AQ51" s="337">
        <v>14.1</v>
      </c>
      <c r="AR51" s="338">
        <v>33.4</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1580264</v>
      </c>
      <c r="AN52" s="342">
        <v>22899</v>
      </c>
      <c r="AO52" s="343">
        <v>27.5</v>
      </c>
      <c r="AP52" s="344">
        <v>35325</v>
      </c>
      <c r="AQ52" s="345">
        <v>7.6</v>
      </c>
      <c r="AR52" s="346">
        <v>19.899999999999999</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1969071</v>
      </c>
      <c r="AN53" s="334">
        <v>28609</v>
      </c>
      <c r="AO53" s="335">
        <v>-19.7</v>
      </c>
      <c r="AP53" s="336">
        <v>63812</v>
      </c>
      <c r="AQ53" s="337">
        <v>2.2999999999999998</v>
      </c>
      <c r="AR53" s="338">
        <v>-22</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1199547</v>
      </c>
      <c r="AN54" s="342">
        <v>17428</v>
      </c>
      <c r="AO54" s="343">
        <v>-23.9</v>
      </c>
      <c r="AP54" s="344">
        <v>33848</v>
      </c>
      <c r="AQ54" s="345">
        <v>-4.2</v>
      </c>
      <c r="AR54" s="346">
        <v>-19.7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2656271</v>
      </c>
      <c r="AN55" s="334">
        <v>38771</v>
      </c>
      <c r="AO55" s="335">
        <v>35.5</v>
      </c>
      <c r="AP55" s="336">
        <v>54225</v>
      </c>
      <c r="AQ55" s="337">
        <v>-15</v>
      </c>
      <c r="AR55" s="338">
        <v>50.5</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1165887</v>
      </c>
      <c r="AN56" s="342">
        <v>17018</v>
      </c>
      <c r="AO56" s="343">
        <v>-2.4</v>
      </c>
      <c r="AP56" s="344">
        <v>27337</v>
      </c>
      <c r="AQ56" s="345">
        <v>-19.2</v>
      </c>
      <c r="AR56" s="346">
        <v>16.8</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2222858</v>
      </c>
      <c r="AN57" s="334">
        <v>32534</v>
      </c>
      <c r="AO57" s="335">
        <v>-16.100000000000001</v>
      </c>
      <c r="AP57" s="336">
        <v>54016</v>
      </c>
      <c r="AQ57" s="337">
        <v>-0.4</v>
      </c>
      <c r="AR57" s="338">
        <v>-15.7</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1369402</v>
      </c>
      <c r="AN58" s="342">
        <v>20042</v>
      </c>
      <c r="AO58" s="343">
        <v>17.8</v>
      </c>
      <c r="AP58" s="344">
        <v>28078</v>
      </c>
      <c r="AQ58" s="345">
        <v>2.7</v>
      </c>
      <c r="AR58" s="346">
        <v>15.1</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2386033</v>
      </c>
      <c r="AN59" s="334">
        <v>35069</v>
      </c>
      <c r="AO59" s="335">
        <v>7.8</v>
      </c>
      <c r="AP59" s="336">
        <v>52786</v>
      </c>
      <c r="AQ59" s="337">
        <v>-2.2999999999999998</v>
      </c>
      <c r="AR59" s="338">
        <v>10.1</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1621103</v>
      </c>
      <c r="AN60" s="342">
        <v>23826</v>
      </c>
      <c r="AO60" s="343">
        <v>18.899999999999999</v>
      </c>
      <c r="AP60" s="344">
        <v>28742</v>
      </c>
      <c r="AQ60" s="345">
        <v>2.4</v>
      </c>
      <c r="AR60" s="346">
        <v>16.5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2338323</v>
      </c>
      <c r="AN61" s="349">
        <v>34119</v>
      </c>
      <c r="AO61" s="350">
        <v>11</v>
      </c>
      <c r="AP61" s="351">
        <v>57444</v>
      </c>
      <c r="AQ61" s="352">
        <v>-0.3</v>
      </c>
      <c r="AR61" s="338">
        <v>11.3</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1387241</v>
      </c>
      <c r="AN62" s="342">
        <v>20243</v>
      </c>
      <c r="AO62" s="343">
        <v>7.6</v>
      </c>
      <c r="AP62" s="344">
        <v>30666</v>
      </c>
      <c r="AQ62" s="345">
        <v>-2.1</v>
      </c>
      <c r="AR62" s="346">
        <v>9.6999999999999993</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Ug0qehm4agQAdelHfCsA4oiMmq1aSNkBRg94jZu/dNO/RM/A5jSWo/Y9UqcxDpsLVlkJWVgUKDmTMPbgsBgRA==" saltValue="b1Ojm9HxEExq3hmeYXtFv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yTGC7b2W+K5ZjHXKxLwg35FowSSGj2W3+t9SExOI2ITwHTSv22fIePCi9Vre6XcyYvP0MgHE+tBK0EyqFU9uyw==" saltValue="pIYsYyETpkaE3poCSVCDG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OE3PiOTgqq0n+QPbqLZY9FkX01BJwyDH2TY3b2nqmOOjlBRsjroZdCUfJrnc+44CKjBZP5Ri/BX6sMuiB9spMA==" saltValue="fBFr77Qe8Gchw+/2inq7V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28.77</v>
      </c>
      <c r="G47" s="12">
        <v>27.67</v>
      </c>
      <c r="H47" s="12">
        <v>24.89</v>
      </c>
      <c r="I47" s="12">
        <v>23.66</v>
      </c>
      <c r="J47" s="13">
        <v>24.47</v>
      </c>
    </row>
    <row r="48" spans="2:10" ht="57.75" customHeight="1" x14ac:dyDescent="0.2">
      <c r="B48" s="14"/>
      <c r="C48" s="1177" t="s">
        <v>4</v>
      </c>
      <c r="D48" s="1177"/>
      <c r="E48" s="1178"/>
      <c r="F48" s="15">
        <v>10.34</v>
      </c>
      <c r="G48" s="16">
        <v>6.36</v>
      </c>
      <c r="H48" s="16">
        <v>11.46</v>
      </c>
      <c r="I48" s="16">
        <v>7.83</v>
      </c>
      <c r="J48" s="17">
        <v>6.34</v>
      </c>
    </row>
    <row r="49" spans="2:10" ht="57.75" customHeight="1" thickBot="1" x14ac:dyDescent="0.25">
      <c r="B49" s="18"/>
      <c r="C49" s="1179" t="s">
        <v>5</v>
      </c>
      <c r="D49" s="1179"/>
      <c r="E49" s="1180"/>
      <c r="F49" s="19">
        <v>4.7300000000000004</v>
      </c>
      <c r="G49" s="20" t="s">
        <v>532</v>
      </c>
      <c r="H49" s="20">
        <v>4.51</v>
      </c>
      <c r="I49" s="20" t="s">
        <v>533</v>
      </c>
      <c r="J49" s="21" t="s">
        <v>534</v>
      </c>
    </row>
    <row r="50" spans="2:10" ht="13" x14ac:dyDescent="0.2"/>
  </sheetData>
  <sheetProtection algorithmName="SHA-512" hashValue="APnvufSdYPBQxNF1W0i6UOCS3SFmpiFnbHsbIPtNbylvd6j3hoAtxsF2MTH55cKLC5dLcyGY9owK8RaBEqsqpA==" saltValue="k2okgDSThGey16ZOTiY8J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井上　維人</cp:lastModifiedBy>
  <cp:lastPrinted>2025-09-19T01:44:24Z</cp:lastPrinted>
  <dcterms:created xsi:type="dcterms:W3CDTF">2025-02-19T03:03:28Z</dcterms:created>
  <dcterms:modified xsi:type="dcterms:W3CDTF">2025-09-19T04:45:49Z</dcterms:modified>
  <cp:category/>
</cp:coreProperties>
</file>