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28 岩倉市　〇\"/>
    </mc:Choice>
  </mc:AlternateContent>
  <xr:revisionPtr revIDLastSave="0" documentId="13_ncr:1_{624A4309-8489-42FA-A5F3-B0B64ACB1CCD}" xr6:coauthVersionLast="47" xr6:coauthVersionMax="47" xr10:uidLastSave="{00000000-0000-0000-0000-000000000000}"/>
  <bookViews>
    <workbookView xWindow="-108" yWindow="-108" windowWidth="23256" windowHeight="12456" tabRatio="90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<sst xmlns="http://schemas.openxmlformats.org/spreadsheetml/2006/main" count="1149" uniqueCount="571">
  <si>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</si>
  <si>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</si>
  <si>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</si>
  <si>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</si>
  <si>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</si>
  <si>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</si>
  <si>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</si>
  <si>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</si>
  <si>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</si>
  <si>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</si>
  <si>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</si>
  <si>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</si>
  <si>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</si>
  <si>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</si>
  <si>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</si>
  <si>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</si>
  <si>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</si>
  <si>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</si>
  <si>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</si>
  <si>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</si>
  <si>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</si>
  <si>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</si>
  <si>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</si>
  <si>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</si>
  <si>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</si>
  <si>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</si>
  <si>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</si>
  <si>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</si>
  <si>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</si>
  <si>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</si>
  <si>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</si>
  <si>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</si>
  <si>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</si>
  <si>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</si>
  <si>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</si>
  <si>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</si>
  <si>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</si>
  <si>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</si>
  <si>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</si>
  <si>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</si>
  <si>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</si>
  <si>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</si>
  <si>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</si>
  <si>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</si>
  <si>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</si>
  <si>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</si>
  <si>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</si>
  <si>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</si>
  <si>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</si>
  <si>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</si>
  <si>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</si>
  <si>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</si>
  <si>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</si>
  <si>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</si>
  <si>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</si>
  <si>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</si>
  <si>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</si>
  <si>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</si>
  <si>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</si>
  <si>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</si>
  <si>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</si>
  <si>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</si>
  <si>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</si>
  <si>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</si>
  <si>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</si>
  <si>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</si>
  <si>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</si>
  <si>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</si>
  <si>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</si>
  <si>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</si>
  <si>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</si>
  <si>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</si>
  <si>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</si>
  <si>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</si>
  <si>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</si>
  <si>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</si>
  <si>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</si>
  <si>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</si>
  <si>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</si>
  <si>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</si>
  <si>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</si>
  <si>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</si>
  <si>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</si>
  <si>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</si>
  <si>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</si>
  <si>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</si>
  <si>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</si>
  <si>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</si>
  <si>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</si>
  <si>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</si>
  <si>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</si>
  <si>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</si>
  <si>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</si>
  <si>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</si>
  <si>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岩倉市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</si>
  <si>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</si>
  <si>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</si>
  <si>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</si>
  <si>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</si>
  <si>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</si>
  <si>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</si>
  <si>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</si>
  <si>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</si>
  <si>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</si>
  <si>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</si>
  <si>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</si>
  <si>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</si>
  <si>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</si>
  <si>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</si>
  <si>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</si>
  <si>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</si>
  <si>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</si>
  <si>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</si>
  <si>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</si>
  <si>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</si>
  <si>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</si>
  <si>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</si>
  <si>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</si>
  <si>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</si>
  <si>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</si>
  <si>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</si>
  <si>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</si>
  <si>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</si>
  <si>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</si>
  <si>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</si>
  <si>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</si>
  <si>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</si>
  <si>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</si>
  <si>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</si>
  <si>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</si>
  <si>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</si>
  <si>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</si>
  <si>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</si>
  <si>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</si>
  <si>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</si>
  <si>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</si>
  <si>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</si>
  <si>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</si>
  <si>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</si>
  <si>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</si>
  <si>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</si>
  <si>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</si>
  <si>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</si>
  <si>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</si>
  <si>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</si>
  <si>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</si>
  <si>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</si>
  <si>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</si>
  <si>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</si>
  <si>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</si>
  <si>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</si>
  <si>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</si>
  <si>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</si>
  <si>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</si>
  <si>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</si>
  <si>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</si>
  <si>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</si>
  <si>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</si>
  <si>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</si>
  <si>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</si>
  <si>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</si>
  <si>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</si>
  <si>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</si>
  <si>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</si>
  <si>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</si>
  <si>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</si>
  <si>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</si>
  <si>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</si>
  <si>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</si>
  <si>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</si>
  <si>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</si>
  <si>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</si>
  <si>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</si>
  <si>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</si>
  <si>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</si>
  <si>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</si>
  <si>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</si>
  <si>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</si>
  <si>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</si>
  <si>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</si>
  <si>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</si>
  <si>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</si>
  <si>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</si>
  <si>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</si>
  <si>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</si>
  <si>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</si>
  <si>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</si>
  <si>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</si>
  <si>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</si>
  <si>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</si>
  <si>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</si>
  <si>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</si>
  <si>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</si>
  <si>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</si>
  <si>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</si>
  <si>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</si>
  <si>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</si>
  <si>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</si>
  <si>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</si>
  <si>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</si>
  <si>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</si>
  <si>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</si>
  <si>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</si>
  <si>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愛知県岩倉市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</si>
  <si>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</si>
  <si>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</si>
  <si>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</si>
  <si>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</si>
  <si>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</si>
  <si>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</si>
  <si>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</si>
  <si>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</si>
  <si>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</si>
  <si>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</si>
  <si>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</si>
  <si>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</si>
  <si>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</si>
  <si>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</si>
  <si>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</si>
  <si>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</si>
  <si>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</si>
  <si>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</si>
  <si>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</si>
  <si>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</si>
  <si>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</si>
  <si>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</si>
  <si>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</si>
  <si>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</si>
  <si>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</si>
  <si>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</si>
  <si>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</si>
  <si>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</si>
  <si>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</si>
  <si>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</si>
  <si>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</si>
  <si>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</si>
  <si>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</si>
  <si>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</si>
  <si>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</si>
  <si>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</si>
  <si>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</si>
  <si>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</si>
  <si>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</si>
  <si>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</si>
  <si>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</si>
  <si>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</si>
  <si>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</si>
  <si>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</si>
  <si>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</si>
  <si>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</si>
  <si>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</si>
  <si>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</si>
  <si>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</si>
  <si>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</si>
  <si>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</si>
  <si>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</si>
  <si>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</si>
  <si>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</si>
  <si>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</si>
  <si>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</si>
  <si>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</si>
  <si>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</si>
  <si>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</si>
  <si>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</si>
  <si>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</si>
  <si>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</si>
  <si>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</si>
  <si>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</si>
  <si>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</si>
  <si>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</si>
  <si>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</si>
  <si>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</si>
  <si>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</si>
  <si>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</si>
  <si>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</si>
  <si>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</si>
  <si>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</si>
  <si>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</si>
  <si>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</si>
  <si>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</si>
  <si>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</si>
  <si>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</si>
  <si>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</si>
  <si>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</si>
  <si>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</si>
  <si>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</si>
  <si>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</si>
  <si>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</si>
  <si>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</si>
  <si>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</si>
  <si>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</si>
  <si>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</si>
  <si>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</si>
  <si>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</si>
  <si>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</si>
  <si>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</si>
  <si>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</si>
  <si>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</si>
  <si>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</si>
  <si>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</si>
  <si>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</si>
  <si>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</si>
  <si>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</si>
  <si>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</si>
  <si>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</si>
  <si>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</si>
  <si>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</si>
  <si>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</si>
  <si>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</si>
  <si>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</si>
  <si>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</si>
  <si>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</si>
  <si>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</si>
  <si>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</si>
  <si>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</si>
  <si>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</si>
  <si>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</si>
  <si>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</si>
  <si>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</si>
  <si>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</si>
  <si>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</si>
  <si>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</si>
  <si>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</si>
  <si>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</si>
  <si>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</si>
  <si>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</si>
  <si>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</si>
  <si>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</si>
  <si>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</si>
  <si>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</si>
  <si>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</si>
  <si>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</si>
  <si>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</si>
  <si>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</si>
  <si>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</si>
  <si>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</si>
  <si>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</si>
  <si>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</si>
  <si>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</si>
  <si>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</si>
  <si>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</si>
  <si>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</si>
  <si>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</si>
  <si>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</si>
  <si>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</si>
  <si>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</si>
  <si>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</si>
  <si>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</si>
  <si>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</si>
  <si>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</si>
  <si>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</si>
  <si>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</si>
  <si>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</si>
  <si>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</si>
  <si>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愛知県岩倉市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</si>
  <si>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</si>
  <si>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</si>
  <si>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</si>
  <si>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</si>
  <si>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</si>
  <si>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</si>
  <si>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</si>
  <si>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</si>
  <si>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</si>
  <si>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</si>
  <si>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</si>
  <si>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</si>
  <si>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</si>
  <si>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</si>
  <si>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</si>
  <si>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</si>
  <si>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</si>
  <si>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</si>
  <si>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</si>
  <si>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</si>
  <si>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</si>
  <si>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</si>
  <si>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</si>
  <si>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</si>
  <si>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</si>
  <si>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</si>
  <si>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</si>
  <si>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</si>
  <si>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</si>
  <si>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</si>
  <si>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</si>
  <si>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</si>
  <si>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</si>
  <si>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</si>
  <si>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</si>
  <si>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</si>
  <si>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</si>
  <si>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</si>
  <si>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</si>
  <si>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</si>
  <si>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</si>
  <si>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</si>
  <si>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</si>
  <si>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</si>
  <si>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</si>
  <si>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</si>
  <si>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</si>
  <si>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</si>
  <si>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</si>
  <si>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</si>
  <si>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</si>
  <si>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</si>
  <si>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</si>
  <si>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</si>
  <si>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</si>
  <si>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</si>
  <si>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</si>
  <si>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</si>
  <si>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</si>
  <si>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</si>
  <si>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</si>
  <si>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</si>
  <si>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</si>
  <si>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</si>
  <si>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</si>
  <si>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</si>
  <si>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</si>
  <si>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</si>
  <si>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</si>
  <si>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</si>
  <si>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</si>
  <si>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</si>
  <si>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</si>
  <si>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</si>
  <si>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</si>
  <si>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</si>
  <si>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</si>
  <si>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</si>
  <si>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</si>
  <si>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</si>
  <si>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</si>
  <si>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</si>
  <si>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</si>
  <si>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</si>
  <si>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</si>
  <si>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</si>
  <si>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</si>
  <si>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</si>
  <si>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</si>
  <si>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</si>
  <si>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</si>
  <si>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</si>
  <si>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</si>
  <si>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</si>
  <si>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</si>
  <si>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</si>
  <si>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</si>
  <si>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</si>
  <si>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</si>
  <si>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</si>
  <si>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</si>
  <si>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</si>
  <si>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</si>
  <si>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</si>
  <si>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</si>
  <si>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</si>
  <si>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</si>
  <si>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</si>
  <si>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</si>
  <si>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</si>
  <si>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</si>
  <si>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</si>
  <si>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</si>
  <si>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</si>
  <si>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</si>
  <si>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</si>
  <si>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</si>
  <si>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</si>
  <si>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</si>
  <si>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</si>
  <si>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</si>
  <si>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</si>
  <si>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</si>
  <si>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</si>
  <si>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</si>
  <si>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</si>
  <si>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</si>
  <si>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</si>
  <si>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</si>
  <si>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</si>
  <si>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</si>
  <si>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</si>
  <si>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</si>
  <si>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</si>
  <si>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</si>
  <si>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</si>
  <si>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</si>
  <si>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</si>
  <si>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</si>
  <si>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</si>
  <si>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</si>
  <si>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</si>
  <si>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</si>
  <si>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</si>
  <si>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</si>
  <si>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</si>
  <si>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</si>
  <si>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</si>
  <si>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</si>
  <si>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</si>
  <si>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</si>
  <si>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</si>
  <si>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</si>
  <si>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</si>
  <si>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</si>
  <si>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</si>
  <si>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</si>
  <si>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</si>
  <si>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</si>
  <si>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</si>
  <si>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</si>
  <si>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</si>
  <si>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</si>
  <si>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</si>
  <si>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</si>
  <si>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</si>
  <si>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</si>
  <si>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</si>
  <si>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</si>
  <si>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</si>
  <si>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</si>
  <si>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</si>
  <si>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</si>
  <si>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</si>
  <si>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</si>
  <si>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2.17</t>
  </si>
  <si>
    <t>▲ 2.67</t>
  </si>
  <si>
    <t>一般会計</t>
  </si>
  <si>
    <t>上水道事業会計</t>
  </si>
  <si>
    <t>介護保険特別会計</t>
  </si>
  <si>
    <t>公共下水道事業会計</t>
  </si>
  <si>
    <t>国民健康保険特別会計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</si>
  <si>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</si>
  <si>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</si>
  <si>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</si>
  <si>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</si>
  <si>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</si>
  <si>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</si>
  <si>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</si>
  <si>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</si>
  <si>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</si>
  <si>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</si>
  <si>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小牧岩倉衛生組合</t>
    <rPh sb="0" eb="2">
      <t>コマキ</t>
    </rPh>
    <rPh sb="2" eb="4">
      <t>イワクラ</t>
    </rPh>
    <rPh sb="4" eb="6">
      <t>エイセイ</t>
    </rPh>
    <rPh sb="6" eb="8">
      <t>クミアイ</t>
    </rPh>
    <phoneticPr fontId="10"/>
  </si>
  <si>
    <t>-</t>
    <phoneticPr fontId="10"/>
  </si>
  <si>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</si>
  <si>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</si>
  <si>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愛北広域事務組合</t>
    <rPh sb="0" eb="2">
      <t>アイホク</t>
    </rPh>
    <rPh sb="2" eb="4">
      <t>コウイキ</t>
    </rPh>
    <rPh sb="4" eb="6">
      <t>ジム</t>
    </rPh>
    <rPh sb="6" eb="8">
      <t>クミアイ</t>
    </rPh>
    <phoneticPr fontId="10"/>
  </si>
  <si>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</si>
  <si>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公共施設整備基金</t>
    <rPh sb="0" eb="2">
      <t>コウキョウ</t>
    </rPh>
    <rPh sb="2" eb="4">
      <t>シセツ</t>
    </rPh>
    <rPh sb="4" eb="6">
      <t>セイビ</t>
    </rPh>
    <rPh sb="6" eb="8">
      <t>キキン</t>
    </rPh>
    <phoneticPr fontId="5"/>
  </si>
  <si>
    <t>教育環境整備基金</t>
    <rPh sb="0" eb="2">
      <t>キョウイク</t>
    </rPh>
    <rPh sb="2" eb="4">
      <t>カンキョウ</t>
    </rPh>
    <rPh sb="4" eb="6">
      <t>セイビ</t>
    </rPh>
    <rPh sb="6" eb="8">
      <t>キキン</t>
    </rPh>
    <phoneticPr fontId="5"/>
  </si>
  <si>
    <t>ふるさとづくり基金</t>
    <rPh sb="7" eb="9">
      <t>キキン</t>
    </rPh>
    <phoneticPr fontId="5"/>
  </si>
  <si>
    <t>岩倉北小学校及び岩倉南小学校用地購入基金</t>
  </si>
  <si>
    <t>地域福祉基金</t>
  </si>
  <si>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</si>
  <si>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</si>
  <si>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</si>
  <si>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</si>
  <si>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</si>
  <si>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</si>
  <si>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</si>
  <si>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</si>
  <si>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</si>
  <si>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</si>
  <si>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</si>
  <si>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については、将来負担額の減少傾向に加え、充当可能基金が減少したものの、地方債現在高の減少に加え、標準財政規模が増加したため、昨年に引き続き類似団体内平均値より下回る結果となった。また、有形固定資産減価償却率については、比率は上昇傾向にあり、伸び率は類似団体内平均値と同程度に近づく結果となった。今後も公共施設再配置計画及び長寿命化計画に基づき、規模・配置等の再配置や修繕・更新等の長寿命化を進めていくなど、公共施設等の総合的かつ計画的な管理に努める。</t>
    <rPh sb="34" eb="36">
      <t>ゲンショウ</t>
    </rPh>
    <rPh sb="42" eb="45">
      <t>チホウサイ</t>
    </rPh>
    <rPh sb="45" eb="47">
      <t>ゲンザイ</t>
    </rPh>
    <rPh sb="47" eb="48">
      <t>ダカ</t>
    </rPh>
    <rPh sb="49" eb="51">
      <t>ゲンショウ</t>
    </rPh>
    <rPh sb="52" eb="53">
      <t>クワ</t>
    </rPh>
    <rPh sb="55" eb="57">
      <t>ヒョウジュン</t>
    </rPh>
    <rPh sb="57" eb="59">
      <t>ザイセイ</t>
    </rPh>
    <rPh sb="59" eb="61">
      <t>キボ</t>
    </rPh>
    <rPh sb="62" eb="64">
      <t>ゾウカ</t>
    </rPh>
    <rPh sb="69" eb="71">
      <t>サクネン</t>
    </rPh>
    <rPh sb="72" eb="73">
      <t>ヒ</t>
    </rPh>
    <rPh sb="74" eb="75">
      <t>ツヅ</t>
    </rPh>
    <rPh sb="86" eb="88">
      <t>シタマワ</t>
    </rPh>
    <rPh sb="140" eb="143">
      <t>ドウテイド</t>
    </rPh>
    <rPh sb="144" eb="145">
      <t>チカ</t>
    </rPh>
    <phoneticPr fontId="5"/>
  </si>
  <si>
    <r>
      <rPr>
        <sz val="11"/>
        <rFont val="ＭＳ Ｐゴシック"/>
        <family val="3"/>
        <charset val="128"/>
      </rPr>
      <t>　将来負担比率については、将来負担額の減少傾向に加え、充当可能基金が減少したものの、地方債現在高の減少に加え、標準財政規模が増加したため、昨年に引き続き類似団体内平均値より下回る結果となった。実質公債費比率については、元利償還金が増加したが、市税収入や普通交付税等の標準財政規模も増加したため、単年度は0.1ポイント増加し、4.2％となったものの、3か年平均は変わらず3.8％となった。</t>
    </r>
    <r>
      <rPr>
        <sz val="11"/>
        <color rgb="FFFF0000"/>
        <rFont val="ＭＳ Ｐゴシック"/>
        <family val="3"/>
        <charset val="128"/>
      </rPr>
      <t xml:space="preserve">
</t>
    </r>
    <r>
      <rPr>
        <sz val="11"/>
        <rFont val="ＭＳ Ｐゴシック"/>
        <family val="3"/>
        <charset val="128"/>
      </rPr>
      <t>　令和６年度以降も、高齢化に伴う社会保障事業費や都市計画事業費、さらには公共施設再配置計画及び長寿命化計画の推進に向けて経費の増加が見込まれるため、地方債の計画的な発行に努め、健全な財政運営を進めていく。</t>
    </r>
    <rPh sb="147" eb="150">
      <t>タンネンド</t>
    </rPh>
    <rPh sb="158" eb="160">
      <t>ゾウカ</t>
    </rPh>
    <rPh sb="180" eb="181">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</si>
</sst>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7"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539751-6CBD-4B0B-990B-48207BB5661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71279</c:v>
                </c:pt>
                <c:pt idx="3">
                  <c:v>74994</c:v>
                </c:pt>
                <c:pt idx="4">
                  <c:v>71849</c:v>
                </c:pt>
              </c:numCache>
            </c:numRef>
          </c:val>
          <c:smooth val="0"/>
          <c:extLst>
            <c:ext xmlns:c16="http://schemas.microsoft.com/office/drawing/2014/chart" uri="{C3380CC4-5D6E-409C-BE32-E72D297353CC}">
              <c16:uniqueId val="{00000000-8D79-457C-98D8-E6B27650C1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32694</c:v>
                </c:pt>
                <c:pt idx="1">
                  <c:v>31275</c:v>
                </c:pt>
                <c:pt idx="2">
                  <c:v>33608</c:v>
                </c:pt>
                <c:pt idx="3">
                  <c:v>24044</c:v>
                </c:pt>
                <c:pt idx="4">
                  <c:v>26167</c:v>
                </c:pt>
              </c:numCache>
            </c:numRef>
          </c:val>
          <c:smooth val="0"/>
          <c:extLst>
            <c:ext xmlns:c16="http://schemas.microsoft.com/office/drawing/2014/chart" uri="{C3380CC4-5D6E-409C-BE32-E72D297353CC}">
              <c16:uniqueId val="{00000001-8D79-457C-98D8-E6B27650C1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7.79</c:v>
                </c:pt>
                <c:pt idx="1">
                  <c:v>10.53</c:v>
                </c:pt>
                <c:pt idx="2">
                  <c:v>10.59</c:v>
                </c:pt>
                <c:pt idx="3">
                  <c:v>8.5299999999999994</c:v>
                </c:pt>
                <c:pt idx="4">
                  <c:v>6.15</c:v>
                </c:pt>
              </c:numCache>
            </c:numRef>
          </c:val>
          <c:extLst>
            <c:ext xmlns:c16="http://schemas.microsoft.com/office/drawing/2014/chart" uri="{C3380CC4-5D6E-409C-BE32-E72D297353CC}">
              <c16:uniqueId val="{00000000-356E-4BB2-A655-4EB1B6C423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11.22</c:v>
                </c:pt>
                <c:pt idx="1">
                  <c:v>8.1999999999999993</c:v>
                </c:pt>
                <c:pt idx="2">
                  <c:v>11.94</c:v>
                </c:pt>
                <c:pt idx="3">
                  <c:v>14.65</c:v>
                </c:pt>
                <c:pt idx="4">
                  <c:v>13.89</c:v>
                </c:pt>
              </c:numCache>
            </c:numRef>
          </c:val>
          <c:extLst>
            <c:ext xmlns:c16="http://schemas.microsoft.com/office/drawing/2014/chart" uri="{C3380CC4-5D6E-409C-BE32-E72D297353CC}">
              <c16:uniqueId val="{00000001-356E-4BB2-A655-4EB1B6C423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-2.17</c:v>
                </c:pt>
                <c:pt idx="1">
                  <c:v>0.55000000000000004</c:v>
                </c:pt>
                <c:pt idx="2">
                  <c:v>5.05</c:v>
                </c:pt>
                <c:pt idx="3">
                  <c:v>0.15</c:v>
                </c:pt>
                <c:pt idx="4">
                  <c:v>-2.67</c:v>
                </c:pt>
              </c:numCache>
            </c:numRef>
          </c:val>
          <c:smooth val="0"/>
          <c:extLst>
            <c:ext xmlns:c16="http://schemas.microsoft.com/office/drawing/2014/chart" uri="{C3380CC4-5D6E-409C-BE32-E72D297353CC}">
              <c16:uniqueId val="{00000002-356E-4BB2-A655-4EB1B6C423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38-4217-8A83-A3E5C89049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38-4217-8A83-A3E5C89049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38-4217-8A83-A3E5C890498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138-4217-8A83-A3E5C890498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0.05</c:v>
                </c:pt>
                <c:pt idx="6">
                  <c:v>#N/A</c:v>
                </c:pt>
                <c:pt idx="7">
                  <c:v>0.05</c:v>
                </c:pt>
                <c:pt idx="8">
                  <c:v>#N/A</c:v>
                </c:pt>
                <c:pt idx="9">
                  <c:v>0.05</c:v>
                </c:pt>
              </c:numCache>
            </c:numRef>
          </c:val>
          <c:extLst>
            <c:ext xmlns:c16="http://schemas.microsoft.com/office/drawing/2014/chart" uri="{C3380CC4-5D6E-409C-BE32-E72D297353CC}">
              <c16:uniqueId val="{00000004-4138-4217-8A83-A3E5C890498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1.92</c:v>
                </c:pt>
                <c:pt idx="2">
                  <c:v>#N/A</c:v>
                </c:pt>
                <c:pt idx="3">
                  <c:v>2.2599999999999998</c:v>
                </c:pt>
                <c:pt idx="4">
                  <c:v>#N/A</c:v>
                </c:pt>
                <c:pt idx="5">
                  <c:v>2.0499999999999998</c:v>
                </c:pt>
                <c:pt idx="6">
                  <c:v>#N/A</c:v>
                </c:pt>
                <c:pt idx="7">
                  <c:v>1.57</c:v>
                </c:pt>
                <c:pt idx="8">
                  <c:v>#N/A</c:v>
                </c:pt>
                <c:pt idx="9">
                  <c:v>1.06</c:v>
                </c:pt>
              </c:numCache>
            </c:numRef>
          </c:val>
          <c:extLst>
            <c:ext xmlns:c16="http://schemas.microsoft.com/office/drawing/2014/chart" uri="{C3380CC4-5D6E-409C-BE32-E72D297353CC}">
              <c16:uniqueId val="{00000005-4138-4217-8A83-A3E5C890498A}"/>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0.72</c:v>
                </c:pt>
                <c:pt idx="2">
                  <c:v>#N/A</c:v>
                </c:pt>
                <c:pt idx="3">
                  <c:v>0.53</c:v>
                </c:pt>
                <c:pt idx="4">
                  <c:v>#N/A</c:v>
                </c:pt>
                <c:pt idx="5">
                  <c:v>0.55000000000000004</c:v>
                </c:pt>
                <c:pt idx="6">
                  <c:v>#N/A</c:v>
                </c:pt>
                <c:pt idx="7">
                  <c:v>0.92</c:v>
                </c:pt>
                <c:pt idx="8">
                  <c:v>#N/A</c:v>
                </c:pt>
                <c:pt idx="9">
                  <c:v>1.37</c:v>
                </c:pt>
              </c:numCache>
            </c:numRef>
          </c:val>
          <c:extLst>
            <c:ext xmlns:c16="http://schemas.microsoft.com/office/drawing/2014/chart" uri="{C3380CC4-5D6E-409C-BE32-E72D297353CC}">
              <c16:uniqueId val="{00000006-4138-4217-8A83-A3E5C890498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2.0499999999999998</c:v>
                </c:pt>
                <c:pt idx="2">
                  <c:v>#N/A</c:v>
                </c:pt>
                <c:pt idx="3">
                  <c:v>1.51</c:v>
                </c:pt>
                <c:pt idx="4">
                  <c:v>#N/A</c:v>
                </c:pt>
                <c:pt idx="5">
                  <c:v>1.44</c:v>
                </c:pt>
                <c:pt idx="6">
                  <c:v>#N/A</c:v>
                </c:pt>
                <c:pt idx="7">
                  <c:v>1.82</c:v>
                </c:pt>
                <c:pt idx="8">
                  <c:v>#N/A</c:v>
                </c:pt>
                <c:pt idx="9">
                  <c:v>2.0299999999999998</c:v>
                </c:pt>
              </c:numCache>
            </c:numRef>
          </c:val>
          <c:extLst>
            <c:ext xmlns:c16="http://schemas.microsoft.com/office/drawing/2014/chart" uri="{C3380CC4-5D6E-409C-BE32-E72D297353CC}">
              <c16:uniqueId val="{00000007-4138-4217-8A83-A3E5C890498A}"/>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5.99</c:v>
                </c:pt>
                <c:pt idx="2">
                  <c:v>#N/A</c:v>
                </c:pt>
                <c:pt idx="3">
                  <c:v>5.39</c:v>
                </c:pt>
                <c:pt idx="4">
                  <c:v>#N/A</c:v>
                </c:pt>
                <c:pt idx="5">
                  <c:v>4.8600000000000003</c:v>
                </c:pt>
                <c:pt idx="6">
                  <c:v>#N/A</c:v>
                </c:pt>
                <c:pt idx="7">
                  <c:v>5.18</c:v>
                </c:pt>
                <c:pt idx="8">
                  <c:v>#N/A</c:v>
                </c:pt>
                <c:pt idx="9">
                  <c:v>4.28</c:v>
                </c:pt>
              </c:numCache>
            </c:numRef>
          </c:val>
          <c:extLst>
            <c:ext xmlns:c16="http://schemas.microsoft.com/office/drawing/2014/chart" uri="{C3380CC4-5D6E-409C-BE32-E72D297353CC}">
              <c16:uniqueId val="{00000008-4138-4217-8A83-A3E5C89049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7.79</c:v>
                </c:pt>
                <c:pt idx="2">
                  <c:v>#N/A</c:v>
                </c:pt>
                <c:pt idx="3">
                  <c:v>10.52</c:v>
                </c:pt>
                <c:pt idx="4">
                  <c:v>#N/A</c:v>
                </c:pt>
                <c:pt idx="5">
                  <c:v>10.58</c:v>
                </c:pt>
                <c:pt idx="6">
                  <c:v>#N/A</c:v>
                </c:pt>
                <c:pt idx="7">
                  <c:v>8.52</c:v>
                </c:pt>
                <c:pt idx="8">
                  <c:v>#N/A</c:v>
                </c:pt>
                <c:pt idx="9">
                  <c:v>6.15</c:v>
                </c:pt>
              </c:numCache>
            </c:numRef>
          </c:val>
          <c:extLst>
            <c:ext xmlns:c16="http://schemas.microsoft.com/office/drawing/2014/chart" uri="{C3380CC4-5D6E-409C-BE32-E72D297353CC}">
              <c16:uniqueId val="{00000009-4138-4217-8A83-A3E5C89049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1470</c:v>
                </c:pt>
                <c:pt idx="5">
                  <c:v>1481</c:v>
                </c:pt>
                <c:pt idx="8">
                  <c:v>1490</c:v>
                </c:pt>
                <c:pt idx="11">
                  <c:v>1459</c:v>
                </c:pt>
                <c:pt idx="14">
                  <c:v>1483</c:v>
                </c:pt>
              </c:numCache>
            </c:numRef>
          </c:val>
          <c:extLst>
            <c:ext xmlns:c16="http://schemas.microsoft.com/office/drawing/2014/chart" uri="{C3380CC4-5D6E-409C-BE32-E72D297353CC}">
              <c16:uniqueId val="{00000000-2807-433F-BB6E-6D0DFCB132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07-433F-BB6E-6D0DFCB132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07-433F-BB6E-6D0DFCB132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176</c:v>
                </c:pt>
                <c:pt idx="3">
                  <c:v>180</c:v>
                </c:pt>
                <c:pt idx="6">
                  <c:v>189</c:v>
                </c:pt>
                <c:pt idx="9">
                  <c:v>197</c:v>
                </c:pt>
                <c:pt idx="12">
                  <c:v>197</c:v>
                </c:pt>
              </c:numCache>
            </c:numRef>
          </c:val>
          <c:extLst>
            <c:ext xmlns:c16="http://schemas.microsoft.com/office/drawing/2014/chart" uri="{C3380CC4-5D6E-409C-BE32-E72D297353CC}">
              <c16:uniqueId val="{00000003-2807-433F-BB6E-6D0DFCB132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496</c:v>
                </c:pt>
                <c:pt idx="3">
                  <c:v>459</c:v>
                </c:pt>
                <c:pt idx="6">
                  <c:v>429</c:v>
                </c:pt>
                <c:pt idx="9">
                  <c:v>469</c:v>
                </c:pt>
                <c:pt idx="12">
                  <c:v>450</c:v>
                </c:pt>
              </c:numCache>
            </c:numRef>
          </c:val>
          <c:extLst>
            <c:ext xmlns:c16="http://schemas.microsoft.com/office/drawing/2014/chart" uri="{C3380CC4-5D6E-409C-BE32-E72D297353CC}">
              <c16:uniqueId val="{00000004-2807-433F-BB6E-6D0DFCB132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07-433F-BB6E-6D0DFCB132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07-433F-BB6E-6D0DFCB132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1192</c:v>
                </c:pt>
                <c:pt idx="3">
                  <c:v>1195</c:v>
                </c:pt>
                <c:pt idx="6">
                  <c:v>1194</c:v>
                </c:pt>
                <c:pt idx="9">
                  <c:v>1171</c:v>
                </c:pt>
                <c:pt idx="12">
                  <c:v>1229</c:v>
                </c:pt>
              </c:numCache>
            </c:numRef>
          </c:val>
          <c:extLst>
            <c:ext xmlns:c16="http://schemas.microsoft.com/office/drawing/2014/chart" uri="{C3380CC4-5D6E-409C-BE32-E72D297353CC}">
              <c16:uniqueId val="{00000007-2807-433F-BB6E-6D0DFCB132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394</c:v>
                </c:pt>
                <c:pt idx="2">
                  <c:v>#N/A</c:v>
                </c:pt>
                <c:pt idx="3">
                  <c:v>#N/A</c:v>
                </c:pt>
                <c:pt idx="4">
                  <c:v>353</c:v>
                </c:pt>
                <c:pt idx="5">
                  <c:v>#N/A</c:v>
                </c:pt>
                <c:pt idx="6">
                  <c:v>#N/A</c:v>
                </c:pt>
                <c:pt idx="7">
                  <c:v>322</c:v>
                </c:pt>
                <c:pt idx="8">
                  <c:v>#N/A</c:v>
                </c:pt>
                <c:pt idx="9">
                  <c:v>#N/A</c:v>
                </c:pt>
                <c:pt idx="10">
                  <c:v>378</c:v>
                </c:pt>
                <c:pt idx="11">
                  <c:v>#N/A</c:v>
                </c:pt>
                <c:pt idx="12">
                  <c:v>#N/A</c:v>
                </c:pt>
                <c:pt idx="13">
                  <c:v>393</c:v>
                </c:pt>
                <c:pt idx="14">
                  <c:v>#N/A</c:v>
                </c:pt>
              </c:numCache>
            </c:numRef>
          </c:val>
          <c:smooth val="0"/>
          <c:extLst>
            <c:ext xmlns:c16="http://schemas.microsoft.com/office/drawing/2014/chart" uri="{C3380CC4-5D6E-409C-BE32-E72D297353CC}">
              <c16:uniqueId val="{00000008-2807-433F-BB6E-6D0DFCB132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12745</c:v>
                </c:pt>
                <c:pt idx="5">
                  <c:v>12752</c:v>
                </c:pt>
                <c:pt idx="8">
                  <c:v>12517</c:v>
                </c:pt>
                <c:pt idx="11">
                  <c:v>11924</c:v>
                </c:pt>
                <c:pt idx="14">
                  <c:v>11243</c:v>
                </c:pt>
              </c:numCache>
            </c:numRef>
          </c:val>
          <c:extLst>
            <c:ext xmlns:c16="http://schemas.microsoft.com/office/drawing/2014/chart" uri="{C3380CC4-5D6E-409C-BE32-E72D297353CC}">
              <c16:uniqueId val="{00000000-E5C8-4557-A440-414AF509FE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4360</c:v>
                </c:pt>
                <c:pt idx="5">
                  <c:v>4381</c:v>
                </c:pt>
                <c:pt idx="8">
                  <c:v>4105</c:v>
                </c:pt>
                <c:pt idx="11">
                  <c:v>3778</c:v>
                </c:pt>
                <c:pt idx="14">
                  <c:v>3827</c:v>
                </c:pt>
              </c:numCache>
            </c:numRef>
          </c:val>
          <c:extLst>
            <c:ext xmlns:c16="http://schemas.microsoft.com/office/drawing/2014/chart" uri="{C3380CC4-5D6E-409C-BE32-E72D297353CC}">
              <c16:uniqueId val="{00000001-E5C8-4557-A440-414AF509FE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3337</c:v>
                </c:pt>
                <c:pt idx="5">
                  <c:v>2808</c:v>
                </c:pt>
                <c:pt idx="8">
                  <c:v>3936</c:v>
                </c:pt>
                <c:pt idx="11">
                  <c:v>4167</c:v>
                </c:pt>
                <c:pt idx="14">
                  <c:v>3978</c:v>
                </c:pt>
              </c:numCache>
            </c:numRef>
          </c:val>
          <c:extLst>
            <c:ext xmlns:c16="http://schemas.microsoft.com/office/drawing/2014/chart" uri="{C3380CC4-5D6E-409C-BE32-E72D297353CC}">
              <c16:uniqueId val="{00000002-E5C8-4557-A440-414AF509FE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C8-4557-A440-414AF509FE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C8-4557-A440-414AF509FE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C8-4557-A440-414AF509FE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3187</c:v>
                </c:pt>
                <c:pt idx="3">
                  <c:v>3182</c:v>
                </c:pt>
                <c:pt idx="6">
                  <c:v>3181</c:v>
                </c:pt>
                <c:pt idx="9">
                  <c:v>3127</c:v>
                </c:pt>
                <c:pt idx="12">
                  <c:v>3112</c:v>
                </c:pt>
              </c:numCache>
            </c:numRef>
          </c:val>
          <c:extLst>
            <c:ext xmlns:c16="http://schemas.microsoft.com/office/drawing/2014/chart" uri="{C3380CC4-5D6E-409C-BE32-E72D297353CC}">
              <c16:uniqueId val="{00000006-E5C8-4557-A440-414AF509FE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1827</c:v>
                </c:pt>
                <c:pt idx="3">
                  <c:v>1660</c:v>
                </c:pt>
                <c:pt idx="6">
                  <c:v>1481</c:v>
                </c:pt>
                <c:pt idx="9">
                  <c:v>1292</c:v>
                </c:pt>
                <c:pt idx="12">
                  <c:v>1105</c:v>
                </c:pt>
              </c:numCache>
            </c:numRef>
          </c:val>
          <c:extLst>
            <c:ext xmlns:c16="http://schemas.microsoft.com/office/drawing/2014/chart" uri="{C3380CC4-5D6E-409C-BE32-E72D297353CC}">
              <c16:uniqueId val="{00000007-E5C8-4557-A440-414AF509FE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5986</c:v>
                </c:pt>
                <c:pt idx="3">
                  <c:v>5929</c:v>
                </c:pt>
                <c:pt idx="6">
                  <c:v>5447</c:v>
                </c:pt>
                <c:pt idx="9">
                  <c:v>5161</c:v>
                </c:pt>
                <c:pt idx="12">
                  <c:v>5358</c:v>
                </c:pt>
              </c:numCache>
            </c:numRef>
          </c:val>
          <c:extLst>
            <c:ext xmlns:c16="http://schemas.microsoft.com/office/drawing/2014/chart" uri="{C3380CC4-5D6E-409C-BE32-E72D297353CC}">
              <c16:uniqueId val="{00000008-E5C8-4557-A440-414AF509FE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5C8-4557-A440-414AF509FE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11657</c:v>
                </c:pt>
                <c:pt idx="3">
                  <c:v>11474</c:v>
                </c:pt>
                <c:pt idx="6">
                  <c:v>11404</c:v>
                </c:pt>
                <c:pt idx="9">
                  <c:v>10742</c:v>
                </c:pt>
                <c:pt idx="12">
                  <c:v>9856</c:v>
                </c:pt>
              </c:numCache>
            </c:numRef>
          </c:val>
          <c:extLst>
            <c:ext xmlns:c16="http://schemas.microsoft.com/office/drawing/2014/chart" uri="{C3380CC4-5D6E-409C-BE32-E72D297353CC}">
              <c16:uniqueId val="{0000000A-E5C8-4557-A440-414AF509FE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2215</c:v>
                </c:pt>
                <c:pt idx="2">
                  <c:v>#N/A</c:v>
                </c:pt>
                <c:pt idx="3">
                  <c:v>#N/A</c:v>
                </c:pt>
                <c:pt idx="4">
                  <c:v>2304</c:v>
                </c:pt>
                <c:pt idx="5">
                  <c:v>#N/A</c:v>
                </c:pt>
                <c:pt idx="6">
                  <c:v>#N/A</c:v>
                </c:pt>
                <c:pt idx="7">
                  <c:v>954</c:v>
                </c:pt>
                <c:pt idx="8">
                  <c:v>#N/A</c:v>
                </c:pt>
                <c:pt idx="9">
                  <c:v>#N/A</c:v>
                </c:pt>
                <c:pt idx="10">
                  <c:v>453</c:v>
                </c:pt>
                <c:pt idx="11">
                  <c:v>#N/A</c:v>
                </c:pt>
                <c:pt idx="12">
                  <c:v>#N/A</c:v>
                </c:pt>
                <c:pt idx="13">
                  <c:v>383</c:v>
                </c:pt>
                <c:pt idx="14">
                  <c:v>#N/A</c:v>
                </c:pt>
              </c:numCache>
            </c:numRef>
          </c:val>
          <c:smooth val="0"/>
          <c:extLst>
            <c:ext xmlns:c16="http://schemas.microsoft.com/office/drawing/2014/chart" uri="{C3380CC4-5D6E-409C-BE32-E72D297353CC}">
              <c16:uniqueId val="{0000000B-E5C8-4557-A440-414AF509FE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1258</c:v>
                </c:pt>
                <c:pt idx="1">
                  <c:v>1509</c:v>
                </c:pt>
                <c:pt idx="2">
                  <c:v>1461</c:v>
                </c:pt>
              </c:numCache>
            </c:numRef>
          </c:val>
          <c:extLst>
            <c:ext xmlns:c16="http://schemas.microsoft.com/office/drawing/2014/chart" uri="{C3380CC4-5D6E-409C-BE32-E72D297353CC}">
              <c16:uniqueId val="{00000000-34C0-4F4D-9973-1C62B1AFDE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716</c:v>
                </c:pt>
                <c:pt idx="1">
                  <c:v>717</c:v>
                </c:pt>
                <c:pt idx="2">
                  <c:v>718</c:v>
                </c:pt>
              </c:numCache>
            </c:numRef>
          </c:val>
          <c:extLst>
            <c:ext xmlns:c16="http://schemas.microsoft.com/office/drawing/2014/chart" uri="{C3380CC4-5D6E-409C-BE32-E72D297353CC}">
              <c16:uniqueId val="{00000001-34C0-4F4D-9973-1C62B1AFDE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1219</c:v>
                </c:pt>
                <c:pt idx="1">
                  <c:v>1074</c:v>
                </c:pt>
                <c:pt idx="2">
                  <c:v>1013</c:v>
                </c:pt>
              </c:numCache>
            </c:numRef>
          </c:val>
          <c:extLst>
            <c:ext xmlns:c16="http://schemas.microsoft.com/office/drawing/2014/chart" uri="{C3380CC4-5D6E-409C-BE32-E72D297353CC}">
              <c16:uniqueId val="{00000002-34C0-4F4D-9973-1C62B1AFDE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{3B3C7CB8-BFC3-4648-98D1-730EE325DFE4}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057-47D4-BA3B-D82CAC70CA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{63C70CCF-5E9E-486A-85F0-44F7D56A45A0}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57-47D4-BA3B-D82CAC70CA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{96AC3A63-1FF2-483C-8C31-D7E0C8FBA606}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57-47D4-BA3B-D82CAC70CA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{36B11D79-6389-4575-8C00-E8BEC8171CA1}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57-47D4-BA3B-D82CAC70CA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{0E748537-EFAF-446D-8773-3003600F803A}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57-47D4-BA3B-D82CAC70CA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{D11954D1-8601-4664-853F-4BA8D0718060}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057-47D4-BA3B-D82CAC70CA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{6E8C5676-F543-4391-A4F2-D16B617335E5}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057-47D4-BA3B-D82CAC70CAB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{D17CBC34-E072-45BF-BA1F-461B5EE47012}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057-47D4-BA3B-D82CAC70CA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{DA17E3A6-C96E-4BD1-AF78-19EF494E0BFC}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057-47D4-BA3B-D82CAC70CA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60.8</c:v>
                </c:pt>
                <c:pt idx="16">
                  <c:v>61.5</c:v>
                </c:pt>
                <c:pt idx="24">
                  <c:v>62.8</c:v>
                </c:pt>
                <c:pt idx="32">
                  <c:v>64.400000000000006</c:v>
                </c:pt>
              </c:numCache>
            </c:numRef>
          </c:xVal>
          <c:yVal>
            <c:numRef>
              <c:f>公会計指標分析・財政指標組合せ分析表!$BP$51:$DC$51</c:f>
              <c:numCache>
                <c:formatCode>#,##0.0;"▲ "#,##0.0</c:formatCode>
                <c:ptCount val="40"/>
                <c:pt idx="0">
                  <c:v>26.6</c:v>
                </c:pt>
                <c:pt idx="8">
                  <c:v>26.3</c:v>
                </c:pt>
                <c:pt idx="16">
                  <c:v>10.1</c:v>
                </c:pt>
                <c:pt idx="24">
                  <c:v>4.9000000000000004</c:v>
                </c:pt>
                <c:pt idx="32">
                  <c:v>4</c:v>
                </c:pt>
              </c:numCache>
            </c:numRef>
          </c:yVal>
          <c:smooth val="0"/>
          <c:extLst>
            <c:ext xmlns:c16="http://schemas.microsoft.com/office/drawing/2014/chart" uri="{C3380CC4-5D6E-409C-BE32-E72D297353CC}">
              <c16:uniqueId val="{00000009-8057-47D4-BA3B-D82CAC70CA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{15595544-9FDB-40A8-8D1C-2E92DA162544}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057-47D4-BA3B-D82CAC70CA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{B9CC04BB-74B6-4D00-BDEE-A3B8E7CB2D69}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57-47D4-BA3B-D82CAC70CA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{750FACC0-F79C-4C89-92BE-1D3FD297CFF2}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57-47D4-BA3B-D82CAC70CA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{43A45763-066C-49CE-8C22-8081754D5C69}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57-47D4-BA3B-D82CAC70CA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{9B7A76E4-B581-4AF8-9360-58FA9BB4AEBE}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57-47D4-BA3B-D82CAC70CA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{C6F5DBAA-95BD-4C88-8257-C2A55D298941}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057-47D4-BA3B-D82CAC70CA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{D49386D2-F46E-4823-ADC2-15EAC80DE43E}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057-47D4-BA3B-D82CAC70CAB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{1192F248-25A4-45DB-A9C1-260B67F92FBF}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057-47D4-BA3B-D82CAC70CA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{485E726F-D27B-4EE4-BF6E-F4D2C219E4B9}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057-47D4-BA3B-D82CAC70CA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62.8</c:v>
                </c:pt>
                <c:pt idx="24">
                  <c:v>64</c:v>
                </c:pt>
                <c:pt idx="32">
                  <c:v>64.599999999999994</c:v>
                </c:pt>
              </c:numCache>
            </c:numRef>
          </c:xVal>
          <c:yVal>
            <c:numRef>
              <c:f>公会計指標分析・財政指標組合せ分析表!$BP$55:$DC$55</c:f>
              <c:numCache>
                <c:formatCode>#,##0.0;"▲ "#,##0.0</c:formatCode>
                <c:ptCount val="40"/>
                <c:pt idx="0">
                  <c:v>49.7</c:v>
                </c:pt>
                <c:pt idx="8">
                  <c:v>37.299999999999997</c:v>
                </c:pt>
                <c:pt idx="16">
                  <c:v>23</c:v>
                </c:pt>
                <c:pt idx="24">
                  <c:v>15.5</c:v>
                </c:pt>
                <c:pt idx="32">
                  <c:v>13</c:v>
                </c:pt>
              </c:numCache>
            </c:numRef>
          </c:yVal>
          <c:smooth val="0"/>
          <c:extLst>
            <c:ext xmlns:c16="http://schemas.microsoft.com/office/drawing/2014/chart" uri="{C3380CC4-5D6E-409C-BE32-E72D297353CC}">
              <c16:uniqueId val="{00000013-8057-47D4-BA3B-D82CAC70CABD}"/>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{ABCD018C-A5C6-47AB-BFB9-D18D7FD294AC}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B45-4A95-A951-85B2B11E69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{7124E198-8008-4767-A420-698936F00DBD}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45-4A95-A951-85B2B11E69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{BB0E43E3-24C3-4113-A0A5-A70850CC3469}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45-4A95-A951-85B2B11E69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{D07D4067-A08F-4D36-B3E5-62396E2D7B64}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45-4A95-A951-85B2B11E69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{79B7DD16-F6DA-490E-A1D2-204F0813EF99}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45-4A95-A951-85B2B11E69E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{7A654136-1803-4AEF-BBA6-9FBEB77FA955}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B45-4A95-A951-85B2B11E69E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{8F1F602B-9B00-4A05-AE5F-7F4DBD56CF53}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B45-4A95-A951-85B2B11E69EC}"/>
                </c:ext>
              </c:extLst>
            </c:dLbl>
            <c:dLbl>
              <c:idx val="24"/>
              <c:layout>
                <c:manualLayout>
                  <c:x val="0"/>
                  <c:y val="1.391201631336786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{53C7B90D-F277-4592-8590-C3EAA3068860}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B45-4A95-A951-85B2B11E69EC}"/>
                </c:ext>
              </c:extLst>
            </c:dLbl>
            <c:dLbl>
              <c:idx val="32"/>
              <c:layout>
                <c:manualLayout>
                  <c:x val="0"/>
                  <c:y val="-1.391201631336790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{B38148F6-3B4D-47BC-BE64-3BC3E864494B}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B45-4A95-A951-85B2B11E69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4.3</c:v>
                </c:pt>
                <c:pt idx="16">
                  <c:v>4</c:v>
                </c:pt>
                <c:pt idx="24">
                  <c:v>3.8</c:v>
                </c:pt>
                <c:pt idx="32">
                  <c:v>3.8</c:v>
                </c:pt>
              </c:numCache>
            </c:numRef>
          </c:xVal>
          <c:yVal>
            <c:numRef>
              <c:f>公会計指標分析・財政指標組合せ分析表!$BP$73:$DC$73</c:f>
              <c:numCache>
                <c:formatCode>#,##0.0;"▲ "#,##0.0</c:formatCode>
                <c:ptCount val="40"/>
                <c:pt idx="0">
                  <c:v>26.6</c:v>
                </c:pt>
                <c:pt idx="8">
                  <c:v>26.3</c:v>
                </c:pt>
                <c:pt idx="16">
                  <c:v>10.1</c:v>
                </c:pt>
                <c:pt idx="24">
                  <c:v>4.9000000000000004</c:v>
                </c:pt>
                <c:pt idx="32">
                  <c:v>4</c:v>
                </c:pt>
              </c:numCache>
            </c:numRef>
          </c:yVal>
          <c:smooth val="0"/>
          <c:extLst>
            <c:ext xmlns:c16="http://schemas.microsoft.com/office/drawing/2014/chart" uri="{C3380CC4-5D6E-409C-BE32-E72D297353CC}">
              <c16:uniqueId val="{00000009-BB45-4A95-A951-85B2B11E69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{2F2F40A0-0839-41D1-B5FF-13313E2A4352}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B45-4A95-A951-85B2B11E69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{11FCA78F-6C77-4559-AD2C-DF575DA274C5}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45-4A95-A951-85B2B11E69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{7F4F6627-FEA4-4761-BCBA-29F490426320}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45-4A95-A951-85B2B11E69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{3FDCB24B-49CA-4635-9928-22EC23A92A6B}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45-4A95-A951-85B2B11E69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{25848401-1D7C-411A-83A4-E56303247CF0}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45-4A95-A951-85B2B11E69E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{B66A1105-F479-4D8F-AE55-ECE5D814F9C7}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B45-4A95-A951-85B2B11E69E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{BC6F68F2-BA83-4E85-B871-9431084D47E1}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B45-4A95-A951-85B2B11E69EC}"/>
                </c:ext>
              </c:extLst>
            </c:dLbl>
            <c:dLbl>
              <c:idx val="24"/>
              <c:layout>
                <c:manualLayout>
                  <c:x val="0"/>
                  <c:y val="5.007510752397201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{F9329CA7-1A38-4556-90A2-09C1B834608E}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B45-4A95-A951-85B2B11E69EC}"/>
                </c:ext>
              </c:extLst>
            </c:dLbl>
            <c:dLbl>
              <c:idx val="32"/>
              <c:layout>
                <c:manualLayout>
                  <c:x val="0"/>
                  <c:y val="-5.007510752397241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{7FBC8290-E337-4BF2-B111-7999641AFC3D}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B45-4A95-A951-85B2B11E69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c:v>
                </c:pt>
                <c:pt idx="32">
                  <c:v>8.1999999999999993</c:v>
                </c:pt>
              </c:numCache>
            </c:numRef>
          </c:xVal>
          <c:yVal>
            <c:numRef>
              <c:f>公会計指標分析・財政指標組合せ分析表!$BP$77:$DC$77</c:f>
              <c:numCache>
                <c:formatCode>#,##0.0;"▲ "#,##0.0</c:formatCode>
                <c:ptCount val="40"/>
                <c:pt idx="0">
                  <c:v>49.7</c:v>
                </c:pt>
                <c:pt idx="8">
                  <c:v>37.299999999999997</c:v>
                </c:pt>
                <c:pt idx="16">
                  <c:v>23</c:v>
                </c:pt>
                <c:pt idx="24">
                  <c:v>15.5</c:v>
                </c:pt>
                <c:pt idx="32">
                  <c:v>13</c:v>
                </c:pt>
              </c:numCache>
            </c:numRef>
          </c:yVal>
          <c:smooth val="0"/>
          <c:extLst>
            <c:ext xmlns:c16="http://schemas.microsoft.com/office/drawing/2014/chart" uri="{C3380CC4-5D6E-409C-BE32-E72D297353CC}">
              <c16:uniqueId val="{00000013-BB45-4A95-A951-85B2B11E69EC}"/>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年度から学校給食センター建設事業等の大型事業の元金償還が始まったことにより悪化していたが、令和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前年度同値の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実質公債費比率の算定に用いる分子構成要素についてみてみると、地方債の元利償還金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が増加したものの、差し引く算入公債費等も増加したため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も前年度同数の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今後は、起債発行額の増加が見込まれることに加えて、公営企業等の地方債に対する繰出金の増加が見込まれ、比率が悪化することが考えられるが、地方債の計画的な発行に努め、健全な財政運営を進める。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該当なし。</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将来負担比率は近年減少傾向にあ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算定に用いる分子構成要素についてみてみると、一般会計等に係る地方債の現在高は、償還額が地方債発行額を上回ったことにより減となった。公営企業債等繰入見込額は公共下水道事業会計に対する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借入残高が増となったことにより増加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。組合等負担等見込額は、小牧岩倉衛生組合の借入残高が減となったことにより減少した。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充当可能基金については、財政調整基金や公共施設整備基金の取崩により減少した。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今後は、桜通線街路改良事業、石仏公園整備事業等の都市計画事業、小中学校等屋内運動場空調設備設置工事、五条川小学校統合保育園整備事業等の大規模事業に加えて、昭和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年代の人口増加に伴って建設した市内公共施設等の改修、更新に係る経費等が増加していくことが見込まれ、将来負担額の増加が予想されるが、起債に大きく頼ることのない健全な財政運営を進めていく。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愛知県岩倉市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財政調整基金について、ごみ処理施設整備により、今後公債費や施設保守費分の増加が見込まれる小牧岩倉衛生組合負担金の対応として例年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万円を取り崩しているが、年度末決算収支状況を考慮し、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１億円取り崩すとともに、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万円積み立てた。公共施設整備基金について、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五条川小学校区統合保育園整備事業及び放課後子ども環境整備事業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に充当するため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7,000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万円を取り崩した。これらにより、基金全体としては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高齢化の進展等による社会保障事業費の増、公共施設再配置計画や公共施設長寿命化計画の推進に向けても経費の増加が見込まれるため、健全な財政運営を堅持しながら、適宜取崩しを行い、決算余剰金の状況を勘案し積立てを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・公共施設整備基金：公共施設の建設、改修及び維持補修</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五条川小学校区統合保育園整備事業及び放課後子ども環境整備事業に充当するため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70,000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千円を取り崩した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ことによる減少。</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・公共施設整備基金：昭和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の人口増加に伴って建設した市内公共施設等の改修、更新に係る経費等が増加していくことが見込まれるため、公共施設再配置計画や公共施設長寿命化計画等への今後の対応に向けて計画的に積立てを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ごみ処理施設整備により、今後公債費や施設保守費分の増加が見込まれる小牧岩倉衛生組合負担金の対応として例年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万円を取り崩しているが、年度末決算収支状況を考慮し、１億円取り崩すとともに、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万円積み立てたことにより減少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財政調整基金は、特定目的基金ではないが、ごみ処理施設整備により、今後公債費や施設保守分の増加が見込まれる小牧岩倉衛生組合負担金への対応として、平成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年度以降の負担金増に対し、毎年度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年間で５億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万円の取崩しをしていく予定。今後は、標準財政規模の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％を目安に積立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や取崩</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を適宜実施していく。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決算余剰金を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億円積み立てた。一方、公債費の償還財源として、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億円を取り崩したことにより、残高は運用益のみによる微増。</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市債の償還の財源に充てるため、基金残高を踏まえ、毎年度当初予算で４億～５億円程度を取り崩す予算を計上し、決算余剰金の状況を勘案し積立てをしていく。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8E05F7C-FC71-4A7E-B371-C98942685C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17B1F79-4C8F-454B-9353-0B0AC8AC50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77D9678-4F05-4804-9DD9-603D7518693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5707CDA-1386-4822-BC05-D2B73CE0FA9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FF53A19-A2A1-4205-879F-83EC6F1FD6F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5A0C651-F6CF-4BC8-8A4A-B0E9DD5EE5D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00461E0-3E03-4600-BAEF-DFD3E23C156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9CAC3C3-16B1-4307-846B-9D5FEDE07FB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F673E4B-898C-4B00-AFB2-845B1D50AE6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DA3E0B6-8901-4A24-A665-5F72837D551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B3FCDFB-DB18-4A15-8BE4-9F4509DE18D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842E5E6-0BA1-41DE-ACB7-64E45C31C1F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44,643
10.47
18,563,367
17,776,262
646,848
10,517,173
9,856,028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22EB467-7E03-4229-AE21-0ABAB23DF7B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9D8FF7B-8FCA-48AA-81E8-D08AD37CA21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B63FBDB-E7CF-4C0D-8113-CD6C5800926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77A01AD-D1F1-4D72-8059-FAB32D673C5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C8E8F37-7509-4BBE-BC19-55962AE964A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64B2225-A75D-4186-9D70-FD8C1F5DAD8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A445ADB-9E6C-448A-9FCD-E1FDD41EB83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1316C2C-B70A-47E2-BC71-CFA54124D0D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2CBB8A7-3455-4B46-ACFB-49D03B9CC98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ADB1769-54AE-4DF0-9092-9F3AB4DC185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838144A-5B0B-4946-8522-C177CA2C596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8EF40DB-180C-4BF9-9581-1DF8C27F09D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650EBF8-C433-4696-A07C-6938E0FA71C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DEC08F6-3657-4772-A32B-A80D0CD31A2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5546958-C74E-42B8-ACFD-242640869B7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174DCA7-3BAD-4D77-9AF3-D24DF091F66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6B85066-9CB4-4707-AED0-3BCE9F80175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9F73CEC-6869-4BD7-9DAC-BB276FCB505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A45EA20-36DF-4E38-8673-F6B73B01442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ABF129A-F354-4978-A190-4550A89204A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01B05A9-EDB2-47E9-96DA-F52AF041C0BA}"/>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8092EFD-8B58-441A-8D12-5C1B25858ECD}"/>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E2BF0B0-A50E-42C9-8636-12A73D2A322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3C51FCA-B278-4926-BFE6-3E8D9890426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264D3D8-0BF7-4448-97CC-935E3421821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F8E44A1-105E-4378-8444-70B8A80FADA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F98D5BD-72BE-4E04-8268-34928E60DCF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9CAE1BF-60C9-4CF8-B16F-00B66766BA8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6E3586F-580E-4267-823F-521AB26055E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4FD145E-C26A-47CE-8337-A0051E81700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60A38D5-331F-44CA-8927-6C7CCE495F5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3D0CD55-7B84-400A-A29C-A353D9D0890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A45DFD5-2D1C-469E-9BDA-30D373E4D8C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22E0B63-6F54-4120-B3D2-EC2AECAC847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A23422D-2751-472F-9932-ABDBA3E3862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類似団体内平均値</a:t>
          </a:r>
          <a:r>
            <a:rPr kumimoji="1" lang="ja-JP" altLang="en-US" sz="1100" baseline="0">
              <a:solidFill>
                <a:sysClr val="windowText" lastClr="000000"/>
              </a:solidFill>
              <a:effectLst/>
              <a:latin typeface="+mn-lt"/>
              <a:ea typeface="+mn-ea"/>
              <a:cs typeface="+mn-cs"/>
            </a:rPr>
            <a:t>と同程度</a:t>
          </a:r>
          <a:r>
            <a:rPr kumimoji="1" lang="ja-JP" altLang="ja-JP" sz="1100" baseline="0">
              <a:solidFill>
                <a:sysClr val="windowText" lastClr="000000"/>
              </a:solidFill>
              <a:effectLst/>
              <a:latin typeface="+mn-lt"/>
              <a:ea typeface="+mn-ea"/>
              <a:cs typeface="+mn-cs"/>
            </a:rPr>
            <a:t>となった。昭和</a:t>
          </a:r>
          <a:r>
            <a:rPr kumimoji="1" lang="en-US" altLang="ja-JP" sz="1100" baseline="0">
              <a:solidFill>
                <a:sysClr val="windowText" lastClr="000000"/>
              </a:solidFill>
              <a:effectLst/>
              <a:latin typeface="+mn-lt"/>
              <a:ea typeface="+mn-ea"/>
              <a:cs typeface="+mn-cs"/>
            </a:rPr>
            <a:t>40</a:t>
          </a:r>
          <a:r>
            <a:rPr kumimoji="1" lang="ja-JP" altLang="ja-JP" sz="1100" baseline="0">
              <a:solidFill>
                <a:sysClr val="windowText" lastClr="000000"/>
              </a:solidFill>
              <a:effectLst/>
              <a:latin typeface="+mn-lt"/>
              <a:ea typeface="+mn-ea"/>
              <a:cs typeface="+mn-cs"/>
            </a:rPr>
            <a:t>年代から昭和</a:t>
          </a:r>
          <a:r>
            <a:rPr kumimoji="1" lang="en-US" altLang="ja-JP" sz="1100" baseline="0">
              <a:solidFill>
                <a:sysClr val="windowText" lastClr="000000"/>
              </a:solidFill>
              <a:effectLst/>
              <a:latin typeface="+mn-lt"/>
              <a:ea typeface="+mn-ea"/>
              <a:cs typeface="+mn-cs"/>
            </a:rPr>
            <a:t>50</a:t>
          </a:r>
          <a:r>
            <a:rPr kumimoji="1" lang="ja-JP" altLang="ja-JP" sz="1100" baseline="0">
              <a:solidFill>
                <a:sysClr val="windowText" lastClr="000000"/>
              </a:solidFill>
              <a:effectLst/>
              <a:latin typeface="+mn-lt"/>
              <a:ea typeface="+mn-ea"/>
              <a:cs typeface="+mn-cs"/>
            </a:rPr>
            <a:t>年代にかけて整備された施設が多いため、公共施設再配置計画及び長寿命化計画に基づき、規模・配置等の再配置や修繕・更新等の長寿命化を進めていくなど、公共施設等の総合的かつ計画的な管理に努め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9782A60-5F3D-4D75-BBF1-F639B59BBA3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AF08556-B435-4DC5-9395-6D5C96F934A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43942B9-783E-474B-A0D9-B61794C1894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78E487E-B163-40B2-A88D-855F36060A38}"/>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3C3CFFE-C781-4E6C-85BE-CE99D376B712}"/>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3BF81D7-D968-41BD-B48F-6F019E14D66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2004F98-3AAD-4C50-AED1-0601C4BED05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A4A8DBA-0CE3-427E-94B5-3C01EC53A3B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A26BE9B-8142-4564-BE68-D453EC479B0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0CDCB42-4787-43B9-8578-C72AD2912AC6}"/>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3AE0405-F8DE-4773-B1F1-6D5FC92946F9}"/>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08D0472-1FBF-40F9-9947-8B9C3ABADCFD}"/>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3C2F0A1-97DD-4813-98B5-E359AA7C5993}"/>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E601CBD-8D33-43AA-B5CA-C1E9180A572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0FEA199-595C-4E6E-958E-A98D13234B3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1E0111C-1639-41F9-BF75-B7BB2E9B9C1E}"/>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12F694F6-2753-4F07-A3A8-9A9CCB15B885}"/>
            </a:ext>
          </a:extLst>
        </xdr:cNvPr>
        <xdr:cNvCxnSpPr/>
      </xdr:nvCxnSpPr>
      <xdr:spPr>
        <a:xfrm flipV="1">
          <a:off x="4760595" y="4523317"/>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0ECE853D-FC86-45E8-B09A-A70F29E9A262}"/>
            </a:ext>
          </a:extLst>
        </xdr:cNvPr>
        <xdr:cNvSpPr txBox="1"/>
      </xdr:nvSpPr>
      <xdr:spPr>
        <a:xfrm>
          <a:off x="4813300" y="575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27B15129-9922-4F2C-A12A-41DD9155BC91}"/>
            </a:ext>
          </a:extLst>
        </xdr:cNvPr>
        <xdr:cNvCxnSpPr/>
      </xdr:nvCxnSpPr>
      <xdr:spPr>
        <a:xfrm>
          <a:off x="4673600" y="575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5EF9711B-BB71-4988-A8E9-84026DC1E3B2}"/>
            </a:ext>
          </a:extLst>
        </xdr:cNvPr>
        <xdr:cNvSpPr txBox="1"/>
      </xdr:nvSpPr>
      <xdr:spPr>
        <a:xfrm>
          <a:off x="4813300" y="429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8AAA9BE8-7152-4F64-9EE4-092F654D01E6}"/>
            </a:ext>
          </a:extLst>
        </xdr:cNvPr>
        <xdr:cNvCxnSpPr/>
      </xdr:nvCxnSpPr>
      <xdr:spPr>
        <a:xfrm>
          <a:off x="4673600" y="452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D60E1FA6-664F-449E-A240-C1AAECC575B3}"/>
            </a:ext>
          </a:extLst>
        </xdr:cNvPr>
        <xdr:cNvSpPr txBox="1"/>
      </xdr:nvSpPr>
      <xdr:spPr>
        <a:xfrm>
          <a:off x="4813300" y="499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1B1B1174-1966-49FD-BB07-F026DA3A967C}"/>
            </a:ext>
          </a:extLst>
        </xdr:cNvPr>
        <xdr:cNvSpPr/>
      </xdr:nvSpPr>
      <xdr:spPr>
        <a:xfrm>
          <a:off x="47117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02995785-3D2A-4E3E-92CA-EBC52112047D}"/>
            </a:ext>
          </a:extLst>
        </xdr:cNvPr>
        <xdr:cNvSpPr/>
      </xdr:nvSpPr>
      <xdr:spPr>
        <a:xfrm>
          <a:off x="4000500" y="49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32D2E65B-5759-4ACB-AD9A-9749F895E29B}"/>
            </a:ext>
          </a:extLst>
        </xdr:cNvPr>
        <xdr:cNvSpPr/>
      </xdr:nvSpPr>
      <xdr:spPr>
        <a:xfrm>
          <a:off x="3238500" y="495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121708</xdr:rowOff>
    </xdr:from>
    <xdr:to>
      <xdr:col>11</xdr:col>
      <xdr:colOff>187325</xdr:colOff>
      <xdr:row>29</xdr:row>
      <xdr:rowOff>51858</xdr:rowOff>
    </xdr:to>
    <xdr:sp macro="" textlink="">
      <xdr:nvSpPr>
        <xdr:cNvPr id="74" name="フローチャート: 判断 73">
          <a:extLst>
            <a:ext uri="{FF2B5EF4-FFF2-40B4-BE49-F238E27FC236}">
              <a16:creationId xmlns:a16="http://schemas.microsoft.com/office/drawing/2014/main" id="{B39DD23B-F766-4D6B-9E47-BDB1A827260A}"/>
            </a:ext>
          </a:extLst>
        </xdr:cNvPr>
        <xdr:cNvSpPr/>
      </xdr:nvSpPr>
      <xdr:spPr>
        <a:xfrm>
          <a:off x="2476500" y="492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56938</xdr:rowOff>
    </xdr:from>
    <xdr:to>
      <xdr:col>7</xdr:col>
      <xdr:colOff>187325</xdr:colOff>
      <xdr:row>28</xdr:row>
      <xdr:rowOff>158538</xdr:rowOff>
    </xdr:to>
    <xdr:sp macro="" textlink="">
      <xdr:nvSpPr>
        <xdr:cNvPr id="75" name="フローチャート: 判断 74">
          <a:extLst>
            <a:ext uri="{FF2B5EF4-FFF2-40B4-BE49-F238E27FC236}">
              <a16:creationId xmlns:a16="http://schemas.microsoft.com/office/drawing/2014/main" id="{0F4CCDEF-02A2-4C77-BEB0-B379647EF76C}"/>
            </a:ext>
          </a:extLst>
        </xdr:cNvPr>
        <xdr:cNvSpPr/>
      </xdr:nvSpPr>
      <xdr:spPr>
        <a:xfrm>
          <a:off x="1714500" y="485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F0795B9-04A3-474A-B8F8-15444E6C588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05AF9A3-F873-4796-9BCD-39E65485583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4D22BAB-F6FD-4412-989B-6CED8045ECE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F43A5AF-F494-4E3B-A403-548DE9B9035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488B2A6-99BE-4B42-A557-E38FAFBF1F3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36618</xdr:rowOff>
    </xdr:from>
    <xdr:to>
      <xdr:col>23</xdr:col>
      <xdr:colOff>136525</xdr:colOff>
      <xdr:row>29</xdr:row>
      <xdr:rowOff>138218</xdr:rowOff>
    </xdr:to>
    <xdr:sp macro="" textlink="">
      <xdr:nvSpPr>
        <xdr:cNvPr id="81" name="楕円 80">
          <a:extLst>
            <a:ext uri="{FF2B5EF4-FFF2-40B4-BE49-F238E27FC236}">
              <a16:creationId xmlns:a16="http://schemas.microsoft.com/office/drawing/2014/main" id="{FFCF2BAF-539B-4FAC-9702-387DD46D6EB2}"/>
            </a:ext>
          </a:extLst>
        </xdr:cNvPr>
        <xdr:cNvSpPr/>
      </xdr:nvSpPr>
      <xdr:spPr>
        <a:xfrm>
          <a:off x="4711700" y="50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59495</xdr:rowOff>
    </xdr:from>
    <xdr:ext cx="405111" cy="259045"/>
    <xdr:sp macro="" textlink="">
      <xdr:nvSpPr>
        <xdr:cNvPr id="82" name="有形固定資産減価償却率該当値テキスト">
          <a:extLst>
            <a:ext uri="{FF2B5EF4-FFF2-40B4-BE49-F238E27FC236}">
              <a16:creationId xmlns:a16="http://schemas.microsoft.com/office/drawing/2014/main" id="{B880B16E-9D6C-4AD9-840F-640934D0F1F1}"/>
            </a:ext>
          </a:extLst>
        </xdr:cNvPr>
        <xdr:cNvSpPr txBox="1"/>
      </xdr:nvSpPr>
      <xdr:spPr>
        <a:xfrm>
          <a:off x="4813300" y="486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3" name="楕円 82">
          <a:extLst>
            <a:ext uri="{FF2B5EF4-FFF2-40B4-BE49-F238E27FC236}">
              <a16:creationId xmlns:a16="http://schemas.microsoft.com/office/drawing/2014/main" id="{E88B00AA-29A8-4E62-8FEF-224AB0461883}"/>
            </a:ext>
          </a:extLst>
        </xdr:cNvPr>
        <xdr:cNvSpPr/>
      </xdr:nvSpPr>
      <xdr:spPr>
        <a:xfrm>
          <a:off x="40005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87418</xdr:rowOff>
    </xdr:to>
    <xdr:cxnSp macro="">
      <xdr:nvCxnSpPr>
        <xdr:cNvPr id="84" name="直線コネクタ 83">
          <a:extLst>
            <a:ext uri="{FF2B5EF4-FFF2-40B4-BE49-F238E27FC236}">
              <a16:creationId xmlns:a16="http://schemas.microsoft.com/office/drawing/2014/main" id="{50B0ADFB-6649-4E5F-9A17-8A9FB7B9129E}"/>
            </a:ext>
          </a:extLst>
        </xdr:cNvPr>
        <xdr:cNvCxnSpPr/>
      </xdr:nvCxnSpPr>
      <xdr:spPr>
        <a:xfrm>
          <a:off x="4051300" y="5001895"/>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103717</xdr:rowOff>
    </xdr:from>
    <xdr:to>
      <xdr:col>15</xdr:col>
      <xdr:colOff>187325</xdr:colOff>
      <xdr:row>29</xdr:row>
      <xdr:rowOff>33867</xdr:rowOff>
    </xdr:to>
    <xdr:sp macro="" textlink="">
      <xdr:nvSpPr>
        <xdr:cNvPr id="85" name="楕円 84">
          <a:extLst>
            <a:ext uri="{FF2B5EF4-FFF2-40B4-BE49-F238E27FC236}">
              <a16:creationId xmlns:a16="http://schemas.microsoft.com/office/drawing/2014/main" id="{B6007712-A3CB-498B-A899-3D7B1555F9DF}"/>
            </a:ext>
          </a:extLst>
        </xdr:cNvPr>
        <xdr:cNvSpPr/>
      </xdr:nvSpPr>
      <xdr:spPr>
        <a:xfrm>
          <a:off x="3238500" y="49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154517</xdr:rowOff>
    </xdr:from>
    <xdr:to>
      <xdr:col>19</xdr:col>
      <xdr:colOff>136525</xdr:colOff>
      <xdr:row>29</xdr:row>
      <xdr:rowOff>29845</xdr:rowOff>
    </xdr:to>
    <xdr:cxnSp macro="">
      <xdr:nvCxnSpPr>
        <xdr:cNvPr id="86" name="直線コネクタ 85">
          <a:extLst>
            <a:ext uri="{FF2B5EF4-FFF2-40B4-BE49-F238E27FC236}">
              <a16:creationId xmlns:a16="http://schemas.microsoft.com/office/drawing/2014/main" id="{F3F02777-7D33-4B45-AE07-12D6FD663021}"/>
            </a:ext>
          </a:extLst>
        </xdr:cNvPr>
        <xdr:cNvCxnSpPr/>
      </xdr:nvCxnSpPr>
      <xdr:spPr>
        <a:xfrm>
          <a:off x="3289300" y="495511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78528</xdr:rowOff>
    </xdr:from>
    <xdr:to>
      <xdr:col>11</xdr:col>
      <xdr:colOff>187325</xdr:colOff>
      <xdr:row>29</xdr:row>
      <xdr:rowOff>8678</xdr:rowOff>
    </xdr:to>
    <xdr:sp macro="" textlink="">
      <xdr:nvSpPr>
        <xdr:cNvPr id="87" name="楕円 86">
          <a:extLst>
            <a:ext uri="{FF2B5EF4-FFF2-40B4-BE49-F238E27FC236}">
              <a16:creationId xmlns:a16="http://schemas.microsoft.com/office/drawing/2014/main" id="{AE73CD62-9A2D-4214-A203-4B6A9FDA7044}"/>
            </a:ext>
          </a:extLst>
        </xdr:cNvPr>
        <xdr:cNvSpPr/>
      </xdr:nvSpPr>
      <xdr:spPr>
        <a:xfrm>
          <a:off x="2476500" y="487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129328</xdr:rowOff>
    </xdr:from>
    <xdr:to>
      <xdr:col>15</xdr:col>
      <xdr:colOff>136525</xdr:colOff>
      <xdr:row>28</xdr:row>
      <xdr:rowOff>154517</xdr:rowOff>
    </xdr:to>
    <xdr:cxnSp macro="">
      <xdr:nvCxnSpPr>
        <xdr:cNvPr id="88" name="直線コネクタ 87">
          <a:extLst>
            <a:ext uri="{FF2B5EF4-FFF2-40B4-BE49-F238E27FC236}">
              <a16:creationId xmlns:a16="http://schemas.microsoft.com/office/drawing/2014/main" id="{6E438D9B-B4DD-4F7A-AF7B-89C1F8A2DC67}"/>
            </a:ext>
          </a:extLst>
        </xdr:cNvPr>
        <xdr:cNvCxnSpPr/>
      </xdr:nvCxnSpPr>
      <xdr:spPr>
        <a:xfrm>
          <a:off x="2527300" y="492992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38947</xdr:rowOff>
    </xdr:from>
    <xdr:to>
      <xdr:col>7</xdr:col>
      <xdr:colOff>187325</xdr:colOff>
      <xdr:row>28</xdr:row>
      <xdr:rowOff>140547</xdr:rowOff>
    </xdr:to>
    <xdr:sp macro="" textlink="">
      <xdr:nvSpPr>
        <xdr:cNvPr id="89" name="楕円 88">
          <a:extLst>
            <a:ext uri="{FF2B5EF4-FFF2-40B4-BE49-F238E27FC236}">
              <a16:creationId xmlns:a16="http://schemas.microsoft.com/office/drawing/2014/main" id="{AF90DAB2-28D6-4A40-B370-212A42557863}"/>
            </a:ext>
          </a:extLst>
        </xdr:cNvPr>
        <xdr:cNvSpPr/>
      </xdr:nvSpPr>
      <xdr:spPr>
        <a:xfrm>
          <a:off x="1714500" y="48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89747</xdr:rowOff>
    </xdr:from>
    <xdr:to>
      <xdr:col>11</xdr:col>
      <xdr:colOff>136525</xdr:colOff>
      <xdr:row>28</xdr:row>
      <xdr:rowOff>129328</xdr:rowOff>
    </xdr:to>
    <xdr:cxnSp macro="">
      <xdr:nvCxnSpPr>
        <xdr:cNvPr id="90" name="直線コネクタ 89">
          <a:extLst>
            <a:ext uri="{FF2B5EF4-FFF2-40B4-BE49-F238E27FC236}">
              <a16:creationId xmlns:a16="http://schemas.microsoft.com/office/drawing/2014/main" id="{515F874C-407B-4AE3-86CA-BE28E2AA5400}"/>
            </a:ext>
          </a:extLst>
        </xdr:cNvPr>
        <xdr:cNvCxnSpPr/>
      </xdr:nvCxnSpPr>
      <xdr:spPr>
        <a:xfrm>
          <a:off x="1765300" y="489034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F925A115-E3EB-4269-A910-1EF30B29F87A}"/>
            </a:ext>
          </a:extLst>
        </xdr:cNvPr>
        <xdr:cNvSpPr txBox="1"/>
      </xdr:nvSpPr>
      <xdr:spPr>
        <a:xfrm>
          <a:off x="3836044" y="50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8EEC68F0-8D45-4455-98DA-36BD4C8AD7BF}"/>
            </a:ext>
          </a:extLst>
        </xdr:cNvPr>
        <xdr:cNvSpPr txBox="1"/>
      </xdr:nvSpPr>
      <xdr:spPr>
        <a:xfrm>
          <a:off x="3086744" y="50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42985</xdr:rowOff>
    </xdr:from>
    <xdr:ext cx="405111" cy="259045"/>
    <xdr:sp macro="" textlink="">
      <xdr:nvSpPr>
        <xdr:cNvPr id="93" name="n_3aveValue有形固定資産減価償却率">
          <a:extLst>
            <a:ext uri="{FF2B5EF4-FFF2-40B4-BE49-F238E27FC236}">
              <a16:creationId xmlns:a16="http://schemas.microsoft.com/office/drawing/2014/main" id="{99D62456-A53C-4827-8D64-6FB4D6E73E2B}"/>
            </a:ext>
          </a:extLst>
        </xdr:cNvPr>
        <xdr:cNvSpPr txBox="1"/>
      </xdr:nvSpPr>
      <xdr:spPr>
        <a:xfrm>
          <a:off x="2324744" y="5015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149665</xdr:rowOff>
    </xdr:from>
    <xdr:ext cx="405111" cy="259045"/>
    <xdr:sp macro="" textlink="">
      <xdr:nvSpPr>
        <xdr:cNvPr id="94" name="n_4aveValue有形固定資産減価償却率">
          <a:extLst>
            <a:ext uri="{FF2B5EF4-FFF2-40B4-BE49-F238E27FC236}">
              <a16:creationId xmlns:a16="http://schemas.microsoft.com/office/drawing/2014/main" id="{11974426-A06F-4F2F-9357-FF5D4E8A366B}"/>
            </a:ext>
          </a:extLst>
        </xdr:cNvPr>
        <xdr:cNvSpPr txBox="1"/>
      </xdr:nvSpPr>
      <xdr:spPr>
        <a:xfrm>
          <a:off x="1562744" y="4950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95" name="n_1mainValue有形固定資産減価償却率">
          <a:extLst>
            <a:ext uri="{FF2B5EF4-FFF2-40B4-BE49-F238E27FC236}">
              <a16:creationId xmlns:a16="http://schemas.microsoft.com/office/drawing/2014/main" id="{B775D53D-AFF3-424F-B4C7-1A1B0F7FEBDA}"/>
            </a:ext>
          </a:extLst>
        </xdr:cNvPr>
        <xdr:cNvSpPr txBox="1"/>
      </xdr:nvSpPr>
      <xdr:spPr>
        <a:xfrm>
          <a:off x="38360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50394</xdr:rowOff>
    </xdr:from>
    <xdr:ext cx="405111" cy="259045"/>
    <xdr:sp macro="" textlink="">
      <xdr:nvSpPr>
        <xdr:cNvPr id="96" name="n_2mainValue有形固定資産減価償却率">
          <a:extLst>
            <a:ext uri="{FF2B5EF4-FFF2-40B4-BE49-F238E27FC236}">
              <a16:creationId xmlns:a16="http://schemas.microsoft.com/office/drawing/2014/main" id="{9E27AD0A-FC66-4589-B535-3FABB3380CBC}"/>
            </a:ext>
          </a:extLst>
        </xdr:cNvPr>
        <xdr:cNvSpPr txBox="1"/>
      </xdr:nvSpPr>
      <xdr:spPr>
        <a:xfrm>
          <a:off x="3086744" y="467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25205</xdr:rowOff>
    </xdr:from>
    <xdr:ext cx="405111" cy="259045"/>
    <xdr:sp macro="" textlink="">
      <xdr:nvSpPr>
        <xdr:cNvPr id="97" name="n_3mainValue有形固定資産減価償却率">
          <a:extLst>
            <a:ext uri="{FF2B5EF4-FFF2-40B4-BE49-F238E27FC236}">
              <a16:creationId xmlns:a16="http://schemas.microsoft.com/office/drawing/2014/main" id="{14CD8D36-C497-41B9-9013-D0CBC1135737}"/>
            </a:ext>
          </a:extLst>
        </xdr:cNvPr>
        <xdr:cNvSpPr txBox="1"/>
      </xdr:nvSpPr>
      <xdr:spPr>
        <a:xfrm>
          <a:off x="2324744" y="465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157074</xdr:rowOff>
    </xdr:from>
    <xdr:ext cx="405111" cy="259045"/>
    <xdr:sp macro="" textlink="">
      <xdr:nvSpPr>
        <xdr:cNvPr id="98" name="n_4mainValue有形固定資産減価償却率">
          <a:extLst>
            <a:ext uri="{FF2B5EF4-FFF2-40B4-BE49-F238E27FC236}">
              <a16:creationId xmlns:a16="http://schemas.microsoft.com/office/drawing/2014/main" id="{BE09A2A8-6BE7-40AF-978F-BDE19849D008}"/>
            </a:ext>
          </a:extLst>
        </xdr:cNvPr>
        <xdr:cNvSpPr txBox="1"/>
      </xdr:nvSpPr>
      <xdr:spPr>
        <a:xfrm>
          <a:off x="1562744" y="4614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6DF4817-8AED-43E6-8D86-929A1F625CC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79DD20F-ED83-480A-9773-2914B80B4D9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BFD133E-80C2-44C5-8EC4-F92CA893B4F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719605C-C2E8-4CB4-92C7-408DEFDE1D2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F3A6F13-B4C8-4F99-828C-C1117B31229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6B68F16-E733-4007-8E4F-906245F50C7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07A4BEA-751E-485E-B635-8C2265FA5F7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D963E15-94A5-46B7-A08F-616C4180CF1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40EA95B-9A55-45C2-895A-DF9D9B8D626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5251817-A0E7-4A9D-B66C-5E6F600665F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F63285E-BF8B-4C48-8B8B-C844C3E6593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C2F248D-AAC0-4BA1-94D4-539694B4E04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372E162-E914-4B4D-B2A7-32D96A89472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ysClr val="windowText" lastClr="000000"/>
              </a:solidFill>
              <a:effectLst/>
              <a:latin typeface="+mn-lt"/>
              <a:ea typeface="+mn-ea"/>
              <a:cs typeface="+mn-cs"/>
            </a:rPr>
            <a:t>類似団体内平均値を下回る結果となった。近年、起債額が償還額を上回らないように予算編成を行っていることで、将来負担額は減少傾向にある。一方、</a:t>
          </a:r>
          <a:r>
            <a:rPr kumimoji="1" lang="ja-JP" altLang="en-US" sz="1050">
              <a:solidFill>
                <a:sysClr val="windowText" lastClr="000000"/>
              </a:solidFill>
              <a:effectLst/>
              <a:latin typeface="+mn-lt"/>
              <a:ea typeface="+mn-ea"/>
              <a:cs typeface="+mn-cs"/>
            </a:rPr>
            <a:t>令和５年度は財政調整基金や公共施設整備基金などの取崩しにより充当可能基金残高が減少したことで、令和４年度と比較して</a:t>
          </a:r>
          <a:r>
            <a:rPr kumimoji="1" lang="en-US" altLang="ja-JP" sz="1050">
              <a:solidFill>
                <a:sysClr val="windowText" lastClr="000000"/>
              </a:solidFill>
              <a:effectLst/>
              <a:latin typeface="+mn-lt"/>
              <a:ea typeface="+mn-ea"/>
              <a:cs typeface="+mn-cs"/>
            </a:rPr>
            <a:t>26.3</a:t>
          </a:r>
          <a:r>
            <a:rPr kumimoji="1" lang="ja-JP" altLang="en-US" sz="1050">
              <a:solidFill>
                <a:sysClr val="windowText" lastClr="000000"/>
              </a:solidFill>
              <a:effectLst/>
              <a:latin typeface="+mn-lt"/>
              <a:ea typeface="+mn-ea"/>
              <a:cs typeface="+mn-cs"/>
            </a:rPr>
            <a:t>ポイント比率が悪化した。</a:t>
          </a:r>
          <a:r>
            <a:rPr kumimoji="1" lang="ja-JP" altLang="ja-JP" sz="1050">
              <a:solidFill>
                <a:sysClr val="windowText" lastClr="000000"/>
              </a:solidFill>
              <a:effectLst/>
              <a:latin typeface="+mn-lt"/>
              <a:ea typeface="+mn-ea"/>
              <a:cs typeface="+mn-cs"/>
            </a:rPr>
            <a:t>今後</a:t>
          </a:r>
          <a:r>
            <a:rPr kumimoji="1" lang="ja-JP" altLang="en-US" sz="1050">
              <a:solidFill>
                <a:sysClr val="windowText" lastClr="000000"/>
              </a:solidFill>
              <a:effectLst/>
              <a:latin typeface="+mn-lt"/>
              <a:ea typeface="+mn-ea"/>
              <a:cs typeface="+mn-cs"/>
            </a:rPr>
            <a:t>も</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都市計画事業や</a:t>
          </a:r>
          <a:r>
            <a:rPr kumimoji="1" lang="ja-JP" altLang="ja-JP" sz="1050">
              <a:solidFill>
                <a:sysClr val="windowText" lastClr="000000"/>
              </a:solidFill>
              <a:effectLst/>
              <a:latin typeface="+mn-lt"/>
              <a:ea typeface="+mn-ea"/>
              <a:cs typeface="+mn-cs"/>
            </a:rPr>
            <a:t>施設の長寿命化</a:t>
          </a:r>
          <a:r>
            <a:rPr kumimoji="1" lang="ja-JP" altLang="en-US" sz="1050">
              <a:solidFill>
                <a:sysClr val="windowText" lastClr="000000"/>
              </a:solidFill>
              <a:effectLst/>
              <a:latin typeface="+mn-lt"/>
              <a:ea typeface="+mn-ea"/>
              <a:cs typeface="+mn-cs"/>
            </a:rPr>
            <a:t>、集約化</a:t>
          </a:r>
          <a:r>
            <a:rPr kumimoji="1" lang="ja-JP" altLang="ja-JP" sz="1050">
              <a:solidFill>
                <a:sysClr val="windowText" lastClr="000000"/>
              </a:solidFill>
              <a:effectLst/>
              <a:latin typeface="+mn-lt"/>
              <a:ea typeface="+mn-ea"/>
              <a:cs typeface="+mn-cs"/>
            </a:rPr>
            <a:t>等の事業で起債することが見込まれるため、より計画的な財政運営を行う必要がある。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A12F9D7-8F2C-4CA2-88D9-80100E70E04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50C7305-2D88-4FDD-AE66-7265119D8F3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B641461-EAF1-43A0-A7D2-BB90C016207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3E30740D-9A11-4509-80A8-9E74C6D7100B}"/>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E841C1A0-941B-4B1F-8274-B2104B954AD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69A900AB-CC06-46D1-9A28-125B7CDBD5D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79240387-A571-4809-B506-30F724CE8B1D}"/>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6584C8B-B76A-4D77-95C7-5BF6613883A4}"/>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460A2A8-C6E6-4FCF-A102-82CA4B28A20F}"/>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9D068746-7258-4407-8612-64C9797C7F7A}"/>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73C1533D-9CF0-48D3-ABFC-7AA090522E6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DD324B4-A332-46D9-A42D-46A706402D02}"/>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C49F82AA-7718-4BB3-B70E-296B0D7FC1F7}"/>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10537B86-ED38-435D-87B4-CBF8C29F958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130CE9D5-07F7-4ECB-A0B3-08AB00C9E714}"/>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7CEC429-583F-44CC-AD38-713DD9BA0A4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1E5FDA1-8AF4-453E-B3CD-F9CFD575A29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9D949827-63C8-40D5-B64A-E667C2CE490D}"/>
            </a:ext>
          </a:extLst>
        </xdr:cNvPr>
        <xdr:cNvCxnSpPr/>
      </xdr:nvCxnSpPr>
      <xdr:spPr>
        <a:xfrm flipV="1">
          <a:off x="14793595" y="4489903"/>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AEC33156-BAE4-4ED0-8CFF-858A90831AFC}"/>
            </a:ext>
          </a:extLst>
        </xdr:cNvPr>
        <xdr:cNvSpPr txBox="1"/>
      </xdr:nvSpPr>
      <xdr:spPr>
        <a:xfrm>
          <a:off x="14846300" y="59148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2F6E58D7-85B3-49A4-8075-5BC16E981823}"/>
            </a:ext>
          </a:extLst>
        </xdr:cNvPr>
        <xdr:cNvCxnSpPr/>
      </xdr:nvCxnSpPr>
      <xdr:spPr>
        <a:xfrm>
          <a:off x="14706600" y="591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8181AE18-4770-4C8A-8743-03D4FA3E1553}"/>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AD405F1-4B62-465A-BDEA-24CBD4DD4595}"/>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4" name="債務償還比率平均値テキスト">
          <a:extLst>
            <a:ext uri="{FF2B5EF4-FFF2-40B4-BE49-F238E27FC236}">
              <a16:creationId xmlns:a16="http://schemas.microsoft.com/office/drawing/2014/main" id="{BD669D08-B8C1-450A-910A-478875C92C1F}"/>
            </a:ext>
          </a:extLst>
        </xdr:cNvPr>
        <xdr:cNvSpPr txBox="1"/>
      </xdr:nvSpPr>
      <xdr:spPr>
        <a:xfrm>
          <a:off x="14846300" y="50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15064DD0-7743-4DB7-9D38-474F55EF5033}"/>
            </a:ext>
          </a:extLst>
        </xdr:cNvPr>
        <xdr:cNvSpPr/>
      </xdr:nvSpPr>
      <xdr:spPr>
        <a:xfrm>
          <a:off x="14744700" y="50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7F64F930-C964-447B-AD1C-BA323719CDCB}"/>
            </a:ext>
          </a:extLst>
        </xdr:cNvPr>
        <xdr:cNvSpPr/>
      </xdr:nvSpPr>
      <xdr:spPr>
        <a:xfrm>
          <a:off x="14033500" y="50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87CB997C-B8E5-4C18-A244-0311EA912596}"/>
            </a:ext>
          </a:extLst>
        </xdr:cNvPr>
        <xdr:cNvSpPr/>
      </xdr:nvSpPr>
      <xdr:spPr>
        <a:xfrm>
          <a:off x="13271500" y="496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134904</xdr:rowOff>
    </xdr:from>
    <xdr:to>
      <xdr:col>64</xdr:col>
      <xdr:colOff>123825</xdr:colOff>
      <xdr:row>30</xdr:row>
      <xdr:rowOff>65054</xdr:rowOff>
    </xdr:to>
    <xdr:sp macro="" textlink="">
      <xdr:nvSpPr>
        <xdr:cNvPr id="138" name="フローチャート: 判断 137">
          <a:extLst>
            <a:ext uri="{FF2B5EF4-FFF2-40B4-BE49-F238E27FC236}">
              <a16:creationId xmlns:a16="http://schemas.microsoft.com/office/drawing/2014/main" id="{852BD101-9BB7-4F19-B36E-594F0BA2A215}"/>
            </a:ext>
          </a:extLst>
        </xdr:cNvPr>
        <xdr:cNvSpPr/>
      </xdr:nvSpPr>
      <xdr:spPr>
        <a:xfrm>
          <a:off x="12509500" y="510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24420</xdr:rowOff>
    </xdr:from>
    <xdr:to>
      <xdr:col>60</xdr:col>
      <xdr:colOff>123825</xdr:colOff>
      <xdr:row>30</xdr:row>
      <xdr:rowOff>126020</xdr:rowOff>
    </xdr:to>
    <xdr:sp macro="" textlink="">
      <xdr:nvSpPr>
        <xdr:cNvPr id="139" name="フローチャート: 判断 138">
          <a:extLst>
            <a:ext uri="{FF2B5EF4-FFF2-40B4-BE49-F238E27FC236}">
              <a16:creationId xmlns:a16="http://schemas.microsoft.com/office/drawing/2014/main" id="{597BD9BD-2FF7-4EA8-AE33-7E7C3391A127}"/>
            </a:ext>
          </a:extLst>
        </xdr:cNvPr>
        <xdr:cNvSpPr/>
      </xdr:nvSpPr>
      <xdr:spPr>
        <a:xfrm>
          <a:off x="11747500" y="516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3311EF0-8E4F-4261-8A02-67DA1DE3923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40934E7-C9BE-41FE-84AE-AA0CD1FA476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927ED26-0A95-41BD-83AB-7975919A0FB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C033C64-1A41-4884-B0FD-DD8D2252524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08CD0F0-0982-42CE-BFE0-D16FDD06199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74107</xdr:rowOff>
    </xdr:from>
    <xdr:to>
      <xdr:col>76</xdr:col>
      <xdr:colOff>73025</xdr:colOff>
      <xdr:row>29</xdr:row>
      <xdr:rowOff>4257</xdr:rowOff>
    </xdr:to>
    <xdr:sp macro="" textlink="">
      <xdr:nvSpPr>
        <xdr:cNvPr id="145" name="楕円 144">
          <a:extLst>
            <a:ext uri="{FF2B5EF4-FFF2-40B4-BE49-F238E27FC236}">
              <a16:creationId xmlns:a16="http://schemas.microsoft.com/office/drawing/2014/main" id="{CE3EA823-8F19-437B-894B-0A9547D10A79}"/>
            </a:ext>
          </a:extLst>
        </xdr:cNvPr>
        <xdr:cNvSpPr/>
      </xdr:nvSpPr>
      <xdr:spPr>
        <a:xfrm>
          <a:off x="14744700" y="48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96984</xdr:rowOff>
    </xdr:from>
    <xdr:ext cx="469744" cy="259045"/>
    <xdr:sp macro="" textlink="">
      <xdr:nvSpPr>
        <xdr:cNvPr id="146" name="債務償還比率該当値テキスト">
          <a:extLst>
            <a:ext uri="{FF2B5EF4-FFF2-40B4-BE49-F238E27FC236}">
              <a16:creationId xmlns:a16="http://schemas.microsoft.com/office/drawing/2014/main" id="{FD84FB1F-A617-4A0E-8F0A-64164B61146B}"/>
            </a:ext>
          </a:extLst>
        </xdr:cNvPr>
        <xdr:cNvSpPr txBox="1"/>
      </xdr:nvSpPr>
      <xdr:spPr>
        <a:xfrm>
          <a:off x="14846300" y="47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47068</xdr:rowOff>
    </xdr:from>
    <xdr:to>
      <xdr:col>72</xdr:col>
      <xdr:colOff>123825</xdr:colOff>
      <xdr:row>28</xdr:row>
      <xdr:rowOff>148668</xdr:rowOff>
    </xdr:to>
    <xdr:sp macro="" textlink="">
      <xdr:nvSpPr>
        <xdr:cNvPr id="147" name="楕円 146">
          <a:extLst>
            <a:ext uri="{FF2B5EF4-FFF2-40B4-BE49-F238E27FC236}">
              <a16:creationId xmlns:a16="http://schemas.microsoft.com/office/drawing/2014/main" id="{435E466F-2E57-4637-BDAC-109EC59D907E}"/>
            </a:ext>
          </a:extLst>
        </xdr:cNvPr>
        <xdr:cNvSpPr/>
      </xdr:nvSpPr>
      <xdr:spPr>
        <a:xfrm>
          <a:off x="14033500" y="48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97868</xdr:rowOff>
    </xdr:from>
    <xdr:to>
      <xdr:col>76</xdr:col>
      <xdr:colOff>22225</xdr:colOff>
      <xdr:row>28</xdr:row>
      <xdr:rowOff>124907</xdr:rowOff>
    </xdr:to>
    <xdr:cxnSp macro="">
      <xdr:nvCxnSpPr>
        <xdr:cNvPr id="148" name="直線コネクタ 147">
          <a:extLst>
            <a:ext uri="{FF2B5EF4-FFF2-40B4-BE49-F238E27FC236}">
              <a16:creationId xmlns:a16="http://schemas.microsoft.com/office/drawing/2014/main" id="{D59C12A3-7E5B-49C8-91AA-D20B9574B3F7}"/>
            </a:ext>
          </a:extLst>
        </xdr:cNvPr>
        <xdr:cNvCxnSpPr/>
      </xdr:nvCxnSpPr>
      <xdr:spPr>
        <a:xfrm>
          <a:off x="14084300" y="4898468"/>
          <a:ext cx="7112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3477</xdr:rowOff>
    </xdr:from>
    <xdr:to>
      <xdr:col>68</xdr:col>
      <xdr:colOff>123825</xdr:colOff>
      <xdr:row>28</xdr:row>
      <xdr:rowOff>105077</xdr:rowOff>
    </xdr:to>
    <xdr:sp macro="" textlink="">
      <xdr:nvSpPr>
        <xdr:cNvPr id="149" name="楕円 148">
          <a:extLst>
            <a:ext uri="{FF2B5EF4-FFF2-40B4-BE49-F238E27FC236}">
              <a16:creationId xmlns:a16="http://schemas.microsoft.com/office/drawing/2014/main" id="{BC93F723-F236-4EAF-8F3A-F8636D8FFDFE}"/>
            </a:ext>
          </a:extLst>
        </xdr:cNvPr>
        <xdr:cNvSpPr/>
      </xdr:nvSpPr>
      <xdr:spPr>
        <a:xfrm>
          <a:off x="13271500" y="48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54277</xdr:rowOff>
    </xdr:from>
    <xdr:to>
      <xdr:col>72</xdr:col>
      <xdr:colOff>73025</xdr:colOff>
      <xdr:row>28</xdr:row>
      <xdr:rowOff>97868</xdr:rowOff>
    </xdr:to>
    <xdr:cxnSp macro="">
      <xdr:nvCxnSpPr>
        <xdr:cNvPr id="150" name="直線コネクタ 149">
          <a:extLst>
            <a:ext uri="{FF2B5EF4-FFF2-40B4-BE49-F238E27FC236}">
              <a16:creationId xmlns:a16="http://schemas.microsoft.com/office/drawing/2014/main" id="{70772E57-4197-42AF-B677-9B8819C562D1}"/>
            </a:ext>
          </a:extLst>
        </xdr:cNvPr>
        <xdr:cNvCxnSpPr/>
      </xdr:nvCxnSpPr>
      <xdr:spPr>
        <a:xfrm>
          <a:off x="13322300" y="4854877"/>
          <a:ext cx="762000" cy="4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166225</xdr:rowOff>
    </xdr:from>
    <xdr:to>
      <xdr:col>64</xdr:col>
      <xdr:colOff>123825</xdr:colOff>
      <xdr:row>29</xdr:row>
      <xdr:rowOff>96375</xdr:rowOff>
    </xdr:to>
    <xdr:sp macro="" textlink="">
      <xdr:nvSpPr>
        <xdr:cNvPr id="151" name="楕円 150">
          <a:extLst>
            <a:ext uri="{FF2B5EF4-FFF2-40B4-BE49-F238E27FC236}">
              <a16:creationId xmlns:a16="http://schemas.microsoft.com/office/drawing/2014/main" id="{234D617B-D4B4-4C16-B168-C1BFBCEF21C3}"/>
            </a:ext>
          </a:extLst>
        </xdr:cNvPr>
        <xdr:cNvSpPr/>
      </xdr:nvSpPr>
      <xdr:spPr>
        <a:xfrm>
          <a:off x="12509500" y="49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54277</xdr:rowOff>
    </xdr:from>
    <xdr:to>
      <xdr:col>68</xdr:col>
      <xdr:colOff>73025</xdr:colOff>
      <xdr:row>29</xdr:row>
      <xdr:rowOff>45575</xdr:rowOff>
    </xdr:to>
    <xdr:cxnSp macro="">
      <xdr:nvCxnSpPr>
        <xdr:cNvPr id="152" name="直線コネクタ 151">
          <a:extLst>
            <a:ext uri="{FF2B5EF4-FFF2-40B4-BE49-F238E27FC236}">
              <a16:creationId xmlns:a16="http://schemas.microsoft.com/office/drawing/2014/main" id="{81BE1F21-BD38-46EF-A409-88BF9D706A24}"/>
            </a:ext>
          </a:extLst>
        </xdr:cNvPr>
        <xdr:cNvCxnSpPr/>
      </xdr:nvCxnSpPr>
      <xdr:spPr>
        <a:xfrm flipV="1">
          <a:off x="12560300" y="4854877"/>
          <a:ext cx="762000" cy="16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140214</xdr:rowOff>
    </xdr:from>
    <xdr:to>
      <xdr:col>60</xdr:col>
      <xdr:colOff>123825</xdr:colOff>
      <xdr:row>29</xdr:row>
      <xdr:rowOff>70364</xdr:rowOff>
    </xdr:to>
    <xdr:sp macro="" textlink="">
      <xdr:nvSpPr>
        <xdr:cNvPr id="153" name="楕円 152">
          <a:extLst>
            <a:ext uri="{FF2B5EF4-FFF2-40B4-BE49-F238E27FC236}">
              <a16:creationId xmlns:a16="http://schemas.microsoft.com/office/drawing/2014/main" id="{46ACF48A-C975-449F-BA56-018C5F570ED8}"/>
            </a:ext>
          </a:extLst>
        </xdr:cNvPr>
        <xdr:cNvSpPr/>
      </xdr:nvSpPr>
      <xdr:spPr>
        <a:xfrm>
          <a:off x="11747500" y="49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19564</xdr:rowOff>
    </xdr:from>
    <xdr:to>
      <xdr:col>64</xdr:col>
      <xdr:colOff>73025</xdr:colOff>
      <xdr:row>29</xdr:row>
      <xdr:rowOff>45575</xdr:rowOff>
    </xdr:to>
    <xdr:cxnSp macro="">
      <xdr:nvCxnSpPr>
        <xdr:cNvPr id="154" name="直線コネクタ 153">
          <a:extLst>
            <a:ext uri="{FF2B5EF4-FFF2-40B4-BE49-F238E27FC236}">
              <a16:creationId xmlns:a16="http://schemas.microsoft.com/office/drawing/2014/main" id="{F352BBCA-CA6C-4CB2-B1B0-D284B0BDCC1F}"/>
            </a:ext>
          </a:extLst>
        </xdr:cNvPr>
        <xdr:cNvCxnSpPr/>
      </xdr:nvCxnSpPr>
      <xdr:spPr>
        <a:xfrm>
          <a:off x="11798300" y="4991614"/>
          <a:ext cx="762000" cy="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5" name="n_1aveValue債務償還比率">
          <a:extLst>
            <a:ext uri="{FF2B5EF4-FFF2-40B4-BE49-F238E27FC236}">
              <a16:creationId xmlns:a16="http://schemas.microsoft.com/office/drawing/2014/main" id="{DF14C014-418E-4C53-95C8-D3CE8E9CCF13}"/>
            </a:ext>
          </a:extLst>
        </xdr:cNvPr>
        <xdr:cNvSpPr txBox="1"/>
      </xdr:nvSpPr>
      <xdr:spPr>
        <a:xfrm>
          <a:off x="13836727" y="51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56" name="n_2aveValue債務償還比率">
          <a:extLst>
            <a:ext uri="{FF2B5EF4-FFF2-40B4-BE49-F238E27FC236}">
              <a16:creationId xmlns:a16="http://schemas.microsoft.com/office/drawing/2014/main" id="{4C48A63E-5ACA-4CC6-A718-0E0F4A43D94C}"/>
            </a:ext>
          </a:extLst>
        </xdr:cNvPr>
        <xdr:cNvSpPr txBox="1"/>
      </xdr:nvSpPr>
      <xdr:spPr>
        <a:xfrm>
          <a:off x="13087427" y="50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56181</xdr:rowOff>
    </xdr:from>
    <xdr:ext cx="469744" cy="259045"/>
    <xdr:sp macro="" textlink="">
      <xdr:nvSpPr>
        <xdr:cNvPr id="157" name="n_3aveValue債務償還比率">
          <a:extLst>
            <a:ext uri="{FF2B5EF4-FFF2-40B4-BE49-F238E27FC236}">
              <a16:creationId xmlns:a16="http://schemas.microsoft.com/office/drawing/2014/main" id="{DA260BC0-77FC-4C29-9736-F361C6232918}"/>
            </a:ext>
          </a:extLst>
        </xdr:cNvPr>
        <xdr:cNvSpPr txBox="1"/>
      </xdr:nvSpPr>
      <xdr:spPr>
        <a:xfrm>
          <a:off x="12325427" y="519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117147</xdr:rowOff>
    </xdr:from>
    <xdr:ext cx="469744" cy="259045"/>
    <xdr:sp macro="" textlink="">
      <xdr:nvSpPr>
        <xdr:cNvPr id="158" name="n_4aveValue債務償還比率">
          <a:extLst>
            <a:ext uri="{FF2B5EF4-FFF2-40B4-BE49-F238E27FC236}">
              <a16:creationId xmlns:a16="http://schemas.microsoft.com/office/drawing/2014/main" id="{FC7AAF3B-DA22-4AE5-A186-A3FE2144A1EA}"/>
            </a:ext>
          </a:extLst>
        </xdr:cNvPr>
        <xdr:cNvSpPr txBox="1"/>
      </xdr:nvSpPr>
      <xdr:spPr>
        <a:xfrm>
          <a:off x="11563427" y="526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165195</xdr:rowOff>
    </xdr:from>
    <xdr:ext cx="469744" cy="259045"/>
    <xdr:sp macro="" textlink="">
      <xdr:nvSpPr>
        <xdr:cNvPr id="159" name="n_1mainValue債務償還比率">
          <a:extLst>
            <a:ext uri="{FF2B5EF4-FFF2-40B4-BE49-F238E27FC236}">
              <a16:creationId xmlns:a16="http://schemas.microsoft.com/office/drawing/2014/main" id="{3A0C7DDC-46FB-4E01-A4A2-9819CA19C02F}"/>
            </a:ext>
          </a:extLst>
        </xdr:cNvPr>
        <xdr:cNvSpPr txBox="1"/>
      </xdr:nvSpPr>
      <xdr:spPr>
        <a:xfrm>
          <a:off x="13836727" y="462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121604</xdr:rowOff>
    </xdr:from>
    <xdr:ext cx="469744" cy="259045"/>
    <xdr:sp macro="" textlink="">
      <xdr:nvSpPr>
        <xdr:cNvPr id="160" name="n_2mainValue債務償還比率">
          <a:extLst>
            <a:ext uri="{FF2B5EF4-FFF2-40B4-BE49-F238E27FC236}">
              <a16:creationId xmlns:a16="http://schemas.microsoft.com/office/drawing/2014/main" id="{626A76D2-F443-491E-9FD4-FA8D61DC1E61}"/>
            </a:ext>
          </a:extLst>
        </xdr:cNvPr>
        <xdr:cNvSpPr txBox="1"/>
      </xdr:nvSpPr>
      <xdr:spPr>
        <a:xfrm>
          <a:off x="13087427" y="45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112902</xdr:rowOff>
    </xdr:from>
    <xdr:ext cx="469744" cy="259045"/>
    <xdr:sp macro="" textlink="">
      <xdr:nvSpPr>
        <xdr:cNvPr id="161" name="n_3mainValue債務償還比率">
          <a:extLst>
            <a:ext uri="{FF2B5EF4-FFF2-40B4-BE49-F238E27FC236}">
              <a16:creationId xmlns:a16="http://schemas.microsoft.com/office/drawing/2014/main" id="{C72606D2-1A12-4EE4-A7C3-009D24759D53}"/>
            </a:ext>
          </a:extLst>
        </xdr:cNvPr>
        <xdr:cNvSpPr txBox="1"/>
      </xdr:nvSpPr>
      <xdr:spPr>
        <a:xfrm>
          <a:off x="12325427" y="474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86891</xdr:rowOff>
    </xdr:from>
    <xdr:ext cx="469744" cy="259045"/>
    <xdr:sp macro="" textlink="">
      <xdr:nvSpPr>
        <xdr:cNvPr id="162" name="n_4mainValue債務償還比率">
          <a:extLst>
            <a:ext uri="{FF2B5EF4-FFF2-40B4-BE49-F238E27FC236}">
              <a16:creationId xmlns:a16="http://schemas.microsoft.com/office/drawing/2014/main" id="{7725F9A2-8781-45B4-BE1B-22ACB69B928B}"/>
            </a:ext>
          </a:extLst>
        </xdr:cNvPr>
        <xdr:cNvSpPr txBox="1"/>
      </xdr:nvSpPr>
      <xdr:spPr>
        <a:xfrm>
          <a:off x="11563427" y="47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92CED18-C9E3-4B44-8272-F17140192A8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3255EA7-3D85-43D9-962B-AA2A5A73F21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4CD3AF3-94EF-4EF8-BF3C-F439411034D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4A2D870-0DA5-4447-93AC-8B2E8FE6E31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131B1E1-22AA-4ED9-A175-6BA5BA7BB6A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FA9757C-8222-473B-89A7-D9F02B98111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089B16-8F2A-443E-B628-7175859FF3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1F2344-04FB-4FBC-976A-F812C1C234C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9699FA-4754-47B3-888B-8969918CBB6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4E03B4-E02C-4A2B-8C99-A725C248E5A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DF2B6A-32EC-4D29-850C-A2392312EEF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CF7123-9472-437E-A6C7-A1B56CC3A7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309F18-B637-47AB-9510-800087D643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7BE7A1-55FF-4BB3-B5BF-F65366158A9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DAB872-063F-40D2-A324-7FED94324D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414CE8-4A9E-4242-AC7A-95A7AEB5C0B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44,643
10.47
18,563,367
17,776,262
646,848
10,517,173
9,856,028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3BEC48-3247-4F84-A834-026B4540939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A61C68-731A-45C4-9B29-07254716B2F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B37E45-461C-492E-86CB-2C54A6DFEA7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064A11-0A80-4CD7-8FE2-3A3307BE32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F46EB7-DA8B-4C2D-B4DB-3AA68EC1E8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744ED85-9C96-4574-A6CF-1F4D5384542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6DC589-FDB7-4452-9A44-6212D62F44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D08C06-8349-4EDE-849F-C07847887F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313D6A-FD56-43D4-8CF3-5D89EDCAC91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D549E9-F546-4A55-BE90-21C1EC587AE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B80217-C137-4FB9-8E89-ACF3F4464E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03BC233-4294-4F0B-A19C-A026A2C74B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B3F88D-C0BD-49CE-8AF1-A21334A2E9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589245-C5FC-4A73-ABE1-F1A05F18069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1BCAA0-79AE-4393-AD03-00AD196035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9AF1A0-2704-4B9C-B5AB-CC02DF3E2FB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4A28A7-BF69-44A0-9D2B-CDE9912743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DB284D-A3D9-40C2-8035-DE483522AD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DD1088A-3C1E-40DD-9FD9-877D1F9F03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2F0C25E-8EC2-4130-AE64-E3F38F9E14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A0A70D-AD8A-4B3D-8105-6C7C15F04BB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9A58E4-3E9B-4F74-BC10-ADD3274B64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DCD6B94-EAE5-4107-9FA5-E7EB825B06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8A4962B-4289-4C1D-BE54-EBF7309A4A5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AE18B5-AC45-41D0-AD18-3F9824F424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1CC093-594A-4074-AF57-07431D8D3B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7A806D-B2E3-4DC7-A1B5-F03A4FA763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95B2FA-AC8B-4C24-859D-372C61872A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75C2EF-2F94-49AC-A389-9245E40A775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8EB63F-CCFA-4A56-B922-C704DC0C43B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3C40416-315B-4337-A817-9ADC749E8B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BA578C-B980-43E7-A011-BEE4C9A0487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24BD4B8-2CF4-4F91-B818-C39F086CE51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FABFBE2-F5CB-46FF-91D0-976F7E82E02E}"/>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9B1815F-BD8D-471A-A1B0-0F72080698D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2B7106A-2DE1-46CE-8315-18F81AF319A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7866263-CF41-486C-9168-FC0CC25778C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75498B7-A0E9-45D6-BD8E-1CCEEFD0292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0791996-53D0-4E0B-B160-21C202306DD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6C157C7-7B00-47A5-95BC-757AC312C6B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43E9191-9154-4498-87D4-8072D314073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291887C-6353-4F7D-91E3-78906ED8D80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48A7A14-22BD-4C87-ADBB-D269846FD6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B3711F3E-2E78-4C42-869A-C1F4DAC66CF7}"/>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04373B5B-13AD-4ABB-A92A-97A2DE3AE44A}"/>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4B91D784-BE61-44F2-A994-D00752D4C10A}"/>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B60414C4-4FAC-4DB4-A458-D75F85E2CFF9}"/>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B0981BC7-22AB-4D25-BAEF-3DAD3138C924}"/>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3EEA0D97-1040-410E-883C-DC68E735BD18}"/>
            </a:ext>
          </a:extLst>
        </xdr:cNvPr>
        <xdr:cNvSpPr txBox="1"/>
      </xdr:nvSpPr>
      <xdr:spPr>
        <a:xfrm>
          <a:off x="4673600" y="619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D407A5D5-A641-47AC-B2FA-E6C29F5AA879}"/>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91AF8A2E-02F8-419D-A8AA-F7232AA098B0}"/>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43757723-002B-4EFE-916A-306AAE79990B}"/>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E17BDB18-BDEB-48EA-B340-07A2F203AA46}"/>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36830</xdr:rowOff>
    </xdr:from>
    <xdr:to>
      <xdr:col>6</xdr:col>
      <xdr:colOff>38100</xdr:colOff>
      <xdr:row>36</xdr:row>
      <xdr:rowOff>138430</xdr:rowOff>
    </xdr:to>
    <xdr:sp macro="" textlink="">
      <xdr:nvSpPr>
        <xdr:cNvPr id="65" name="フローチャート: 判断 64">
          <a:extLst>
            <a:ext uri="{FF2B5EF4-FFF2-40B4-BE49-F238E27FC236}">
              <a16:creationId xmlns:a16="http://schemas.microsoft.com/office/drawing/2014/main" id="{5B01B181-750F-490F-A2C7-63203F560549}"/>
            </a:ext>
          </a:extLst>
        </xdr:cNvPr>
        <xdr:cNvSpPr/>
      </xdr:nvSpPr>
      <xdr:spPr>
        <a:xfrm>
          <a:off x="1079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F27AEB0-F175-4FEA-B1DF-00C22A13DF2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0E995A8-DA8E-4A2E-9F77-D5D39E45988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8E9C1B-69D7-4CCF-A880-11B19BFC904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F65CEB-ABCC-4D3F-A765-05F8F464E32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A147BE-3B5E-4036-B868-D41D29BE622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68834</xdr:rowOff>
    </xdr:from>
    <xdr:to>
      <xdr:col>24</xdr:col>
      <xdr:colOff>114300</xdr:colOff>
      <xdr:row>38</xdr:row>
      <xdr:rowOff>170434</xdr:rowOff>
    </xdr:to>
    <xdr:sp macro="" textlink="">
      <xdr:nvSpPr>
        <xdr:cNvPr id="71" name="楕円 70">
          <a:extLst>
            <a:ext uri="{FF2B5EF4-FFF2-40B4-BE49-F238E27FC236}">
              <a16:creationId xmlns:a16="http://schemas.microsoft.com/office/drawing/2014/main" id="{C417D5B0-9A93-452D-B466-5E1B4FD7957E}"/>
            </a:ext>
          </a:extLst>
        </xdr:cNvPr>
        <xdr:cNvSpPr/>
      </xdr:nvSpPr>
      <xdr:spPr>
        <a:xfrm>
          <a:off x="45847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47261</xdr:rowOff>
    </xdr:from>
    <xdr:ext cx="405111" cy="259045"/>
    <xdr:sp macro="" textlink="">
      <xdr:nvSpPr>
        <xdr:cNvPr id="72" name="【道路】&#10;有形固定資産減価償却率該当値テキスト">
          <a:extLst>
            <a:ext uri="{FF2B5EF4-FFF2-40B4-BE49-F238E27FC236}">
              <a16:creationId xmlns:a16="http://schemas.microsoft.com/office/drawing/2014/main" id="{0230BE06-EBAC-43FA-94A1-E97606C9E4B7}"/>
            </a:ext>
          </a:extLst>
        </xdr:cNvPr>
        <xdr:cNvSpPr txBox="1"/>
      </xdr:nvSpPr>
      <xdr:spPr>
        <a:xfrm>
          <a:off x="4673600"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20828</xdr:rowOff>
    </xdr:from>
    <xdr:to>
      <xdr:col>20</xdr:col>
      <xdr:colOff>38100</xdr:colOff>
      <xdr:row>38</xdr:row>
      <xdr:rowOff>122428</xdr:rowOff>
    </xdr:to>
    <xdr:sp macro="" textlink="">
      <xdr:nvSpPr>
        <xdr:cNvPr id="73" name="楕円 72">
          <a:extLst>
            <a:ext uri="{FF2B5EF4-FFF2-40B4-BE49-F238E27FC236}">
              <a16:creationId xmlns:a16="http://schemas.microsoft.com/office/drawing/2014/main" id="{2D23516E-9793-4AA3-8045-523C0FD63548}"/>
            </a:ext>
          </a:extLst>
        </xdr:cNvPr>
        <xdr:cNvSpPr/>
      </xdr:nvSpPr>
      <xdr:spPr>
        <a:xfrm>
          <a:off x="3746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71628</xdr:rowOff>
    </xdr:from>
    <xdr:to>
      <xdr:col>24</xdr:col>
      <xdr:colOff>63500</xdr:colOff>
      <xdr:row>38</xdr:row>
      <xdr:rowOff>119634</xdr:rowOff>
    </xdr:to>
    <xdr:cxnSp macro="">
      <xdr:nvCxnSpPr>
        <xdr:cNvPr id="74" name="直線コネクタ 73">
          <a:extLst>
            <a:ext uri="{FF2B5EF4-FFF2-40B4-BE49-F238E27FC236}">
              <a16:creationId xmlns:a16="http://schemas.microsoft.com/office/drawing/2014/main" id="{377D16CF-9215-4BE3-AFDB-202669EE0069}"/>
            </a:ext>
          </a:extLst>
        </xdr:cNvPr>
        <xdr:cNvCxnSpPr/>
      </xdr:nvCxnSpPr>
      <xdr:spPr>
        <a:xfrm>
          <a:off x="3797300" y="658672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xdr:rowOff>
    </xdr:from>
    <xdr:to>
      <xdr:col>15</xdr:col>
      <xdr:colOff>101600</xdr:colOff>
      <xdr:row>38</xdr:row>
      <xdr:rowOff>113284</xdr:rowOff>
    </xdr:to>
    <xdr:sp macro="" textlink="">
      <xdr:nvSpPr>
        <xdr:cNvPr id="75" name="楕円 74">
          <a:extLst>
            <a:ext uri="{FF2B5EF4-FFF2-40B4-BE49-F238E27FC236}">
              <a16:creationId xmlns:a16="http://schemas.microsoft.com/office/drawing/2014/main" id="{018C5F53-0D3C-4E01-A385-F2E92E918C58}"/>
            </a:ext>
          </a:extLst>
        </xdr:cNvPr>
        <xdr:cNvSpPr/>
      </xdr:nvSpPr>
      <xdr:spPr>
        <a:xfrm>
          <a:off x="2857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62484</xdr:rowOff>
    </xdr:from>
    <xdr:to>
      <xdr:col>19</xdr:col>
      <xdr:colOff>177800</xdr:colOff>
      <xdr:row>38</xdr:row>
      <xdr:rowOff>71628</xdr:rowOff>
    </xdr:to>
    <xdr:cxnSp macro="">
      <xdr:nvCxnSpPr>
        <xdr:cNvPr id="76" name="直線コネクタ 75">
          <a:extLst>
            <a:ext uri="{FF2B5EF4-FFF2-40B4-BE49-F238E27FC236}">
              <a16:creationId xmlns:a16="http://schemas.microsoft.com/office/drawing/2014/main" id="{FF2E0D7D-8DFC-464A-8928-B03525F3988F}"/>
            </a:ext>
          </a:extLst>
        </xdr:cNvPr>
        <xdr:cNvCxnSpPr/>
      </xdr:nvCxnSpPr>
      <xdr:spPr>
        <a:xfrm>
          <a:off x="2908300" y="6577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137414</xdr:rowOff>
    </xdr:from>
    <xdr:to>
      <xdr:col>10</xdr:col>
      <xdr:colOff>165100</xdr:colOff>
      <xdr:row>38</xdr:row>
      <xdr:rowOff>67564</xdr:rowOff>
    </xdr:to>
    <xdr:sp macro="" textlink="">
      <xdr:nvSpPr>
        <xdr:cNvPr id="77" name="楕円 76">
          <a:extLst>
            <a:ext uri="{FF2B5EF4-FFF2-40B4-BE49-F238E27FC236}">
              <a16:creationId xmlns:a16="http://schemas.microsoft.com/office/drawing/2014/main" id="{5FAC1F8D-B134-4303-AEB6-A7578EF2BFEE}"/>
            </a:ext>
          </a:extLst>
        </xdr:cNvPr>
        <xdr:cNvSpPr/>
      </xdr:nvSpPr>
      <xdr:spPr>
        <a:xfrm>
          <a:off x="1968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xdr:rowOff>
    </xdr:from>
    <xdr:to>
      <xdr:col>15</xdr:col>
      <xdr:colOff>50800</xdr:colOff>
      <xdr:row>38</xdr:row>
      <xdr:rowOff>62484</xdr:rowOff>
    </xdr:to>
    <xdr:cxnSp macro="">
      <xdr:nvCxnSpPr>
        <xdr:cNvPr id="78" name="直線コネクタ 77">
          <a:extLst>
            <a:ext uri="{FF2B5EF4-FFF2-40B4-BE49-F238E27FC236}">
              <a16:creationId xmlns:a16="http://schemas.microsoft.com/office/drawing/2014/main" id="{40FE4ABF-AADE-4FEC-ADC3-0DB49739186C}"/>
            </a:ext>
          </a:extLst>
        </xdr:cNvPr>
        <xdr:cNvCxnSpPr/>
      </xdr:nvCxnSpPr>
      <xdr:spPr>
        <a:xfrm>
          <a:off x="2019300" y="65318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91694</xdr:rowOff>
    </xdr:from>
    <xdr:to>
      <xdr:col>6</xdr:col>
      <xdr:colOff>38100</xdr:colOff>
      <xdr:row>38</xdr:row>
      <xdr:rowOff>21844</xdr:rowOff>
    </xdr:to>
    <xdr:sp macro="" textlink="">
      <xdr:nvSpPr>
        <xdr:cNvPr id="79" name="楕円 78">
          <a:extLst>
            <a:ext uri="{FF2B5EF4-FFF2-40B4-BE49-F238E27FC236}">
              <a16:creationId xmlns:a16="http://schemas.microsoft.com/office/drawing/2014/main" id="{CB66C7DF-DB00-4239-A0F5-BFA24F871D55}"/>
            </a:ext>
          </a:extLst>
        </xdr:cNvPr>
        <xdr:cNvSpPr/>
      </xdr:nvSpPr>
      <xdr:spPr>
        <a:xfrm>
          <a:off x="1079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142494</xdr:rowOff>
    </xdr:from>
    <xdr:to>
      <xdr:col>10</xdr:col>
      <xdr:colOff>114300</xdr:colOff>
      <xdr:row>38</xdr:row>
      <xdr:rowOff>16764</xdr:rowOff>
    </xdr:to>
    <xdr:cxnSp macro="">
      <xdr:nvCxnSpPr>
        <xdr:cNvPr id="80" name="直線コネクタ 79">
          <a:extLst>
            <a:ext uri="{FF2B5EF4-FFF2-40B4-BE49-F238E27FC236}">
              <a16:creationId xmlns:a16="http://schemas.microsoft.com/office/drawing/2014/main" id="{E72D459B-392B-4824-8718-35107B71C4AA}"/>
            </a:ext>
          </a:extLst>
        </xdr:cNvPr>
        <xdr:cNvCxnSpPr/>
      </xdr:nvCxnSpPr>
      <xdr:spPr>
        <a:xfrm>
          <a:off x="1130300" y="64861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FA779419-8861-49E1-9605-6080BB71F3F6}"/>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B0531C80-A84A-466C-B6BD-C85D79C1D2B6}"/>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D343C3F8-D3CC-43DB-881D-AC0D671354CE}"/>
            </a:ext>
          </a:extLst>
        </xdr:cNvPr>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84" name="n_4aveValue【道路】&#10;有形固定資産減価償却率">
          <a:extLst>
            <a:ext uri="{FF2B5EF4-FFF2-40B4-BE49-F238E27FC236}">
              <a16:creationId xmlns:a16="http://schemas.microsoft.com/office/drawing/2014/main" id="{F1EF1405-DF6A-412D-800E-4DDB4D37B737}"/>
            </a:ext>
          </a:extLst>
        </xdr:cNvPr>
        <xdr:cNvSpPr txBox="1"/>
      </xdr:nvSpPr>
      <xdr:spPr>
        <a:xfrm>
          <a:off x="927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113555</xdr:rowOff>
    </xdr:from>
    <xdr:ext cx="405111" cy="259045"/>
    <xdr:sp macro="" textlink="">
      <xdr:nvSpPr>
        <xdr:cNvPr id="85" name="n_1mainValue【道路】&#10;有形固定資産減価償却率">
          <a:extLst>
            <a:ext uri="{FF2B5EF4-FFF2-40B4-BE49-F238E27FC236}">
              <a16:creationId xmlns:a16="http://schemas.microsoft.com/office/drawing/2014/main" id="{6BF52BBD-0706-4ABC-9657-84E16EC6B642}"/>
            </a:ext>
          </a:extLst>
        </xdr:cNvPr>
        <xdr:cNvSpPr txBox="1"/>
      </xdr:nvSpPr>
      <xdr:spPr>
        <a:xfrm>
          <a:off x="3582044" y="662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6" name="n_2mainValue【道路】&#10;有形固定資産減価償却率">
          <a:extLst>
            <a:ext uri="{FF2B5EF4-FFF2-40B4-BE49-F238E27FC236}">
              <a16:creationId xmlns:a16="http://schemas.microsoft.com/office/drawing/2014/main" id="{76D21B46-F97A-427A-90F3-F72FEB4B9747}"/>
            </a:ext>
          </a:extLst>
        </xdr:cNvPr>
        <xdr:cNvSpPr txBox="1"/>
      </xdr:nvSpPr>
      <xdr:spPr>
        <a:xfrm>
          <a:off x="2705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58691</xdr:rowOff>
    </xdr:from>
    <xdr:ext cx="405111" cy="259045"/>
    <xdr:sp macro="" textlink="">
      <xdr:nvSpPr>
        <xdr:cNvPr id="87" name="n_3mainValue【道路】&#10;有形固定資産減価償却率">
          <a:extLst>
            <a:ext uri="{FF2B5EF4-FFF2-40B4-BE49-F238E27FC236}">
              <a16:creationId xmlns:a16="http://schemas.microsoft.com/office/drawing/2014/main" id="{C26BD2A3-E09A-4560-A236-192013461678}"/>
            </a:ext>
          </a:extLst>
        </xdr:cNvPr>
        <xdr:cNvSpPr txBox="1"/>
      </xdr:nvSpPr>
      <xdr:spPr>
        <a:xfrm>
          <a:off x="1816744" y="657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12971</xdr:rowOff>
    </xdr:from>
    <xdr:ext cx="405111" cy="259045"/>
    <xdr:sp macro="" textlink="">
      <xdr:nvSpPr>
        <xdr:cNvPr id="88" name="n_4mainValue【道路】&#10;有形固定資産減価償却率">
          <a:extLst>
            <a:ext uri="{FF2B5EF4-FFF2-40B4-BE49-F238E27FC236}">
              <a16:creationId xmlns:a16="http://schemas.microsoft.com/office/drawing/2014/main" id="{D62FF7E5-1D1E-4507-AB29-45978FDCF69C}"/>
            </a:ext>
          </a:extLst>
        </xdr:cNvPr>
        <xdr:cNvSpPr txBox="1"/>
      </xdr:nvSpPr>
      <xdr:spPr>
        <a:xfrm>
          <a:off x="927744" y="652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02F7185-5F9E-46B0-8C59-5B9ABA7E1C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A64227A-3712-4778-8A6B-DF65F5360D4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972ADCD-4076-4301-8EC1-32562EBF7E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ED2AC32-724D-4F8D-A1CD-052A09C2860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777538A-AF27-443C-89A1-053D05FA772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A76662A-07F6-40E4-A23C-A7364B4B19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EE3FA12-D016-4AFD-9DAC-1259F2D52A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323A6A7-8DA2-43ED-AFAA-75067F6D6A3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FFE33A6-1726-48DB-8E90-E0F661C43C1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EBFE2F0-9C6E-49E1-9410-72C2E03AE93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EBEB0AA9-4A10-4325-935D-9E9F5946515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534290F7-95EC-4F3E-935E-5735E793A93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9DCBA9C0-6AE3-49DF-B1CE-94871BFFAF4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C6520E8C-DE39-4C5B-ABBC-62D06A47ECB6}"/>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774AD705-F6BA-4C60-8661-9E2470C2D00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3355F1CA-0D7D-4EBE-AA71-1CA6958A5A3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6A4A28A4-BE34-402B-9A8A-CED1D1D233E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5550AEF7-2CE5-489B-9CB2-6A245C8E5616}"/>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D82D40D8-AF41-4273-9588-7BDB64CCC98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533A7843-694A-4EF4-ADCE-438F93977EC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DFFBD11C-D581-4ED5-B01D-5576C1A4608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29F365C7-A1E7-4FAA-ABB7-728A71065B1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C1C1188-7848-4C7F-B670-02A6478D8A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262617E-1808-4FA5-BCD1-E29D54056A4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F606558-835B-4683-B861-A805445BF77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12A73CCC-D8E4-4512-B9E3-5BA9AAD71971}"/>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EDECD6F1-1655-4D8C-B3D1-38ABC21C6CC9}"/>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634E0642-71CD-4744-9E97-FDD40EC9F312}"/>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B7331673-0B18-459D-B19D-C100E477AA6F}"/>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245957A1-3A08-4F0B-B8AF-55520DD5AAC9}"/>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9BF9794F-E16E-406D-8F69-0C66A9FD5F6C}"/>
            </a:ext>
          </a:extLst>
        </xdr:cNvPr>
        <xdr:cNvSpPr txBox="1"/>
      </xdr:nvSpPr>
      <xdr:spPr>
        <a:xfrm>
          <a:off x="10515600" y="683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205BD94D-D488-4F2A-99F9-A11AF8311373}"/>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33B4D5C5-7629-4EE2-8D6F-DC9287B094F7}"/>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8CFB5150-D95B-4582-A259-925CF5B622DE}"/>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98356</xdr:rowOff>
    </xdr:from>
    <xdr:to>
      <xdr:col>41</xdr:col>
      <xdr:colOff>101600</xdr:colOff>
      <xdr:row>41</xdr:row>
      <xdr:rowOff>28506</xdr:rowOff>
    </xdr:to>
    <xdr:sp macro="" textlink="">
      <xdr:nvSpPr>
        <xdr:cNvPr id="123" name="フローチャート: 判断 122">
          <a:extLst>
            <a:ext uri="{FF2B5EF4-FFF2-40B4-BE49-F238E27FC236}">
              <a16:creationId xmlns:a16="http://schemas.microsoft.com/office/drawing/2014/main" id="{277164C2-76D3-463C-86BD-56F66F6A0767}"/>
            </a:ext>
          </a:extLst>
        </xdr:cNvPr>
        <xdr:cNvSpPr/>
      </xdr:nvSpPr>
      <xdr:spPr>
        <a:xfrm>
          <a:off x="7810500" y="69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116513</xdr:rowOff>
    </xdr:from>
    <xdr:to>
      <xdr:col>36</xdr:col>
      <xdr:colOff>165100</xdr:colOff>
      <xdr:row>41</xdr:row>
      <xdr:rowOff>46663</xdr:rowOff>
    </xdr:to>
    <xdr:sp macro="" textlink="">
      <xdr:nvSpPr>
        <xdr:cNvPr id="124" name="フローチャート: 判断 123">
          <a:extLst>
            <a:ext uri="{FF2B5EF4-FFF2-40B4-BE49-F238E27FC236}">
              <a16:creationId xmlns:a16="http://schemas.microsoft.com/office/drawing/2014/main" id="{8EF07FA0-DD94-45A0-ABA8-E82AF9DE0D6D}"/>
            </a:ext>
          </a:extLst>
        </xdr:cNvPr>
        <xdr:cNvSpPr/>
      </xdr:nvSpPr>
      <xdr:spPr>
        <a:xfrm>
          <a:off x="6921500" y="697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521EAE2-DA8F-4FC7-AAFF-1807A2B617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55FE745-6232-42D7-931E-63AB34C544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4336A9-149E-48D0-B09A-53E1FD7E40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C4FFD55-1A12-4C6F-B070-BE306D1CBEF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8D6C0CD-8361-45E9-9C72-BD2A7C8D533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130246</xdr:rowOff>
    </xdr:from>
    <xdr:to>
      <xdr:col>55</xdr:col>
      <xdr:colOff>50800</xdr:colOff>
      <xdr:row>42</xdr:row>
      <xdr:rowOff>60396</xdr:rowOff>
    </xdr:to>
    <xdr:sp macro="" textlink="">
      <xdr:nvSpPr>
        <xdr:cNvPr id="130" name="楕円 129">
          <a:extLst>
            <a:ext uri="{FF2B5EF4-FFF2-40B4-BE49-F238E27FC236}">
              <a16:creationId xmlns:a16="http://schemas.microsoft.com/office/drawing/2014/main" id="{3DC2D6C7-28E1-4A67-B186-399EE57419AD}"/>
            </a:ext>
          </a:extLst>
        </xdr:cNvPr>
        <xdr:cNvSpPr/>
      </xdr:nvSpPr>
      <xdr:spPr>
        <a:xfrm>
          <a:off x="10426700" y="71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45173</xdr:rowOff>
    </xdr:from>
    <xdr:ext cx="469744" cy="259045"/>
    <xdr:sp macro="" textlink="">
      <xdr:nvSpPr>
        <xdr:cNvPr id="131" name="【道路】&#10;一人当たり延長該当値テキスト">
          <a:extLst>
            <a:ext uri="{FF2B5EF4-FFF2-40B4-BE49-F238E27FC236}">
              <a16:creationId xmlns:a16="http://schemas.microsoft.com/office/drawing/2014/main" id="{77E55B8A-1EB9-4D1A-8124-EA5E208F98E3}"/>
            </a:ext>
          </a:extLst>
        </xdr:cNvPr>
        <xdr:cNvSpPr txBox="1"/>
      </xdr:nvSpPr>
      <xdr:spPr>
        <a:xfrm>
          <a:off x="10515600" y="707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130213</xdr:rowOff>
    </xdr:from>
    <xdr:to>
      <xdr:col>50</xdr:col>
      <xdr:colOff>165100</xdr:colOff>
      <xdr:row>42</xdr:row>
      <xdr:rowOff>60363</xdr:rowOff>
    </xdr:to>
    <xdr:sp macro="" textlink="">
      <xdr:nvSpPr>
        <xdr:cNvPr id="132" name="楕円 131">
          <a:extLst>
            <a:ext uri="{FF2B5EF4-FFF2-40B4-BE49-F238E27FC236}">
              <a16:creationId xmlns:a16="http://schemas.microsoft.com/office/drawing/2014/main" id="{257D84CA-69B7-4DFD-B9E7-6A0815015A34}"/>
            </a:ext>
          </a:extLst>
        </xdr:cNvPr>
        <xdr:cNvSpPr/>
      </xdr:nvSpPr>
      <xdr:spPr>
        <a:xfrm>
          <a:off x="9588500" y="71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9563</xdr:rowOff>
    </xdr:from>
    <xdr:to>
      <xdr:col>55</xdr:col>
      <xdr:colOff>0</xdr:colOff>
      <xdr:row>42</xdr:row>
      <xdr:rowOff>9596</xdr:rowOff>
    </xdr:to>
    <xdr:cxnSp macro="">
      <xdr:nvCxnSpPr>
        <xdr:cNvPr id="133" name="直線コネクタ 132">
          <a:extLst>
            <a:ext uri="{FF2B5EF4-FFF2-40B4-BE49-F238E27FC236}">
              <a16:creationId xmlns:a16="http://schemas.microsoft.com/office/drawing/2014/main" id="{4A0B6CBE-4C53-4ABF-8305-1808CA2F0553}"/>
            </a:ext>
          </a:extLst>
        </xdr:cNvPr>
        <xdr:cNvCxnSpPr/>
      </xdr:nvCxnSpPr>
      <xdr:spPr>
        <a:xfrm>
          <a:off x="9639300" y="7210463"/>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130246</xdr:rowOff>
    </xdr:from>
    <xdr:to>
      <xdr:col>46</xdr:col>
      <xdr:colOff>38100</xdr:colOff>
      <xdr:row>42</xdr:row>
      <xdr:rowOff>60396</xdr:rowOff>
    </xdr:to>
    <xdr:sp macro="" textlink="">
      <xdr:nvSpPr>
        <xdr:cNvPr id="134" name="楕円 133">
          <a:extLst>
            <a:ext uri="{FF2B5EF4-FFF2-40B4-BE49-F238E27FC236}">
              <a16:creationId xmlns:a16="http://schemas.microsoft.com/office/drawing/2014/main" id="{57997B44-7783-4629-BC99-9C12B35D4481}"/>
            </a:ext>
          </a:extLst>
        </xdr:cNvPr>
        <xdr:cNvSpPr/>
      </xdr:nvSpPr>
      <xdr:spPr>
        <a:xfrm>
          <a:off x="8699500" y="71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9563</xdr:rowOff>
    </xdr:from>
    <xdr:to>
      <xdr:col>50</xdr:col>
      <xdr:colOff>114300</xdr:colOff>
      <xdr:row>42</xdr:row>
      <xdr:rowOff>9596</xdr:rowOff>
    </xdr:to>
    <xdr:cxnSp macro="">
      <xdr:nvCxnSpPr>
        <xdr:cNvPr id="135" name="直線コネクタ 134">
          <a:extLst>
            <a:ext uri="{FF2B5EF4-FFF2-40B4-BE49-F238E27FC236}">
              <a16:creationId xmlns:a16="http://schemas.microsoft.com/office/drawing/2014/main" id="{18239002-53A2-4204-9376-DE9C68DF778D}"/>
            </a:ext>
          </a:extLst>
        </xdr:cNvPr>
        <xdr:cNvCxnSpPr/>
      </xdr:nvCxnSpPr>
      <xdr:spPr>
        <a:xfrm flipV="1">
          <a:off x="8750300" y="7210463"/>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130654</xdr:rowOff>
    </xdr:from>
    <xdr:to>
      <xdr:col>41</xdr:col>
      <xdr:colOff>101600</xdr:colOff>
      <xdr:row>42</xdr:row>
      <xdr:rowOff>60804</xdr:rowOff>
    </xdr:to>
    <xdr:sp macro="" textlink="">
      <xdr:nvSpPr>
        <xdr:cNvPr id="136" name="楕円 135">
          <a:extLst>
            <a:ext uri="{FF2B5EF4-FFF2-40B4-BE49-F238E27FC236}">
              <a16:creationId xmlns:a16="http://schemas.microsoft.com/office/drawing/2014/main" id="{72528719-91E1-4DD3-998E-ED5077EB088C}"/>
            </a:ext>
          </a:extLst>
        </xdr:cNvPr>
        <xdr:cNvSpPr/>
      </xdr:nvSpPr>
      <xdr:spPr>
        <a:xfrm>
          <a:off x="7810500" y="716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9596</xdr:rowOff>
    </xdr:from>
    <xdr:to>
      <xdr:col>45</xdr:col>
      <xdr:colOff>177800</xdr:colOff>
      <xdr:row>42</xdr:row>
      <xdr:rowOff>10004</xdr:rowOff>
    </xdr:to>
    <xdr:cxnSp macro="">
      <xdr:nvCxnSpPr>
        <xdr:cNvPr id="137" name="直線コネクタ 136">
          <a:extLst>
            <a:ext uri="{FF2B5EF4-FFF2-40B4-BE49-F238E27FC236}">
              <a16:creationId xmlns:a16="http://schemas.microsoft.com/office/drawing/2014/main" id="{4994A84B-93ED-48EC-86A5-FE1A2D7FB523}"/>
            </a:ext>
          </a:extLst>
        </xdr:cNvPr>
        <xdr:cNvCxnSpPr/>
      </xdr:nvCxnSpPr>
      <xdr:spPr>
        <a:xfrm flipV="1">
          <a:off x="7861300" y="7210496"/>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130687</xdr:rowOff>
    </xdr:from>
    <xdr:to>
      <xdr:col>36</xdr:col>
      <xdr:colOff>165100</xdr:colOff>
      <xdr:row>42</xdr:row>
      <xdr:rowOff>60837</xdr:rowOff>
    </xdr:to>
    <xdr:sp macro="" textlink="">
      <xdr:nvSpPr>
        <xdr:cNvPr id="138" name="楕円 137">
          <a:extLst>
            <a:ext uri="{FF2B5EF4-FFF2-40B4-BE49-F238E27FC236}">
              <a16:creationId xmlns:a16="http://schemas.microsoft.com/office/drawing/2014/main" id="{FC1354FC-E58B-41E5-8195-8CB872FFE9B0}"/>
            </a:ext>
          </a:extLst>
        </xdr:cNvPr>
        <xdr:cNvSpPr/>
      </xdr:nvSpPr>
      <xdr:spPr>
        <a:xfrm>
          <a:off x="6921500" y="71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10004</xdr:rowOff>
    </xdr:from>
    <xdr:to>
      <xdr:col>41</xdr:col>
      <xdr:colOff>50800</xdr:colOff>
      <xdr:row>42</xdr:row>
      <xdr:rowOff>10037</xdr:rowOff>
    </xdr:to>
    <xdr:cxnSp macro="">
      <xdr:nvCxnSpPr>
        <xdr:cNvPr id="139" name="直線コネクタ 138">
          <a:extLst>
            <a:ext uri="{FF2B5EF4-FFF2-40B4-BE49-F238E27FC236}">
              <a16:creationId xmlns:a16="http://schemas.microsoft.com/office/drawing/2014/main" id="{B7C53903-4820-4A37-9AC4-D0492FA00660}"/>
            </a:ext>
          </a:extLst>
        </xdr:cNvPr>
        <xdr:cNvCxnSpPr/>
      </xdr:nvCxnSpPr>
      <xdr:spPr>
        <a:xfrm flipV="1">
          <a:off x="6972300" y="7210904"/>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60C41203-CF0C-4164-A6C4-5C8E62B84C9B}"/>
            </a:ext>
          </a:extLst>
        </xdr:cNvPr>
        <xdr:cNvSpPr txBox="1"/>
      </xdr:nvSpPr>
      <xdr:spPr>
        <a:xfrm>
          <a:off x="9359411" y="675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157D66B7-CEFF-4E8D-A28E-5F190827296A}"/>
            </a:ext>
          </a:extLst>
        </xdr:cNvPr>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45033</xdr:rowOff>
    </xdr:from>
    <xdr:ext cx="534377" cy="259045"/>
    <xdr:sp macro="" textlink="">
      <xdr:nvSpPr>
        <xdr:cNvPr id="142" name="n_3aveValue【道路】&#10;一人当たり延長">
          <a:extLst>
            <a:ext uri="{FF2B5EF4-FFF2-40B4-BE49-F238E27FC236}">
              <a16:creationId xmlns:a16="http://schemas.microsoft.com/office/drawing/2014/main" id="{9DAA98C9-5875-4E99-85BE-9E283C881302}"/>
            </a:ext>
          </a:extLst>
        </xdr:cNvPr>
        <xdr:cNvSpPr txBox="1"/>
      </xdr:nvSpPr>
      <xdr:spPr>
        <a:xfrm>
          <a:off x="7594111" y="673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63190</xdr:rowOff>
    </xdr:from>
    <xdr:ext cx="534377" cy="259045"/>
    <xdr:sp macro="" textlink="">
      <xdr:nvSpPr>
        <xdr:cNvPr id="143" name="n_4aveValue【道路】&#10;一人当たり延長">
          <a:extLst>
            <a:ext uri="{FF2B5EF4-FFF2-40B4-BE49-F238E27FC236}">
              <a16:creationId xmlns:a16="http://schemas.microsoft.com/office/drawing/2014/main" id="{64AD6928-7701-46E6-AA4B-789D45AF85F3}"/>
            </a:ext>
          </a:extLst>
        </xdr:cNvPr>
        <xdr:cNvSpPr txBox="1"/>
      </xdr:nvSpPr>
      <xdr:spPr>
        <a:xfrm>
          <a:off x="6705111" y="674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51490</xdr:rowOff>
    </xdr:from>
    <xdr:ext cx="469744" cy="259045"/>
    <xdr:sp macro="" textlink="">
      <xdr:nvSpPr>
        <xdr:cNvPr id="144" name="n_1mainValue【道路】&#10;一人当たり延長">
          <a:extLst>
            <a:ext uri="{FF2B5EF4-FFF2-40B4-BE49-F238E27FC236}">
              <a16:creationId xmlns:a16="http://schemas.microsoft.com/office/drawing/2014/main" id="{856E1368-BE66-4256-9DAE-AE9E2E00831D}"/>
            </a:ext>
          </a:extLst>
        </xdr:cNvPr>
        <xdr:cNvSpPr txBox="1"/>
      </xdr:nvSpPr>
      <xdr:spPr>
        <a:xfrm>
          <a:off x="9391727" y="725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51523</xdr:rowOff>
    </xdr:from>
    <xdr:ext cx="469744" cy="259045"/>
    <xdr:sp macro="" textlink="">
      <xdr:nvSpPr>
        <xdr:cNvPr id="145" name="n_2mainValue【道路】&#10;一人当たり延長">
          <a:extLst>
            <a:ext uri="{FF2B5EF4-FFF2-40B4-BE49-F238E27FC236}">
              <a16:creationId xmlns:a16="http://schemas.microsoft.com/office/drawing/2014/main" id="{6FB1260C-3403-41D1-B25C-28061CF5AEB1}"/>
            </a:ext>
          </a:extLst>
        </xdr:cNvPr>
        <xdr:cNvSpPr txBox="1"/>
      </xdr:nvSpPr>
      <xdr:spPr>
        <a:xfrm>
          <a:off x="8515427" y="725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51931</xdr:rowOff>
    </xdr:from>
    <xdr:ext cx="469744" cy="259045"/>
    <xdr:sp macro="" textlink="">
      <xdr:nvSpPr>
        <xdr:cNvPr id="146" name="n_3mainValue【道路】&#10;一人当たり延長">
          <a:extLst>
            <a:ext uri="{FF2B5EF4-FFF2-40B4-BE49-F238E27FC236}">
              <a16:creationId xmlns:a16="http://schemas.microsoft.com/office/drawing/2014/main" id="{0FEDFAA1-7BDF-4B88-9F85-CAEDCAB0720A}"/>
            </a:ext>
          </a:extLst>
        </xdr:cNvPr>
        <xdr:cNvSpPr txBox="1"/>
      </xdr:nvSpPr>
      <xdr:spPr>
        <a:xfrm>
          <a:off x="7626427" y="725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51964</xdr:rowOff>
    </xdr:from>
    <xdr:ext cx="469744" cy="259045"/>
    <xdr:sp macro="" textlink="">
      <xdr:nvSpPr>
        <xdr:cNvPr id="147" name="n_4mainValue【道路】&#10;一人当たり延長">
          <a:extLst>
            <a:ext uri="{FF2B5EF4-FFF2-40B4-BE49-F238E27FC236}">
              <a16:creationId xmlns:a16="http://schemas.microsoft.com/office/drawing/2014/main" id="{56BACE55-A99D-4543-85D7-29B30DAC79BC}"/>
            </a:ext>
          </a:extLst>
        </xdr:cNvPr>
        <xdr:cNvSpPr txBox="1"/>
      </xdr:nvSpPr>
      <xdr:spPr>
        <a:xfrm>
          <a:off x="6737427" y="725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8F4CF92-1352-49E3-BBB4-C4DDE36EE17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B8B98D2-9EE9-4769-891B-8666C32A86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2FE60E6-0597-4D2C-ADD0-BA7F24B155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27A8C53-F447-41B2-A922-04A336ADDDA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86610B3-1387-49FE-9702-C3758D51F4B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ECA8F02-281F-4DD1-AE38-010FE1BBAF6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D185B6A-53DA-4ECC-B937-3BE2B28C078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0A1BA54-6BBF-44B0-B944-AC2B15011C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7813430-EC6D-4EBF-A973-44D292C6C8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B37F973-6FA2-4514-834E-7920DA57F4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F619858-F06C-41D9-8355-1C8E7BCBB6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B840019-B28F-4B67-B87B-22196685673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DF5F0BF-C568-4D0D-A904-BE9187F0A81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6D0BEA4-AD4B-49C2-A2D4-9DAF52078AD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2BB9531-9B81-4CAE-BD69-D486971882A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1804740D-1891-4243-88D3-D683AE06198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C35C34E-07CD-4171-9E1D-891CA0C4DB8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1F3E08E1-3916-4918-B674-F668FA41ECD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D7F89269-17E7-46E7-8B6D-F70864E5832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66941AC-1328-440A-A263-84F1B1F5D9D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5B8AF722-0217-4F03-912E-02209074442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12C3049-1245-4A9D-AF67-26CF39FE62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63D4B97C-3546-4370-8829-F785D88B893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7308ED7C-DD79-4F4C-BBC8-7A1ED88A5A4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D0A0D4EE-77D2-434F-9078-3D192366181D}"/>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CEC5CEC-CC0F-44B7-BBCD-89DCCEB9B59F}"/>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79D7A464-7BB7-4592-A969-83254C8A1BF9}"/>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4171727B-6824-4CB6-A2A3-7AA6DC620EB6}"/>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E51DEC06-EFEA-49A3-8AA0-C18C4942CB71}"/>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6E30728-6CC0-4C63-A817-D22466C5DDD5}"/>
            </a:ext>
          </a:extLst>
        </xdr:cNvPr>
        <xdr:cNvSpPr txBox="1"/>
      </xdr:nvSpPr>
      <xdr:spPr>
        <a:xfrm>
          <a:off x="4673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D5A8B1B5-4285-45B2-88B1-32DEBCC78ADE}"/>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90AED0F7-5499-4E84-A5FA-1507C9F4318E}"/>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BB9C726D-56BD-45B6-A935-100EEFB6F1B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1" name="フローチャート: 判断 180">
          <a:extLst>
            <a:ext uri="{FF2B5EF4-FFF2-40B4-BE49-F238E27FC236}">
              <a16:creationId xmlns:a16="http://schemas.microsoft.com/office/drawing/2014/main" id="{96D3D500-C583-4BCD-91A3-E07464D758F9}"/>
            </a:ext>
          </a:extLst>
        </xdr:cNvPr>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2" name="フローチャート: 判断 181">
          <a:extLst>
            <a:ext uri="{FF2B5EF4-FFF2-40B4-BE49-F238E27FC236}">
              <a16:creationId xmlns:a16="http://schemas.microsoft.com/office/drawing/2014/main" id="{9BD03DB0-E19E-4EFB-9B0F-FF5695DE9B6E}"/>
            </a:ext>
          </a:extLst>
        </xdr:cNvPr>
        <xdr:cNvSpPr/>
      </xdr:nvSpPr>
      <xdr:spPr>
        <a:xfrm>
          <a:off x="1079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16A08AE-6B22-4A87-9F45-78DCF4E768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6C5623-C115-4DA2-8D9B-B76EB0BF0C9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1071F3-C270-4502-BB0C-B7A930F673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FAF8A62-F909-488A-BBB6-22A6372A23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2841993-7E92-424C-B817-93B922A082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93980</xdr:rowOff>
    </xdr:from>
    <xdr:to>
      <xdr:col>24</xdr:col>
      <xdr:colOff>114300</xdr:colOff>
      <xdr:row>59</xdr:row>
      <xdr:rowOff>24130</xdr:rowOff>
    </xdr:to>
    <xdr:sp macro="" textlink="">
      <xdr:nvSpPr>
        <xdr:cNvPr id="188" name="楕円 187">
          <a:extLst>
            <a:ext uri="{FF2B5EF4-FFF2-40B4-BE49-F238E27FC236}">
              <a16:creationId xmlns:a16="http://schemas.microsoft.com/office/drawing/2014/main" id="{674E426B-2FBE-4A00-9088-C581532C6558}"/>
            </a:ext>
          </a:extLst>
        </xdr:cNvPr>
        <xdr:cNvSpPr/>
      </xdr:nvSpPr>
      <xdr:spPr>
        <a:xfrm>
          <a:off x="4584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116857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4CCFB32-678D-461D-85B1-B077D57C618F}"/>
            </a:ext>
          </a:extLst>
        </xdr:cNvPr>
        <xdr:cNvSpPr txBox="1"/>
      </xdr:nvSpPr>
      <xdr:spPr>
        <a:xfrm>
          <a:off x="4673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69215</xdr:rowOff>
    </xdr:from>
    <xdr:to>
      <xdr:col>20</xdr:col>
      <xdr:colOff>38100</xdr:colOff>
      <xdr:row>58</xdr:row>
      <xdr:rowOff>170815</xdr:rowOff>
    </xdr:to>
    <xdr:sp macro="" textlink="">
      <xdr:nvSpPr>
        <xdr:cNvPr id="190" name="楕円 189">
          <a:extLst>
            <a:ext uri="{FF2B5EF4-FFF2-40B4-BE49-F238E27FC236}">
              <a16:creationId xmlns:a16="http://schemas.microsoft.com/office/drawing/2014/main" id="{5493A8F6-43C5-44FA-BA2A-CE3F2EAD080A}"/>
            </a:ext>
          </a:extLst>
        </xdr:cNvPr>
        <xdr:cNvSpPr/>
      </xdr:nvSpPr>
      <xdr:spPr>
        <a:xfrm>
          <a:off x="3746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120015</xdr:rowOff>
    </xdr:from>
    <xdr:to>
      <xdr:col>24</xdr:col>
      <xdr:colOff>63500</xdr:colOff>
      <xdr:row>58</xdr:row>
      <xdr:rowOff>144780</xdr:rowOff>
    </xdr:to>
    <xdr:cxnSp macro="">
      <xdr:nvCxnSpPr>
        <xdr:cNvPr id="191" name="直線コネクタ 190">
          <a:extLst>
            <a:ext uri="{FF2B5EF4-FFF2-40B4-BE49-F238E27FC236}">
              <a16:creationId xmlns:a16="http://schemas.microsoft.com/office/drawing/2014/main" id="{1B3ED380-E890-456A-A86B-B3EF19D45BEB}"/>
            </a:ext>
          </a:extLst>
        </xdr:cNvPr>
        <xdr:cNvCxnSpPr/>
      </xdr:nvCxnSpPr>
      <xdr:spPr>
        <a:xfrm>
          <a:off x="3797300" y="1006411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42545</xdr:rowOff>
    </xdr:from>
    <xdr:to>
      <xdr:col>15</xdr:col>
      <xdr:colOff>101600</xdr:colOff>
      <xdr:row>58</xdr:row>
      <xdr:rowOff>144145</xdr:rowOff>
    </xdr:to>
    <xdr:sp macro="" textlink="">
      <xdr:nvSpPr>
        <xdr:cNvPr id="192" name="楕円 191">
          <a:extLst>
            <a:ext uri="{FF2B5EF4-FFF2-40B4-BE49-F238E27FC236}">
              <a16:creationId xmlns:a16="http://schemas.microsoft.com/office/drawing/2014/main" id="{A2A5B514-8A8E-474A-AB0E-A0042AEE8B94}"/>
            </a:ext>
          </a:extLst>
        </xdr:cNvPr>
        <xdr:cNvSpPr/>
      </xdr:nvSpPr>
      <xdr:spPr>
        <a:xfrm>
          <a:off x="2857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93345</xdr:rowOff>
    </xdr:from>
    <xdr:to>
      <xdr:col>19</xdr:col>
      <xdr:colOff>177800</xdr:colOff>
      <xdr:row>58</xdr:row>
      <xdr:rowOff>120015</xdr:rowOff>
    </xdr:to>
    <xdr:cxnSp macro="">
      <xdr:nvCxnSpPr>
        <xdr:cNvPr id="193" name="直線コネクタ 192">
          <a:extLst>
            <a:ext uri="{FF2B5EF4-FFF2-40B4-BE49-F238E27FC236}">
              <a16:creationId xmlns:a16="http://schemas.microsoft.com/office/drawing/2014/main" id="{F6985058-ADE8-4F84-A078-9595252D3485}"/>
            </a:ext>
          </a:extLst>
        </xdr:cNvPr>
        <xdr:cNvCxnSpPr/>
      </xdr:nvCxnSpPr>
      <xdr:spPr>
        <a:xfrm>
          <a:off x="2908300" y="100374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xdr:rowOff>
    </xdr:from>
    <xdr:to>
      <xdr:col>10</xdr:col>
      <xdr:colOff>165100</xdr:colOff>
      <xdr:row>58</xdr:row>
      <xdr:rowOff>117475</xdr:rowOff>
    </xdr:to>
    <xdr:sp macro="" textlink="">
      <xdr:nvSpPr>
        <xdr:cNvPr id="194" name="楕円 193">
          <a:extLst>
            <a:ext uri="{FF2B5EF4-FFF2-40B4-BE49-F238E27FC236}">
              <a16:creationId xmlns:a16="http://schemas.microsoft.com/office/drawing/2014/main" id="{288BBF3F-19FC-419F-BD87-56C5BB7F9DDB}"/>
            </a:ext>
          </a:extLst>
        </xdr:cNvPr>
        <xdr:cNvSpPr/>
      </xdr:nvSpPr>
      <xdr:spPr>
        <a:xfrm>
          <a:off x="1968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66675</xdr:rowOff>
    </xdr:from>
    <xdr:to>
      <xdr:col>15</xdr:col>
      <xdr:colOff>50800</xdr:colOff>
      <xdr:row>58</xdr:row>
      <xdr:rowOff>93345</xdr:rowOff>
    </xdr:to>
    <xdr:cxnSp macro="">
      <xdr:nvCxnSpPr>
        <xdr:cNvPr id="195" name="直線コネクタ 194">
          <a:extLst>
            <a:ext uri="{FF2B5EF4-FFF2-40B4-BE49-F238E27FC236}">
              <a16:creationId xmlns:a16="http://schemas.microsoft.com/office/drawing/2014/main" id="{4B5A8D8A-6717-405D-B409-5A5AF3215F49}"/>
            </a:ext>
          </a:extLst>
        </xdr:cNvPr>
        <xdr:cNvCxnSpPr/>
      </xdr:nvCxnSpPr>
      <xdr:spPr>
        <a:xfrm>
          <a:off x="2019300" y="100107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164465</xdr:rowOff>
    </xdr:from>
    <xdr:to>
      <xdr:col>6</xdr:col>
      <xdr:colOff>38100</xdr:colOff>
      <xdr:row>58</xdr:row>
      <xdr:rowOff>94615</xdr:rowOff>
    </xdr:to>
    <xdr:sp macro="" textlink="">
      <xdr:nvSpPr>
        <xdr:cNvPr id="196" name="楕円 195">
          <a:extLst>
            <a:ext uri="{FF2B5EF4-FFF2-40B4-BE49-F238E27FC236}">
              <a16:creationId xmlns:a16="http://schemas.microsoft.com/office/drawing/2014/main" id="{2F380B6F-9B2A-4ED6-AC96-A31BC7485B25}"/>
            </a:ext>
          </a:extLst>
        </xdr:cNvPr>
        <xdr:cNvSpPr/>
      </xdr:nvSpPr>
      <xdr:spPr>
        <a:xfrm>
          <a:off x="1079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43815</xdr:rowOff>
    </xdr:from>
    <xdr:to>
      <xdr:col>10</xdr:col>
      <xdr:colOff>114300</xdr:colOff>
      <xdr:row>58</xdr:row>
      <xdr:rowOff>66675</xdr:rowOff>
    </xdr:to>
    <xdr:cxnSp macro="">
      <xdr:nvCxnSpPr>
        <xdr:cNvPr id="197" name="直線コネクタ 196">
          <a:extLst>
            <a:ext uri="{FF2B5EF4-FFF2-40B4-BE49-F238E27FC236}">
              <a16:creationId xmlns:a16="http://schemas.microsoft.com/office/drawing/2014/main" id="{99CE547B-C132-4F7A-8DCC-70AAE6E55687}"/>
            </a:ext>
          </a:extLst>
        </xdr:cNvPr>
        <xdr:cNvCxnSpPr/>
      </xdr:nvCxnSpPr>
      <xdr:spPr>
        <a:xfrm>
          <a:off x="1130300" y="99879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FAA6C9B-F700-4934-A103-B1BB6AC9CAA3}"/>
            </a:ext>
          </a:extLst>
        </xdr:cNvPr>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60CB003E-AB0B-4DBA-9021-317445A57EAB}"/>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129557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4F5F0981-E885-4BC5-AE68-1D01544D6243}"/>
            </a:ext>
          </a:extLst>
        </xdr:cNvPr>
        <xdr:cNvSpPr txBox="1"/>
      </xdr:nvSpPr>
      <xdr:spPr>
        <a:xfrm>
          <a:off x="1816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51452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1526B4D-9184-4B8B-A460-0A1A968FB40A}"/>
            </a:ext>
          </a:extLst>
        </xdr:cNvPr>
        <xdr:cNvSpPr txBox="1"/>
      </xdr:nvSpPr>
      <xdr:spPr>
        <a:xfrm>
          <a:off x="927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15892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8B532CA5-6C12-442D-9EAF-BDB648D3D5AC}"/>
            </a:ext>
          </a:extLst>
        </xdr:cNvPr>
        <xdr:cNvSpPr txBox="1"/>
      </xdr:nvSpPr>
      <xdr:spPr>
        <a:xfrm>
          <a:off x="35820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4CDA39F1-B5F0-41BD-8CAF-B2487849F3B7}"/>
            </a:ext>
          </a:extLst>
        </xdr:cNvPr>
        <xdr:cNvSpPr txBox="1"/>
      </xdr:nvSpPr>
      <xdr:spPr>
        <a:xfrm>
          <a:off x="2705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134002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8430544E-85E0-4773-B608-0E83C1E4B436}"/>
            </a:ext>
          </a:extLst>
        </xdr:cNvPr>
        <xdr:cNvSpPr txBox="1"/>
      </xdr:nvSpPr>
      <xdr:spPr>
        <a:xfrm>
          <a:off x="1816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111142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FD66047C-DAAA-44BF-9553-F1622D9E152C}"/>
            </a:ext>
          </a:extLst>
        </xdr:cNvPr>
        <xdr:cNvSpPr txBox="1"/>
      </xdr:nvSpPr>
      <xdr:spPr>
        <a:xfrm>
          <a:off x="927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24D5235-3718-4610-9BFA-74989DA7C4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4020E21-F57C-4A2B-98E2-A7ADFE519D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9A73D32-60FA-4551-8F8A-4E0A0BBCAD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BAC1769-7FFD-42D9-8E38-8BCD70BF058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3363CF7-FA0C-4337-A586-758C2E6A45D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3066726-57BA-4D57-B851-C2F20E927DF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40CC9F8-FFBA-4D53-8FB0-B534C3229E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5FA7BD-B6C5-4824-B0E2-2B6B3C85B1A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6852FCE-7DDD-4AAA-8586-F9DDD3A21B4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E924771-E3AC-440A-B615-E3CF6FA8EC9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B9F3C36-03CF-41F6-B1BA-D0A255F0E1F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32F18328-1D71-4725-8B6E-84CC304B20F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482F274-D0F3-4C5C-83F6-7DDBF602440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771603E1-019A-404F-9793-ED8E0137DE3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55EA2C6A-6E53-4BB5-8750-098D3D91EFA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DE0DD565-0256-4B2A-B5B4-4690F376BA4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1E68F9C-1131-4EDA-9D49-74177449364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1D64F5DB-126D-4E2D-B01A-840B7EAB9E2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D8E0D5E-8346-4E03-9F3A-23AC6D5D73A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438ABAEE-5F50-4669-8738-ABB491BEE0A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1498B1B-A330-43D2-991E-1270F9CC0F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D904CFB-C0AB-4B20-9249-F0E6EBBB686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C7754A6B-5810-4D82-BB9A-925ED3FE23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D3EE44AA-D2E2-43FB-930E-3C5860E1891C}"/>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544ABE2-2E50-4629-B091-637CE27EF358}"/>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25BB0B0A-F253-4C59-9CE7-28F5E09AD4DE}"/>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F156FAF0-7334-46BC-8262-0E6531389E8E}"/>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309EBD59-2D99-46CC-B523-8B9994F9722E}"/>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FD3FC732-BAD1-4634-B350-D68D0C18BF54}"/>
            </a:ext>
          </a:extLst>
        </xdr:cNvPr>
        <xdr:cNvSpPr txBox="1"/>
      </xdr:nvSpPr>
      <xdr:spPr>
        <a:xfrm>
          <a:off x="10515600" y="10510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CB3E1A74-2342-43E9-AD51-5D04080C4010}"/>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C1D68416-0F9E-42E2-80D3-63A571AC3603}"/>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D1573552-FF61-4593-89F5-45B8A767BC48}"/>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35189</xdr:rowOff>
    </xdr:from>
    <xdr:to>
      <xdr:col>41</xdr:col>
      <xdr:colOff>101600</xdr:colOff>
      <xdr:row>62</xdr:row>
      <xdr:rowOff>136789</xdr:rowOff>
    </xdr:to>
    <xdr:sp macro="" textlink="">
      <xdr:nvSpPr>
        <xdr:cNvPr id="238" name="フローチャート: 判断 237">
          <a:extLst>
            <a:ext uri="{FF2B5EF4-FFF2-40B4-BE49-F238E27FC236}">
              <a16:creationId xmlns:a16="http://schemas.microsoft.com/office/drawing/2014/main" id="{2F815FD8-1C90-4B7C-9618-0BA4DC2A1DA7}"/>
            </a:ext>
          </a:extLst>
        </xdr:cNvPr>
        <xdr:cNvSpPr/>
      </xdr:nvSpPr>
      <xdr:spPr>
        <a:xfrm>
          <a:off x="7810500" y="106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62416</xdr:rowOff>
    </xdr:from>
    <xdr:to>
      <xdr:col>36</xdr:col>
      <xdr:colOff>165100</xdr:colOff>
      <xdr:row>62</xdr:row>
      <xdr:rowOff>164016</xdr:rowOff>
    </xdr:to>
    <xdr:sp macro="" textlink="">
      <xdr:nvSpPr>
        <xdr:cNvPr id="239" name="フローチャート: 判断 238">
          <a:extLst>
            <a:ext uri="{FF2B5EF4-FFF2-40B4-BE49-F238E27FC236}">
              <a16:creationId xmlns:a16="http://schemas.microsoft.com/office/drawing/2014/main" id="{80AEFAD7-67D2-429E-BD8A-93F7F09C20D2}"/>
            </a:ext>
          </a:extLst>
        </xdr:cNvPr>
        <xdr:cNvSpPr/>
      </xdr:nvSpPr>
      <xdr:spPr>
        <a:xfrm>
          <a:off x="6921500" y="106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229161B-49C5-44E5-82E4-1D6DAD292E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D1824A1-1973-4342-A36C-357FB2B52D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FA4CE0B-B0FA-4442-BE65-E6E90E2A7C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555D31-26B5-4DAB-9B41-AFD6BBB209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F622DF9-DA46-4B80-9B47-A4B938BDE0C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61331</xdr:rowOff>
    </xdr:from>
    <xdr:to>
      <xdr:col>55</xdr:col>
      <xdr:colOff>50800</xdr:colOff>
      <xdr:row>63</xdr:row>
      <xdr:rowOff>162931</xdr:rowOff>
    </xdr:to>
    <xdr:sp macro="" textlink="">
      <xdr:nvSpPr>
        <xdr:cNvPr id="245" name="楕円 244">
          <a:extLst>
            <a:ext uri="{FF2B5EF4-FFF2-40B4-BE49-F238E27FC236}">
              <a16:creationId xmlns:a16="http://schemas.microsoft.com/office/drawing/2014/main" id="{70EFAF63-3757-45C1-B9AB-1E235A44E1D4}"/>
            </a:ext>
          </a:extLst>
        </xdr:cNvPr>
        <xdr:cNvSpPr/>
      </xdr:nvSpPr>
      <xdr:spPr>
        <a:xfrm>
          <a:off x="10426700" y="108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39758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EFDA0AC5-854E-4581-A775-4035EC62D54B}"/>
            </a:ext>
          </a:extLst>
        </xdr:cNvPr>
        <xdr:cNvSpPr txBox="1"/>
      </xdr:nvSpPr>
      <xdr:spPr>
        <a:xfrm>
          <a:off x="10515600" y="1084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61999</xdr:rowOff>
    </xdr:from>
    <xdr:to>
      <xdr:col>50</xdr:col>
      <xdr:colOff>165100</xdr:colOff>
      <xdr:row>63</xdr:row>
      <xdr:rowOff>163599</xdr:rowOff>
    </xdr:to>
    <xdr:sp macro="" textlink="">
      <xdr:nvSpPr>
        <xdr:cNvPr id="247" name="楕円 246">
          <a:extLst>
            <a:ext uri="{FF2B5EF4-FFF2-40B4-BE49-F238E27FC236}">
              <a16:creationId xmlns:a16="http://schemas.microsoft.com/office/drawing/2014/main" id="{3295FCDB-F821-44E4-9282-4BAEDE35481A}"/>
            </a:ext>
          </a:extLst>
        </xdr:cNvPr>
        <xdr:cNvSpPr/>
      </xdr:nvSpPr>
      <xdr:spPr>
        <a:xfrm>
          <a:off x="9588500" y="1086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112131</xdr:rowOff>
    </xdr:from>
    <xdr:to>
      <xdr:col>55</xdr:col>
      <xdr:colOff>0</xdr:colOff>
      <xdr:row>63</xdr:row>
      <xdr:rowOff>112799</xdr:rowOff>
    </xdr:to>
    <xdr:cxnSp macro="">
      <xdr:nvCxnSpPr>
        <xdr:cNvPr id="248" name="直線コネクタ 247">
          <a:extLst>
            <a:ext uri="{FF2B5EF4-FFF2-40B4-BE49-F238E27FC236}">
              <a16:creationId xmlns:a16="http://schemas.microsoft.com/office/drawing/2014/main" id="{E32E6A6D-0FB3-4135-BB9F-C63D2CD45A79}"/>
            </a:ext>
          </a:extLst>
        </xdr:cNvPr>
        <xdr:cNvCxnSpPr/>
      </xdr:nvCxnSpPr>
      <xdr:spPr>
        <a:xfrm flipV="1">
          <a:off x="9639300" y="10913481"/>
          <a:ext cx="8382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62712</xdr:rowOff>
    </xdr:from>
    <xdr:to>
      <xdr:col>46</xdr:col>
      <xdr:colOff>38100</xdr:colOff>
      <xdr:row>63</xdr:row>
      <xdr:rowOff>164312</xdr:rowOff>
    </xdr:to>
    <xdr:sp macro="" textlink="">
      <xdr:nvSpPr>
        <xdr:cNvPr id="249" name="楕円 248">
          <a:extLst>
            <a:ext uri="{FF2B5EF4-FFF2-40B4-BE49-F238E27FC236}">
              <a16:creationId xmlns:a16="http://schemas.microsoft.com/office/drawing/2014/main" id="{F2F9D995-91C6-4906-AD5A-4DFAB6BC59FC}"/>
            </a:ext>
          </a:extLst>
        </xdr:cNvPr>
        <xdr:cNvSpPr/>
      </xdr:nvSpPr>
      <xdr:spPr>
        <a:xfrm>
          <a:off x="8699500" y="108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112799</xdr:rowOff>
    </xdr:from>
    <xdr:to>
      <xdr:col>50</xdr:col>
      <xdr:colOff>114300</xdr:colOff>
      <xdr:row>63</xdr:row>
      <xdr:rowOff>113512</xdr:rowOff>
    </xdr:to>
    <xdr:cxnSp macro="">
      <xdr:nvCxnSpPr>
        <xdr:cNvPr id="250" name="直線コネクタ 249">
          <a:extLst>
            <a:ext uri="{FF2B5EF4-FFF2-40B4-BE49-F238E27FC236}">
              <a16:creationId xmlns:a16="http://schemas.microsoft.com/office/drawing/2014/main" id="{2BDF7DD0-5AEE-449B-ABF7-08D8A01CFB84}"/>
            </a:ext>
          </a:extLst>
        </xdr:cNvPr>
        <xdr:cNvCxnSpPr/>
      </xdr:nvCxnSpPr>
      <xdr:spPr>
        <a:xfrm flipV="1">
          <a:off x="8750300" y="10914149"/>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64295</xdr:rowOff>
    </xdr:from>
    <xdr:to>
      <xdr:col>41</xdr:col>
      <xdr:colOff>101600</xdr:colOff>
      <xdr:row>63</xdr:row>
      <xdr:rowOff>165895</xdr:rowOff>
    </xdr:to>
    <xdr:sp macro="" textlink="">
      <xdr:nvSpPr>
        <xdr:cNvPr id="251" name="楕円 250">
          <a:extLst>
            <a:ext uri="{FF2B5EF4-FFF2-40B4-BE49-F238E27FC236}">
              <a16:creationId xmlns:a16="http://schemas.microsoft.com/office/drawing/2014/main" id="{C61DCEBF-DA7D-4195-B12A-B83088E55FCB}"/>
            </a:ext>
          </a:extLst>
        </xdr:cNvPr>
        <xdr:cNvSpPr/>
      </xdr:nvSpPr>
      <xdr:spPr>
        <a:xfrm>
          <a:off x="7810500" y="108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113512</xdr:rowOff>
    </xdr:from>
    <xdr:to>
      <xdr:col>45</xdr:col>
      <xdr:colOff>177800</xdr:colOff>
      <xdr:row>63</xdr:row>
      <xdr:rowOff>115095</xdr:rowOff>
    </xdr:to>
    <xdr:cxnSp macro="">
      <xdr:nvCxnSpPr>
        <xdr:cNvPr id="252" name="直線コネクタ 251">
          <a:extLst>
            <a:ext uri="{FF2B5EF4-FFF2-40B4-BE49-F238E27FC236}">
              <a16:creationId xmlns:a16="http://schemas.microsoft.com/office/drawing/2014/main" id="{BDECD15B-ABD7-4BE5-AE71-4C9CBFA8ECA1}"/>
            </a:ext>
          </a:extLst>
        </xdr:cNvPr>
        <xdr:cNvCxnSpPr/>
      </xdr:nvCxnSpPr>
      <xdr:spPr>
        <a:xfrm flipV="1">
          <a:off x="7861300" y="10914862"/>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65842</xdr:rowOff>
    </xdr:from>
    <xdr:to>
      <xdr:col>36</xdr:col>
      <xdr:colOff>165100</xdr:colOff>
      <xdr:row>63</xdr:row>
      <xdr:rowOff>167442</xdr:rowOff>
    </xdr:to>
    <xdr:sp macro="" textlink="">
      <xdr:nvSpPr>
        <xdr:cNvPr id="253" name="楕円 252">
          <a:extLst>
            <a:ext uri="{FF2B5EF4-FFF2-40B4-BE49-F238E27FC236}">
              <a16:creationId xmlns:a16="http://schemas.microsoft.com/office/drawing/2014/main" id="{02269CAF-8D0F-453F-B30B-2D19A710A598}"/>
            </a:ext>
          </a:extLst>
        </xdr:cNvPr>
        <xdr:cNvSpPr/>
      </xdr:nvSpPr>
      <xdr:spPr>
        <a:xfrm>
          <a:off x="6921500" y="1086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115095</xdr:rowOff>
    </xdr:from>
    <xdr:to>
      <xdr:col>41</xdr:col>
      <xdr:colOff>50800</xdr:colOff>
      <xdr:row>63</xdr:row>
      <xdr:rowOff>116642</xdr:rowOff>
    </xdr:to>
    <xdr:cxnSp macro="">
      <xdr:nvCxnSpPr>
        <xdr:cNvPr id="254" name="直線コネクタ 253">
          <a:extLst>
            <a:ext uri="{FF2B5EF4-FFF2-40B4-BE49-F238E27FC236}">
              <a16:creationId xmlns:a16="http://schemas.microsoft.com/office/drawing/2014/main" id="{E88A1484-30AF-4737-A90D-9BBCB6C2F1BD}"/>
            </a:ext>
          </a:extLst>
        </xdr:cNvPr>
        <xdr:cNvCxnSpPr/>
      </xdr:nvCxnSpPr>
      <xdr:spPr>
        <a:xfrm flipV="1">
          <a:off x="6972300" y="10916445"/>
          <a:ext cx="88900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B0ED57E3-989E-4AD3-B4EA-509DD5B0544A}"/>
            </a:ext>
          </a:extLst>
        </xdr:cNvPr>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43E6DF2A-2BD6-4B5C-8DC4-90A9EA471D4F}"/>
            </a:ext>
          </a:extLst>
        </xdr:cNvPr>
        <xdr:cNvSpPr txBox="1"/>
      </xdr:nvSpPr>
      <xdr:spPr>
        <a:xfrm>
          <a:off x="84507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153316</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BCF91C53-70AA-4653-A81A-50642090CBBA}"/>
            </a:ext>
          </a:extLst>
        </xdr:cNvPr>
        <xdr:cNvSpPr txBox="1"/>
      </xdr:nvSpPr>
      <xdr:spPr>
        <a:xfrm>
          <a:off x="7561795" y="104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9093</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7224249A-CAFC-41F7-B09F-70B2B1D465CD}"/>
            </a:ext>
          </a:extLst>
        </xdr:cNvPr>
        <xdr:cNvSpPr txBox="1"/>
      </xdr:nvSpPr>
      <xdr:spPr>
        <a:xfrm>
          <a:off x="6672795" y="1046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154726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DEBE70F-B990-4E8A-BAC4-701C33D0F749}"/>
            </a:ext>
          </a:extLst>
        </xdr:cNvPr>
        <xdr:cNvSpPr txBox="1"/>
      </xdr:nvSpPr>
      <xdr:spPr>
        <a:xfrm>
          <a:off x="9327095" y="1095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155439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BC52D48A-BD5E-4B03-BE36-4D1347C45494}"/>
            </a:ext>
          </a:extLst>
        </xdr:cNvPr>
        <xdr:cNvSpPr txBox="1"/>
      </xdr:nvSpPr>
      <xdr:spPr>
        <a:xfrm>
          <a:off x="8450795" y="1095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157022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33C768C6-6162-4F27-AD01-7C5F85E6441B}"/>
            </a:ext>
          </a:extLst>
        </xdr:cNvPr>
        <xdr:cNvSpPr txBox="1"/>
      </xdr:nvSpPr>
      <xdr:spPr>
        <a:xfrm>
          <a:off x="7561795" y="1095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158569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585C7202-3BCD-45EB-B4D4-A8955E120417}"/>
            </a:ext>
          </a:extLst>
        </xdr:cNvPr>
        <xdr:cNvSpPr txBox="1"/>
      </xdr:nvSpPr>
      <xdr:spPr>
        <a:xfrm>
          <a:off x="6672795" y="109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74D3E62-CC94-4E2D-95CA-BD445C2F74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45D579A-89E2-449D-BA49-2A5DA0D6E6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5564A5D-B1F7-4D3D-BE98-19CCD5BA67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8FC17ED-0DC8-46F5-84FC-9F21E8AA60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71B933F-89EB-4BB0-9796-4967867B2F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B94E990-1722-45FB-B38D-537BF33086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DF92A6F-CD2A-4BB5-B278-15C326E932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33839DC-7E04-48B5-9B67-539493529F8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936D443-D396-46EB-BFAF-EFB855C077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1A60FF9-2D38-4343-A99A-28A100A098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8705220-3686-4F93-A7AF-D95E2C35C18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1352977A-517C-4E1C-A6F3-0CD70902FD4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5BB9F594-9D0A-4A4B-9C63-6FE6A079D5F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BBF44299-C2FF-4E10-8F59-7EEA8A18453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8EA4848-324D-4B78-933C-414F83FC1D2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6EE8437-A66F-408B-8226-1A525E01EA4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26B9085E-64BE-4E45-818B-9365ED038E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06D3529-1FB7-4966-8293-3F920943144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C8C24B8E-6156-421D-B304-933EC8C12F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231627EB-C3A8-44D8-8E3F-ADA999B166B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B71EEC3-C68A-4586-8432-9ED737D656C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7ADC4CB-DAB1-4D53-92D4-207D9DF8CD3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EB0FD92-D3C7-4BB5-B6D9-DC0BC777E70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ED055B75-B2C3-4F38-99DD-E1F19EA1CD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089DE2BF-AB30-4668-8AFB-739FF95FCD19}"/>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343D5C25-4FFF-4411-B75C-DD952A7B2829}"/>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1D47B304-4ADF-453B-9402-A7AF340F403A}"/>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972322C-B2EC-4F27-9B62-28CCB6540FB8}"/>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488F81CB-424A-4D0C-AE7C-D48F5DF7D0FE}"/>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5545C91-3290-4F07-AAC4-67BF249B46C2}"/>
            </a:ext>
          </a:extLst>
        </xdr:cNvPr>
        <xdr:cNvSpPr txBox="1"/>
      </xdr:nvSpPr>
      <xdr:spPr>
        <a:xfrm>
          <a:off x="4673600" y="1412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2D84C6A9-9AF1-4972-977C-4221F65704E9}"/>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5ED0587A-1FFD-430C-AD5E-B3250CF9D10C}"/>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EA4C8DC2-C778-4CA3-B1F1-72369E1347C6}"/>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6" name="フローチャート: 判断 295">
          <a:extLst>
            <a:ext uri="{FF2B5EF4-FFF2-40B4-BE49-F238E27FC236}">
              <a16:creationId xmlns:a16="http://schemas.microsoft.com/office/drawing/2014/main" id="{59106EAE-7241-435F-9B92-39797FDAB3A1}"/>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7" name="フローチャート: 判断 296">
          <a:extLst>
            <a:ext uri="{FF2B5EF4-FFF2-40B4-BE49-F238E27FC236}">
              <a16:creationId xmlns:a16="http://schemas.microsoft.com/office/drawing/2014/main" id="{068C0706-0DCC-42A6-B684-C659E54DD96B}"/>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1C28E20-F13C-41DC-88DF-C19F169BE7E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7C96AFF-CDB5-4E9E-87FA-1F45E3AEB13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B26A007-16D0-41D0-82D4-51B075585E4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6B9B36E-7D57-4463-B730-FE7D125F866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997FB2D-291C-4F8F-B553-9E734E2881F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48261</xdr:rowOff>
    </xdr:from>
    <xdr:to>
      <xdr:col>24</xdr:col>
      <xdr:colOff>114300</xdr:colOff>
      <xdr:row>86</xdr:row>
      <xdr:rowOff>149861</xdr:rowOff>
    </xdr:to>
    <xdr:sp macro="" textlink="">
      <xdr:nvSpPr>
        <xdr:cNvPr id="303" name="楕円 302">
          <a:extLst>
            <a:ext uri="{FF2B5EF4-FFF2-40B4-BE49-F238E27FC236}">
              <a16:creationId xmlns:a16="http://schemas.microsoft.com/office/drawing/2014/main" id="{B2F0FDAE-743B-46AE-9C87-9BE6EC2BBE8B}"/>
            </a:ext>
          </a:extLst>
        </xdr:cNvPr>
        <xdr:cNvSpPr/>
      </xdr:nvSpPr>
      <xdr:spPr>
        <a:xfrm>
          <a:off x="4584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134638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A2C6D40-3139-4CD3-B03D-0E55F1EAE3D9}"/>
            </a:ext>
          </a:extLst>
        </xdr:cNvPr>
        <xdr:cNvSpPr txBox="1"/>
      </xdr:nvSpPr>
      <xdr:spPr>
        <a:xfrm>
          <a:off x="4673600" y="1470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46355</xdr:rowOff>
    </xdr:from>
    <xdr:to>
      <xdr:col>20</xdr:col>
      <xdr:colOff>38100</xdr:colOff>
      <xdr:row>86</xdr:row>
      <xdr:rowOff>147955</xdr:rowOff>
    </xdr:to>
    <xdr:sp macro="" textlink="">
      <xdr:nvSpPr>
        <xdr:cNvPr id="305" name="楕円 304">
          <a:extLst>
            <a:ext uri="{FF2B5EF4-FFF2-40B4-BE49-F238E27FC236}">
              <a16:creationId xmlns:a16="http://schemas.microsoft.com/office/drawing/2014/main" id="{2AA23184-2044-4638-9DE4-2176677FF0E2}"/>
            </a:ext>
          </a:extLst>
        </xdr:cNvPr>
        <xdr:cNvSpPr/>
      </xdr:nvSpPr>
      <xdr:spPr>
        <a:xfrm>
          <a:off x="3746500" y="147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97155</xdr:rowOff>
    </xdr:from>
    <xdr:to>
      <xdr:col>24</xdr:col>
      <xdr:colOff>63500</xdr:colOff>
      <xdr:row>86</xdr:row>
      <xdr:rowOff>99061</xdr:rowOff>
    </xdr:to>
    <xdr:cxnSp macro="">
      <xdr:nvCxnSpPr>
        <xdr:cNvPr id="306" name="直線コネクタ 305">
          <a:extLst>
            <a:ext uri="{FF2B5EF4-FFF2-40B4-BE49-F238E27FC236}">
              <a16:creationId xmlns:a16="http://schemas.microsoft.com/office/drawing/2014/main" id="{4681E3F1-E3F7-4EF0-9F1A-4230BE2D5567}"/>
            </a:ext>
          </a:extLst>
        </xdr:cNvPr>
        <xdr:cNvCxnSpPr/>
      </xdr:nvCxnSpPr>
      <xdr:spPr>
        <a:xfrm>
          <a:off x="3797300" y="148418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25400</xdr:rowOff>
    </xdr:from>
    <xdr:to>
      <xdr:col>15</xdr:col>
      <xdr:colOff>101600</xdr:colOff>
      <xdr:row>86</xdr:row>
      <xdr:rowOff>127000</xdr:rowOff>
    </xdr:to>
    <xdr:sp macro="" textlink="">
      <xdr:nvSpPr>
        <xdr:cNvPr id="307" name="楕円 306">
          <a:extLst>
            <a:ext uri="{FF2B5EF4-FFF2-40B4-BE49-F238E27FC236}">
              <a16:creationId xmlns:a16="http://schemas.microsoft.com/office/drawing/2014/main" id="{931EECE7-771D-493A-B512-46804BD3FA23}"/>
            </a:ext>
          </a:extLst>
        </xdr:cNvPr>
        <xdr:cNvSpPr/>
      </xdr:nvSpPr>
      <xdr:spPr>
        <a:xfrm>
          <a:off x="2857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76200</xdr:rowOff>
    </xdr:from>
    <xdr:to>
      <xdr:col>19</xdr:col>
      <xdr:colOff>177800</xdr:colOff>
      <xdr:row>86</xdr:row>
      <xdr:rowOff>97155</xdr:rowOff>
    </xdr:to>
    <xdr:cxnSp macro="">
      <xdr:nvCxnSpPr>
        <xdr:cNvPr id="308" name="直線コネクタ 307">
          <a:extLst>
            <a:ext uri="{FF2B5EF4-FFF2-40B4-BE49-F238E27FC236}">
              <a16:creationId xmlns:a16="http://schemas.microsoft.com/office/drawing/2014/main" id="{D9C3DB1E-6B10-48ED-88D9-B2740A666760}"/>
            </a:ext>
          </a:extLst>
        </xdr:cNvPr>
        <xdr:cNvCxnSpPr/>
      </xdr:nvCxnSpPr>
      <xdr:spPr>
        <a:xfrm>
          <a:off x="2908300" y="148209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44450</xdr:rowOff>
    </xdr:from>
    <xdr:to>
      <xdr:col>10</xdr:col>
      <xdr:colOff>165100</xdr:colOff>
      <xdr:row>86</xdr:row>
      <xdr:rowOff>146050</xdr:rowOff>
    </xdr:to>
    <xdr:sp macro="" textlink="">
      <xdr:nvSpPr>
        <xdr:cNvPr id="309" name="楕円 308">
          <a:extLst>
            <a:ext uri="{FF2B5EF4-FFF2-40B4-BE49-F238E27FC236}">
              <a16:creationId xmlns:a16="http://schemas.microsoft.com/office/drawing/2014/main" id="{4A2CF283-C907-483D-9490-4858E60C3865}"/>
            </a:ext>
          </a:extLst>
        </xdr:cNvPr>
        <xdr:cNvSpPr/>
      </xdr:nvSpPr>
      <xdr:spPr>
        <a:xfrm>
          <a:off x="196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76200</xdr:rowOff>
    </xdr:from>
    <xdr:to>
      <xdr:col>15</xdr:col>
      <xdr:colOff>50800</xdr:colOff>
      <xdr:row>86</xdr:row>
      <xdr:rowOff>95250</xdr:rowOff>
    </xdr:to>
    <xdr:cxnSp macro="">
      <xdr:nvCxnSpPr>
        <xdr:cNvPr id="310" name="直線コネクタ 309">
          <a:extLst>
            <a:ext uri="{FF2B5EF4-FFF2-40B4-BE49-F238E27FC236}">
              <a16:creationId xmlns:a16="http://schemas.microsoft.com/office/drawing/2014/main" id="{80CB6172-0D37-49CB-9572-E24531F3D798}"/>
            </a:ext>
          </a:extLst>
        </xdr:cNvPr>
        <xdr:cNvCxnSpPr/>
      </xdr:nvCxnSpPr>
      <xdr:spPr>
        <a:xfrm flipV="1">
          <a:off x="2019300" y="14820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27305</xdr:rowOff>
    </xdr:from>
    <xdr:to>
      <xdr:col>6</xdr:col>
      <xdr:colOff>38100</xdr:colOff>
      <xdr:row>86</xdr:row>
      <xdr:rowOff>128905</xdr:rowOff>
    </xdr:to>
    <xdr:sp macro="" textlink="">
      <xdr:nvSpPr>
        <xdr:cNvPr id="311" name="楕円 310">
          <a:extLst>
            <a:ext uri="{FF2B5EF4-FFF2-40B4-BE49-F238E27FC236}">
              <a16:creationId xmlns:a16="http://schemas.microsoft.com/office/drawing/2014/main" id="{F4C24E73-F524-45D3-A31D-4451616B686E}"/>
            </a:ext>
          </a:extLst>
        </xdr:cNvPr>
        <xdr:cNvSpPr/>
      </xdr:nvSpPr>
      <xdr:spPr>
        <a:xfrm>
          <a:off x="1079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78105</xdr:rowOff>
    </xdr:from>
    <xdr:to>
      <xdr:col>10</xdr:col>
      <xdr:colOff>114300</xdr:colOff>
      <xdr:row>86</xdr:row>
      <xdr:rowOff>95250</xdr:rowOff>
    </xdr:to>
    <xdr:cxnSp macro="">
      <xdr:nvCxnSpPr>
        <xdr:cNvPr id="312" name="直線コネクタ 311">
          <a:extLst>
            <a:ext uri="{FF2B5EF4-FFF2-40B4-BE49-F238E27FC236}">
              <a16:creationId xmlns:a16="http://schemas.microsoft.com/office/drawing/2014/main" id="{4F7FA58F-8611-40EA-80DD-1F55B450CE60}"/>
            </a:ext>
          </a:extLst>
        </xdr:cNvPr>
        <xdr:cNvCxnSpPr/>
      </xdr:nvCxnSpPr>
      <xdr:spPr>
        <a:xfrm>
          <a:off x="1130300" y="148228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F918185A-3B81-4BC3-8270-565960BF204A}"/>
            </a:ext>
          </a:extLst>
        </xdr:cNvPr>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89C50CFD-FC4B-4319-AF5E-8824BB7E2BB8}"/>
            </a:ext>
          </a:extLst>
        </xdr:cNvPr>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5" name="n_3aveValue【公営住宅】&#10;有形固定資産減価償却率">
          <a:extLst>
            <a:ext uri="{FF2B5EF4-FFF2-40B4-BE49-F238E27FC236}">
              <a16:creationId xmlns:a16="http://schemas.microsoft.com/office/drawing/2014/main" id="{40CCFFA7-B91E-4C2C-B4CF-D29D9EDE373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6" name="n_4aveValue【公営住宅】&#10;有形固定資産減価償却率">
          <a:extLst>
            <a:ext uri="{FF2B5EF4-FFF2-40B4-BE49-F238E27FC236}">
              <a16:creationId xmlns:a16="http://schemas.microsoft.com/office/drawing/2014/main" id="{502617D4-24F4-4132-983D-D713622501F1}"/>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139082</xdr:rowOff>
    </xdr:from>
    <xdr:ext cx="405111" cy="259045"/>
    <xdr:sp macro="" textlink="">
      <xdr:nvSpPr>
        <xdr:cNvPr id="317" name="n_1mainValue【公営住宅】&#10;有形固定資産減価償却率">
          <a:extLst>
            <a:ext uri="{FF2B5EF4-FFF2-40B4-BE49-F238E27FC236}">
              <a16:creationId xmlns:a16="http://schemas.microsoft.com/office/drawing/2014/main" id="{8F2DB985-A02B-4EA0-8C08-A17FC437DE38}"/>
            </a:ext>
          </a:extLst>
        </xdr:cNvPr>
        <xdr:cNvSpPr txBox="1"/>
      </xdr:nvSpPr>
      <xdr:spPr>
        <a:xfrm>
          <a:off x="3582044" y="1488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118127</xdr:rowOff>
    </xdr:from>
    <xdr:ext cx="405111" cy="259045"/>
    <xdr:sp macro="" textlink="">
      <xdr:nvSpPr>
        <xdr:cNvPr id="318" name="n_2mainValue【公営住宅】&#10;有形固定資産減価償却率">
          <a:extLst>
            <a:ext uri="{FF2B5EF4-FFF2-40B4-BE49-F238E27FC236}">
              <a16:creationId xmlns:a16="http://schemas.microsoft.com/office/drawing/2014/main" id="{79590685-7C45-49B8-B322-BF491ADFCE30}"/>
            </a:ext>
          </a:extLst>
        </xdr:cNvPr>
        <xdr:cNvSpPr txBox="1"/>
      </xdr:nvSpPr>
      <xdr:spPr>
        <a:xfrm>
          <a:off x="2705744" y="1486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137177</xdr:rowOff>
    </xdr:from>
    <xdr:ext cx="405111" cy="259045"/>
    <xdr:sp macro="" textlink="">
      <xdr:nvSpPr>
        <xdr:cNvPr id="319" name="n_3mainValue【公営住宅】&#10;有形固定資産減価償却率">
          <a:extLst>
            <a:ext uri="{FF2B5EF4-FFF2-40B4-BE49-F238E27FC236}">
              <a16:creationId xmlns:a16="http://schemas.microsoft.com/office/drawing/2014/main" id="{DCE6A603-B0F5-413E-A157-B3793A33EE7C}"/>
            </a:ext>
          </a:extLst>
        </xdr:cNvPr>
        <xdr:cNvSpPr txBox="1"/>
      </xdr:nvSpPr>
      <xdr:spPr>
        <a:xfrm>
          <a:off x="1816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120032</xdr:rowOff>
    </xdr:from>
    <xdr:ext cx="405111" cy="259045"/>
    <xdr:sp macro="" textlink="">
      <xdr:nvSpPr>
        <xdr:cNvPr id="320" name="n_4mainValue【公営住宅】&#10;有形固定資産減価償却率">
          <a:extLst>
            <a:ext uri="{FF2B5EF4-FFF2-40B4-BE49-F238E27FC236}">
              <a16:creationId xmlns:a16="http://schemas.microsoft.com/office/drawing/2014/main" id="{94111864-E41F-48F0-B993-8BE98BE324EA}"/>
            </a:ext>
          </a:extLst>
        </xdr:cNvPr>
        <xdr:cNvSpPr txBox="1"/>
      </xdr:nvSpPr>
      <xdr:spPr>
        <a:xfrm>
          <a:off x="927744" y="1486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73F752E-D53B-460D-8E87-19FCF2E40F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F6A4150-D73E-4361-84C7-4453FC7438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A506934-6C77-4B32-B4E3-753F29DB73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363822B-37DA-43D7-8FE0-8D2F61A374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5588C81-AB00-499C-B731-041B76E912B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C1EA455-3923-4052-A656-9547C6CA05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2033C8D-2074-4AA5-BD11-FAB60BF9043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C1C7F42-768E-4D8C-A978-3716CC0359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C1FC638-C95A-459B-8DA2-0EC4A12F16F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2AFAE84-15CA-4444-8766-85BD93E8919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93AD5AA-C054-4168-91B8-D90FAE61B3C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259C48C2-1A31-4F40-9F8F-9394B20C0F1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E7A53CD-3E58-4E61-9B2D-169948987C7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EE76F2CE-8AD4-43BA-8FB5-FF9AC1856943}"/>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AB2ED1A-ECB0-4207-A039-3D5B510C047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8B0C6004-5DB6-4EC8-966B-0CA031FD6C64}"/>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A6DD35F-0BCD-4462-B54C-F66183F357F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87DA4BA4-0CAA-417A-8750-DCF486C3B92E}"/>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2864883C-8331-473B-BD01-EFC6F37E39B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F5780473-14F3-4FC3-9A00-0A8FAF48E62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86A929F-21EB-4D0E-AFAD-A8F0DC9E4ED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2235872A-F000-4DC6-94C5-67E519F11BB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7E3C918-D808-402F-82E9-344FC4A5575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E5B9AB37-B48A-458E-8253-4DB3067F11D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C12988C-2E5B-42CD-B924-2DEB3E10C1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F641B5DC-2110-43BD-8B08-CB846DA8EF07}"/>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0886F5F8-0118-4C3D-B73C-DC05C8DF317C}"/>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88DD52EC-5042-486E-8870-480AF1B013E1}"/>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8C120AAE-7E31-4BE9-BC65-A923DD4A812B}"/>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93CDA669-09B8-4354-A691-FC7AED5CCBE2}"/>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452A087B-8E23-42C9-90DA-C73D43114B7C}"/>
            </a:ext>
          </a:extLst>
        </xdr:cNvPr>
        <xdr:cNvSpPr txBox="1"/>
      </xdr:nvSpPr>
      <xdr:spPr>
        <a:xfrm>
          <a:off x="1051560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BEA5D543-8B42-4250-8650-16EC359E2896}"/>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18A59E8E-C48D-43E4-802C-285AF9089177}"/>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583A5958-864E-4C67-A52C-BA9CBAB2237C}"/>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92717</xdr:rowOff>
    </xdr:from>
    <xdr:to>
      <xdr:col>41</xdr:col>
      <xdr:colOff>101600</xdr:colOff>
      <xdr:row>87</xdr:row>
      <xdr:rowOff>22867</xdr:rowOff>
    </xdr:to>
    <xdr:sp macro="" textlink="">
      <xdr:nvSpPr>
        <xdr:cNvPr id="355" name="フローチャート: 判断 354">
          <a:extLst>
            <a:ext uri="{FF2B5EF4-FFF2-40B4-BE49-F238E27FC236}">
              <a16:creationId xmlns:a16="http://schemas.microsoft.com/office/drawing/2014/main" id="{D495B6FB-CFA5-412C-B045-5185B4203AF3}"/>
            </a:ext>
          </a:extLst>
        </xdr:cNvPr>
        <xdr:cNvSpPr/>
      </xdr:nvSpPr>
      <xdr:spPr>
        <a:xfrm>
          <a:off x="7810500" y="1483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93109</xdr:rowOff>
    </xdr:from>
    <xdr:to>
      <xdr:col>36</xdr:col>
      <xdr:colOff>165100</xdr:colOff>
      <xdr:row>87</xdr:row>
      <xdr:rowOff>23259</xdr:rowOff>
    </xdr:to>
    <xdr:sp macro="" textlink="">
      <xdr:nvSpPr>
        <xdr:cNvPr id="356" name="フローチャート: 判断 355">
          <a:extLst>
            <a:ext uri="{FF2B5EF4-FFF2-40B4-BE49-F238E27FC236}">
              <a16:creationId xmlns:a16="http://schemas.microsoft.com/office/drawing/2014/main" id="{A961D404-E3A1-4AB7-9B12-791CC6B7E33E}"/>
            </a:ext>
          </a:extLst>
        </xdr:cNvPr>
        <xdr:cNvSpPr/>
      </xdr:nvSpPr>
      <xdr:spPr>
        <a:xfrm>
          <a:off x="6921500" y="1483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0B5C0E0-743E-4E0D-87D8-48D2A166E8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B5C7621-E7C8-4A9C-B0E2-0CB6E4D9D55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9EA5D17-B131-4ACA-A92F-734633233EB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8CC258C-454F-4EAF-9158-6F6287EFB94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9A28AF2-52FE-4FEA-B79B-ABADB625C96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116132</xdr:rowOff>
    </xdr:from>
    <xdr:to>
      <xdr:col>55</xdr:col>
      <xdr:colOff>50800</xdr:colOff>
      <xdr:row>87</xdr:row>
      <xdr:rowOff>46282</xdr:rowOff>
    </xdr:to>
    <xdr:sp macro="" textlink="">
      <xdr:nvSpPr>
        <xdr:cNvPr id="362" name="楕円 361">
          <a:extLst>
            <a:ext uri="{FF2B5EF4-FFF2-40B4-BE49-F238E27FC236}">
              <a16:creationId xmlns:a16="http://schemas.microsoft.com/office/drawing/2014/main" id="{00AA8D98-72EE-4DC3-A367-B224A98A40B8}"/>
            </a:ext>
          </a:extLst>
        </xdr:cNvPr>
        <xdr:cNvSpPr/>
      </xdr:nvSpPr>
      <xdr:spPr>
        <a:xfrm>
          <a:off x="10426700" y="148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31059</xdr:rowOff>
    </xdr:from>
    <xdr:ext cx="469744" cy="259045"/>
    <xdr:sp macro="" textlink="">
      <xdr:nvSpPr>
        <xdr:cNvPr id="363" name="【公営住宅】&#10;一人当たり面積該当値テキスト">
          <a:extLst>
            <a:ext uri="{FF2B5EF4-FFF2-40B4-BE49-F238E27FC236}">
              <a16:creationId xmlns:a16="http://schemas.microsoft.com/office/drawing/2014/main" id="{9FCF8934-3EDC-4171-AFE7-D43CC1C62125}"/>
            </a:ext>
          </a:extLst>
        </xdr:cNvPr>
        <xdr:cNvSpPr txBox="1"/>
      </xdr:nvSpPr>
      <xdr:spPr>
        <a:xfrm>
          <a:off x="10515600" y="1477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116132</xdr:rowOff>
    </xdr:from>
    <xdr:to>
      <xdr:col>50</xdr:col>
      <xdr:colOff>165100</xdr:colOff>
      <xdr:row>87</xdr:row>
      <xdr:rowOff>46282</xdr:rowOff>
    </xdr:to>
    <xdr:sp macro="" textlink="">
      <xdr:nvSpPr>
        <xdr:cNvPr id="364" name="楕円 363">
          <a:extLst>
            <a:ext uri="{FF2B5EF4-FFF2-40B4-BE49-F238E27FC236}">
              <a16:creationId xmlns:a16="http://schemas.microsoft.com/office/drawing/2014/main" id="{7AA3C5E3-5199-4956-994A-37C9784964D4}"/>
            </a:ext>
          </a:extLst>
        </xdr:cNvPr>
        <xdr:cNvSpPr/>
      </xdr:nvSpPr>
      <xdr:spPr>
        <a:xfrm>
          <a:off x="9588500" y="148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166932</xdr:rowOff>
    </xdr:from>
    <xdr:to>
      <xdr:col>55</xdr:col>
      <xdr:colOff>0</xdr:colOff>
      <xdr:row>86</xdr:row>
      <xdr:rowOff>166932</xdr:rowOff>
    </xdr:to>
    <xdr:cxnSp macro="">
      <xdr:nvCxnSpPr>
        <xdr:cNvPr id="365" name="直線コネクタ 364">
          <a:extLst>
            <a:ext uri="{FF2B5EF4-FFF2-40B4-BE49-F238E27FC236}">
              <a16:creationId xmlns:a16="http://schemas.microsoft.com/office/drawing/2014/main" id="{5FFA4679-0A5B-4FE4-96B2-4E1DAD13E7C5}"/>
            </a:ext>
          </a:extLst>
        </xdr:cNvPr>
        <xdr:cNvCxnSpPr/>
      </xdr:nvCxnSpPr>
      <xdr:spPr>
        <a:xfrm>
          <a:off x="9639300" y="1491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116132</xdr:rowOff>
    </xdr:from>
    <xdr:to>
      <xdr:col>46</xdr:col>
      <xdr:colOff>38100</xdr:colOff>
      <xdr:row>87</xdr:row>
      <xdr:rowOff>46282</xdr:rowOff>
    </xdr:to>
    <xdr:sp macro="" textlink="">
      <xdr:nvSpPr>
        <xdr:cNvPr id="366" name="楕円 365">
          <a:extLst>
            <a:ext uri="{FF2B5EF4-FFF2-40B4-BE49-F238E27FC236}">
              <a16:creationId xmlns:a16="http://schemas.microsoft.com/office/drawing/2014/main" id="{F03F94B7-0A66-4EF1-BEAA-A4A7F65DD74D}"/>
            </a:ext>
          </a:extLst>
        </xdr:cNvPr>
        <xdr:cNvSpPr/>
      </xdr:nvSpPr>
      <xdr:spPr>
        <a:xfrm>
          <a:off x="8699500" y="148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166932</xdr:rowOff>
    </xdr:from>
    <xdr:to>
      <xdr:col>50</xdr:col>
      <xdr:colOff>114300</xdr:colOff>
      <xdr:row>86</xdr:row>
      <xdr:rowOff>166932</xdr:rowOff>
    </xdr:to>
    <xdr:cxnSp macro="">
      <xdr:nvCxnSpPr>
        <xdr:cNvPr id="367" name="直線コネクタ 366">
          <a:extLst>
            <a:ext uri="{FF2B5EF4-FFF2-40B4-BE49-F238E27FC236}">
              <a16:creationId xmlns:a16="http://schemas.microsoft.com/office/drawing/2014/main" id="{52B10724-4306-46FE-9255-9D796A35C44C}"/>
            </a:ext>
          </a:extLst>
        </xdr:cNvPr>
        <xdr:cNvCxnSpPr/>
      </xdr:nvCxnSpPr>
      <xdr:spPr>
        <a:xfrm>
          <a:off x="8750300" y="1491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116132</xdr:rowOff>
    </xdr:from>
    <xdr:to>
      <xdr:col>41</xdr:col>
      <xdr:colOff>101600</xdr:colOff>
      <xdr:row>87</xdr:row>
      <xdr:rowOff>46282</xdr:rowOff>
    </xdr:to>
    <xdr:sp macro="" textlink="">
      <xdr:nvSpPr>
        <xdr:cNvPr id="368" name="楕円 367">
          <a:extLst>
            <a:ext uri="{FF2B5EF4-FFF2-40B4-BE49-F238E27FC236}">
              <a16:creationId xmlns:a16="http://schemas.microsoft.com/office/drawing/2014/main" id="{A81FDD93-D0FE-45B8-BE4E-7C34DE739D16}"/>
            </a:ext>
          </a:extLst>
        </xdr:cNvPr>
        <xdr:cNvSpPr/>
      </xdr:nvSpPr>
      <xdr:spPr>
        <a:xfrm>
          <a:off x="7810500" y="148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166932</xdr:rowOff>
    </xdr:from>
    <xdr:to>
      <xdr:col>45</xdr:col>
      <xdr:colOff>177800</xdr:colOff>
      <xdr:row>86</xdr:row>
      <xdr:rowOff>166932</xdr:rowOff>
    </xdr:to>
    <xdr:cxnSp macro="">
      <xdr:nvCxnSpPr>
        <xdr:cNvPr id="369" name="直線コネクタ 368">
          <a:extLst>
            <a:ext uri="{FF2B5EF4-FFF2-40B4-BE49-F238E27FC236}">
              <a16:creationId xmlns:a16="http://schemas.microsoft.com/office/drawing/2014/main" id="{E1C93B22-7EB2-41CD-AD0D-67D91840E9E4}"/>
            </a:ext>
          </a:extLst>
        </xdr:cNvPr>
        <xdr:cNvCxnSpPr/>
      </xdr:nvCxnSpPr>
      <xdr:spPr>
        <a:xfrm>
          <a:off x="7861300" y="1491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116132</xdr:rowOff>
    </xdr:from>
    <xdr:to>
      <xdr:col>36</xdr:col>
      <xdr:colOff>165100</xdr:colOff>
      <xdr:row>87</xdr:row>
      <xdr:rowOff>46282</xdr:rowOff>
    </xdr:to>
    <xdr:sp macro="" textlink="">
      <xdr:nvSpPr>
        <xdr:cNvPr id="370" name="楕円 369">
          <a:extLst>
            <a:ext uri="{FF2B5EF4-FFF2-40B4-BE49-F238E27FC236}">
              <a16:creationId xmlns:a16="http://schemas.microsoft.com/office/drawing/2014/main" id="{F450B2F3-E318-43E2-BEED-31B9E8123EFA}"/>
            </a:ext>
          </a:extLst>
        </xdr:cNvPr>
        <xdr:cNvSpPr/>
      </xdr:nvSpPr>
      <xdr:spPr>
        <a:xfrm>
          <a:off x="6921500" y="148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166932</xdr:rowOff>
    </xdr:from>
    <xdr:to>
      <xdr:col>41</xdr:col>
      <xdr:colOff>50800</xdr:colOff>
      <xdr:row>86</xdr:row>
      <xdr:rowOff>166932</xdr:rowOff>
    </xdr:to>
    <xdr:cxnSp macro="">
      <xdr:nvCxnSpPr>
        <xdr:cNvPr id="371" name="直線コネクタ 370">
          <a:extLst>
            <a:ext uri="{FF2B5EF4-FFF2-40B4-BE49-F238E27FC236}">
              <a16:creationId xmlns:a16="http://schemas.microsoft.com/office/drawing/2014/main" id="{50BF2D0B-F41A-4CE5-BDF3-1B0365898C8B}"/>
            </a:ext>
          </a:extLst>
        </xdr:cNvPr>
        <xdr:cNvCxnSpPr/>
      </xdr:nvCxnSpPr>
      <xdr:spPr>
        <a:xfrm>
          <a:off x="6972300" y="1491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14622CC6-6DAB-444F-B960-37C5DD6FDB23}"/>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01AE6250-1380-49E5-939E-1E0F0CD8449B}"/>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39394</xdr:rowOff>
    </xdr:from>
    <xdr:ext cx="469744" cy="259045"/>
    <xdr:sp macro="" textlink="">
      <xdr:nvSpPr>
        <xdr:cNvPr id="374" name="n_3aveValue【公営住宅】&#10;一人当たり面積">
          <a:extLst>
            <a:ext uri="{FF2B5EF4-FFF2-40B4-BE49-F238E27FC236}">
              <a16:creationId xmlns:a16="http://schemas.microsoft.com/office/drawing/2014/main" id="{9FE6B27E-8B22-43A2-B2AA-47FAEB76771A}"/>
            </a:ext>
          </a:extLst>
        </xdr:cNvPr>
        <xdr:cNvSpPr txBox="1"/>
      </xdr:nvSpPr>
      <xdr:spPr>
        <a:xfrm>
          <a:off x="7626427" y="1461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39786</xdr:rowOff>
    </xdr:from>
    <xdr:ext cx="469744" cy="259045"/>
    <xdr:sp macro="" textlink="">
      <xdr:nvSpPr>
        <xdr:cNvPr id="375" name="n_4aveValue【公営住宅】&#10;一人当たり面積">
          <a:extLst>
            <a:ext uri="{FF2B5EF4-FFF2-40B4-BE49-F238E27FC236}">
              <a16:creationId xmlns:a16="http://schemas.microsoft.com/office/drawing/2014/main" id="{11365692-E912-468E-8F8F-FCDF794BEC64}"/>
            </a:ext>
          </a:extLst>
        </xdr:cNvPr>
        <xdr:cNvSpPr txBox="1"/>
      </xdr:nvSpPr>
      <xdr:spPr>
        <a:xfrm>
          <a:off x="6737427" y="1461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37409</xdr:rowOff>
    </xdr:from>
    <xdr:ext cx="469744" cy="259045"/>
    <xdr:sp macro="" textlink="">
      <xdr:nvSpPr>
        <xdr:cNvPr id="376" name="n_1mainValue【公営住宅】&#10;一人当たり面積">
          <a:extLst>
            <a:ext uri="{FF2B5EF4-FFF2-40B4-BE49-F238E27FC236}">
              <a16:creationId xmlns:a16="http://schemas.microsoft.com/office/drawing/2014/main" id="{E638C5DC-7268-47DC-8C27-A5A1C153BC91}"/>
            </a:ext>
          </a:extLst>
        </xdr:cNvPr>
        <xdr:cNvSpPr txBox="1"/>
      </xdr:nvSpPr>
      <xdr:spPr>
        <a:xfrm>
          <a:off x="9391727" y="149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37409</xdr:rowOff>
    </xdr:from>
    <xdr:ext cx="469744" cy="259045"/>
    <xdr:sp macro="" textlink="">
      <xdr:nvSpPr>
        <xdr:cNvPr id="377" name="n_2mainValue【公営住宅】&#10;一人当たり面積">
          <a:extLst>
            <a:ext uri="{FF2B5EF4-FFF2-40B4-BE49-F238E27FC236}">
              <a16:creationId xmlns:a16="http://schemas.microsoft.com/office/drawing/2014/main" id="{5B3B4CCC-FC60-4377-8660-9ADE3876431E}"/>
            </a:ext>
          </a:extLst>
        </xdr:cNvPr>
        <xdr:cNvSpPr txBox="1"/>
      </xdr:nvSpPr>
      <xdr:spPr>
        <a:xfrm>
          <a:off x="8515427" y="149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37409</xdr:rowOff>
    </xdr:from>
    <xdr:ext cx="469744" cy="259045"/>
    <xdr:sp macro="" textlink="">
      <xdr:nvSpPr>
        <xdr:cNvPr id="378" name="n_3mainValue【公営住宅】&#10;一人当たり面積">
          <a:extLst>
            <a:ext uri="{FF2B5EF4-FFF2-40B4-BE49-F238E27FC236}">
              <a16:creationId xmlns:a16="http://schemas.microsoft.com/office/drawing/2014/main" id="{FC5BF084-3EB3-434C-9A6C-48EAA6DB3F59}"/>
            </a:ext>
          </a:extLst>
        </xdr:cNvPr>
        <xdr:cNvSpPr txBox="1"/>
      </xdr:nvSpPr>
      <xdr:spPr>
        <a:xfrm>
          <a:off x="7626427" y="149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37409</xdr:rowOff>
    </xdr:from>
    <xdr:ext cx="469744" cy="259045"/>
    <xdr:sp macro="" textlink="">
      <xdr:nvSpPr>
        <xdr:cNvPr id="379" name="n_4mainValue【公営住宅】&#10;一人当たり面積">
          <a:extLst>
            <a:ext uri="{FF2B5EF4-FFF2-40B4-BE49-F238E27FC236}">
              <a16:creationId xmlns:a16="http://schemas.microsoft.com/office/drawing/2014/main" id="{EB025154-9D5E-4FB2-8876-750015F3CCD8}"/>
            </a:ext>
          </a:extLst>
        </xdr:cNvPr>
        <xdr:cNvSpPr txBox="1"/>
      </xdr:nvSpPr>
      <xdr:spPr>
        <a:xfrm>
          <a:off x="6737427" y="149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399D977A-D0D0-4965-B1E9-52D60CDA38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15306EB8-F624-42C8-BAAA-761D887C063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1D04DB9-E6A9-40FD-B46F-8BB72D3608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80308C93-1397-4CC5-AC81-20F02FDF7C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7C5F6E4-426D-4AAC-9B3A-A8D8EF06D6E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BC9BD0D-8A41-4571-A563-5942B58827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317F064-8127-4E05-B47E-DB5998E949A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300E5C1-0675-4482-B533-34D3F5E0459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F3A786D-45EB-4F27-B45A-0752072A99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A5DB704C-487E-4E3E-9A32-A3C57ABD579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388949DB-2F83-4588-A9E3-50AA33311B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243EA972-2821-4CD6-9DE2-4CD7A7AC166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9F73D292-F84E-4C3A-A309-9BC5DC4C67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6CAD1348-D995-4AA4-AD95-0DA5655816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4A59F99F-BC7B-45F8-AC07-60A6279DC42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DC8AEA4F-6AC1-4621-AC94-D296395E8E9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31970AC8-E9C5-4F3B-B8DC-4E14C6ACF4C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D999E4A0-D208-4A57-ACAF-F153C315770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DAFB81E-3002-45C7-9506-17EFD30913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BC35651C-B8CF-48B9-8FA5-CD01959EEA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F4E3140-39AA-497E-AEA0-7722D7641B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663A6CC-A217-4D88-AEE1-070D697CDD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BB261557-293F-4E80-874C-514A260DE4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AAA5689D-A556-4751-A4F9-F18318970D5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C778398-EAFC-419B-BAF2-A7AA5A1A3E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F4001413-8F8C-4260-9B12-4B0EF6CB81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D3F4853F-5F24-43CE-8B78-60B1A11275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44DBA7C6-C69C-4683-944A-AE63B145454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CFDB7320-8D8A-4C10-8992-14428882F3B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8874DF4D-CF44-422C-975B-94759DCE771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20E9CAB0-CA2B-455F-ACFA-D86C00873D7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D1576B24-95FF-4D62-82A2-63E1B80DCC2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FCD7537F-D367-460C-8608-57AC2D3E8B2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C4B4D36E-F846-4BFE-9A2E-1B143A34ED3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26CB4A8-A05C-4D4F-98F1-1B36A1D0A8C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8B6481C8-81F8-4C1B-AED4-60918A7CF94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1595D73D-8825-4C0A-BED7-8C72AC2BB47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80BF7D6B-8C23-42BC-8283-D7D0EE356C9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8BC11DF8-DDB7-4598-A438-DF2996516A9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A40EFB50-0D4F-4942-BE2A-F8F314E446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51207584-0961-4AE6-8B05-35493520510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6A9EA24A-1FFB-4281-ACC2-6C0E533CB872}"/>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459978C5-1251-490D-B678-32BE8AD5601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CD15BF42-6BBD-4A1A-97EF-BF36DA12FE6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79676100-DF31-42DE-B36C-4A2F4A53EF5F}"/>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E2583959-6C32-473D-A333-D77CEA331878}"/>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1434CE48-46C2-49B7-9FD8-597E72B32667}"/>
            </a:ext>
          </a:extLst>
        </xdr:cNvPr>
        <xdr:cNvSpPr txBox="1"/>
      </xdr:nvSpPr>
      <xdr:spPr>
        <a:xfrm>
          <a:off x="16357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C0CAF2CD-9266-4590-9C9D-D0063A73ED27}"/>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DAAD4C7D-9E2E-400F-975B-3AD3066322C6}"/>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5F8FEC21-4796-48E7-834B-E276D13CCF1F}"/>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126637</xdr:rowOff>
    </xdr:from>
    <xdr:to>
      <xdr:col>72</xdr:col>
      <xdr:colOff>38100</xdr:colOff>
      <xdr:row>38</xdr:row>
      <xdr:rowOff>56787</xdr:rowOff>
    </xdr:to>
    <xdr:sp macro="" textlink="">
      <xdr:nvSpPr>
        <xdr:cNvPr id="430" name="フローチャート: 判断 429">
          <a:extLst>
            <a:ext uri="{FF2B5EF4-FFF2-40B4-BE49-F238E27FC236}">
              <a16:creationId xmlns:a16="http://schemas.microsoft.com/office/drawing/2014/main" id="{F1E732E1-2E0D-4A33-8E0F-FC192A9998DD}"/>
            </a:ext>
          </a:extLst>
        </xdr:cNvPr>
        <xdr:cNvSpPr/>
      </xdr:nvSpPr>
      <xdr:spPr>
        <a:xfrm>
          <a:off x="13652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115207</xdr:rowOff>
    </xdr:from>
    <xdr:to>
      <xdr:col>67</xdr:col>
      <xdr:colOff>101600</xdr:colOff>
      <xdr:row>38</xdr:row>
      <xdr:rowOff>45357</xdr:rowOff>
    </xdr:to>
    <xdr:sp macro="" textlink="">
      <xdr:nvSpPr>
        <xdr:cNvPr id="431" name="フローチャート: 判断 430">
          <a:extLst>
            <a:ext uri="{FF2B5EF4-FFF2-40B4-BE49-F238E27FC236}">
              <a16:creationId xmlns:a16="http://schemas.microsoft.com/office/drawing/2014/main" id="{581C91DB-5123-4E75-9E66-A3529015CB7E}"/>
            </a:ext>
          </a:extLst>
        </xdr:cNvPr>
        <xdr:cNvSpPr/>
      </xdr:nvSpPr>
      <xdr:spPr>
        <a:xfrm>
          <a:off x="12763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3E2F4D2-E059-4CA2-8B35-BDC3A869A89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498C627-0BFA-47A6-866D-1445E033FF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B06804F-88CD-493D-AEF5-12BCA35E563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EE8BCAB-7208-4892-BFA0-FDEB6A8F312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FA54FD2-A630-43B8-BA58-C58B34DB113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102144</xdr:rowOff>
    </xdr:from>
    <xdr:to>
      <xdr:col>85</xdr:col>
      <xdr:colOff>177800</xdr:colOff>
      <xdr:row>41</xdr:row>
      <xdr:rowOff>32294</xdr:rowOff>
    </xdr:to>
    <xdr:sp macro="" textlink="">
      <xdr:nvSpPr>
        <xdr:cNvPr id="437" name="楕円 436">
          <a:extLst>
            <a:ext uri="{FF2B5EF4-FFF2-40B4-BE49-F238E27FC236}">
              <a16:creationId xmlns:a16="http://schemas.microsoft.com/office/drawing/2014/main" id="{448B54B8-2541-453C-B91F-B475F63837F8}"/>
            </a:ext>
          </a:extLst>
        </xdr:cNvPr>
        <xdr:cNvSpPr/>
      </xdr:nvSpPr>
      <xdr:spPr>
        <a:xfrm>
          <a:off x="162687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80571</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DFF3CE54-94A8-4CCA-B846-FA9D3F7EF62C}"/>
            </a:ext>
          </a:extLst>
        </xdr:cNvPr>
        <xdr:cNvSpPr txBox="1"/>
      </xdr:nvSpPr>
      <xdr:spPr>
        <a:xfrm>
          <a:off x="16357600"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67854</xdr:rowOff>
    </xdr:from>
    <xdr:to>
      <xdr:col>81</xdr:col>
      <xdr:colOff>101600</xdr:colOff>
      <xdr:row>40</xdr:row>
      <xdr:rowOff>169454</xdr:rowOff>
    </xdr:to>
    <xdr:sp macro="" textlink="">
      <xdr:nvSpPr>
        <xdr:cNvPr id="439" name="楕円 438">
          <a:extLst>
            <a:ext uri="{FF2B5EF4-FFF2-40B4-BE49-F238E27FC236}">
              <a16:creationId xmlns:a16="http://schemas.microsoft.com/office/drawing/2014/main" id="{49E11C51-28BB-454D-9C3B-019235846CC9}"/>
            </a:ext>
          </a:extLst>
        </xdr:cNvPr>
        <xdr:cNvSpPr/>
      </xdr:nvSpPr>
      <xdr:spPr>
        <a:xfrm>
          <a:off x="15430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118654</xdr:rowOff>
    </xdr:from>
    <xdr:to>
      <xdr:col>85</xdr:col>
      <xdr:colOff>127000</xdr:colOff>
      <xdr:row>40</xdr:row>
      <xdr:rowOff>152944</xdr:rowOff>
    </xdr:to>
    <xdr:cxnSp macro="">
      <xdr:nvCxnSpPr>
        <xdr:cNvPr id="440" name="直線コネクタ 439">
          <a:extLst>
            <a:ext uri="{FF2B5EF4-FFF2-40B4-BE49-F238E27FC236}">
              <a16:creationId xmlns:a16="http://schemas.microsoft.com/office/drawing/2014/main" id="{86EB463B-9570-4BDB-A87B-057AFB3227D0}"/>
            </a:ext>
          </a:extLst>
        </xdr:cNvPr>
        <xdr:cNvCxnSpPr/>
      </xdr:nvCxnSpPr>
      <xdr:spPr>
        <a:xfrm>
          <a:off x="15481300" y="697665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31931</xdr:rowOff>
    </xdr:from>
    <xdr:to>
      <xdr:col>76</xdr:col>
      <xdr:colOff>165100</xdr:colOff>
      <xdr:row>40</xdr:row>
      <xdr:rowOff>133531</xdr:rowOff>
    </xdr:to>
    <xdr:sp macro="" textlink="">
      <xdr:nvSpPr>
        <xdr:cNvPr id="441" name="楕円 440">
          <a:extLst>
            <a:ext uri="{FF2B5EF4-FFF2-40B4-BE49-F238E27FC236}">
              <a16:creationId xmlns:a16="http://schemas.microsoft.com/office/drawing/2014/main" id="{997D02BE-EFFE-41C3-B7C1-F877C424FDE3}"/>
            </a:ext>
          </a:extLst>
        </xdr:cNvPr>
        <xdr:cNvSpPr/>
      </xdr:nvSpPr>
      <xdr:spPr>
        <a:xfrm>
          <a:off x="14541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82731</xdr:rowOff>
    </xdr:from>
    <xdr:to>
      <xdr:col>81</xdr:col>
      <xdr:colOff>50800</xdr:colOff>
      <xdr:row>40</xdr:row>
      <xdr:rowOff>118654</xdr:rowOff>
    </xdr:to>
    <xdr:cxnSp macro="">
      <xdr:nvCxnSpPr>
        <xdr:cNvPr id="442" name="直線コネクタ 441">
          <a:extLst>
            <a:ext uri="{FF2B5EF4-FFF2-40B4-BE49-F238E27FC236}">
              <a16:creationId xmlns:a16="http://schemas.microsoft.com/office/drawing/2014/main" id="{702C04E3-6FF5-4AC4-82BB-8315F9114A3D}"/>
            </a:ext>
          </a:extLst>
        </xdr:cNvPr>
        <xdr:cNvCxnSpPr/>
      </xdr:nvCxnSpPr>
      <xdr:spPr>
        <a:xfrm>
          <a:off x="14592300" y="69407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7438</xdr:rowOff>
    </xdr:from>
    <xdr:to>
      <xdr:col>72</xdr:col>
      <xdr:colOff>38100</xdr:colOff>
      <xdr:row>40</xdr:row>
      <xdr:rowOff>109038</xdr:rowOff>
    </xdr:to>
    <xdr:sp macro="" textlink="">
      <xdr:nvSpPr>
        <xdr:cNvPr id="443" name="楕円 442">
          <a:extLst>
            <a:ext uri="{FF2B5EF4-FFF2-40B4-BE49-F238E27FC236}">
              <a16:creationId xmlns:a16="http://schemas.microsoft.com/office/drawing/2014/main" id="{2716A9F7-ADF8-4A9B-BCEE-3BB14208CCCA}"/>
            </a:ext>
          </a:extLst>
        </xdr:cNvPr>
        <xdr:cNvSpPr/>
      </xdr:nvSpPr>
      <xdr:spPr>
        <a:xfrm>
          <a:off x="13652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58238</xdr:rowOff>
    </xdr:from>
    <xdr:to>
      <xdr:col>76</xdr:col>
      <xdr:colOff>114300</xdr:colOff>
      <xdr:row>40</xdr:row>
      <xdr:rowOff>82731</xdr:rowOff>
    </xdr:to>
    <xdr:cxnSp macro="">
      <xdr:nvCxnSpPr>
        <xdr:cNvPr id="444" name="直線コネクタ 443">
          <a:extLst>
            <a:ext uri="{FF2B5EF4-FFF2-40B4-BE49-F238E27FC236}">
              <a16:creationId xmlns:a16="http://schemas.microsoft.com/office/drawing/2014/main" id="{938FD193-F5D1-4EB6-A5EA-78439BDD02AB}"/>
            </a:ext>
          </a:extLst>
        </xdr:cNvPr>
        <xdr:cNvCxnSpPr/>
      </xdr:nvCxnSpPr>
      <xdr:spPr>
        <a:xfrm>
          <a:off x="13703300" y="69162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156028</xdr:rowOff>
    </xdr:from>
    <xdr:to>
      <xdr:col>67</xdr:col>
      <xdr:colOff>101600</xdr:colOff>
      <xdr:row>40</xdr:row>
      <xdr:rowOff>86178</xdr:rowOff>
    </xdr:to>
    <xdr:sp macro="" textlink="">
      <xdr:nvSpPr>
        <xdr:cNvPr id="445" name="楕円 444">
          <a:extLst>
            <a:ext uri="{FF2B5EF4-FFF2-40B4-BE49-F238E27FC236}">
              <a16:creationId xmlns:a16="http://schemas.microsoft.com/office/drawing/2014/main" id="{E082CF45-71FB-4CA8-B189-D32AD91A081D}"/>
            </a:ext>
          </a:extLst>
        </xdr:cNvPr>
        <xdr:cNvSpPr/>
      </xdr:nvSpPr>
      <xdr:spPr>
        <a:xfrm>
          <a:off x="127635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35378</xdr:rowOff>
    </xdr:from>
    <xdr:to>
      <xdr:col>71</xdr:col>
      <xdr:colOff>177800</xdr:colOff>
      <xdr:row>40</xdr:row>
      <xdr:rowOff>58238</xdr:rowOff>
    </xdr:to>
    <xdr:cxnSp macro="">
      <xdr:nvCxnSpPr>
        <xdr:cNvPr id="446" name="直線コネクタ 445">
          <a:extLst>
            <a:ext uri="{FF2B5EF4-FFF2-40B4-BE49-F238E27FC236}">
              <a16:creationId xmlns:a16="http://schemas.microsoft.com/office/drawing/2014/main" id="{4D8B4094-7D34-4AAD-8D20-75E7A0F55237}"/>
            </a:ext>
          </a:extLst>
        </xdr:cNvPr>
        <xdr:cNvCxnSpPr/>
      </xdr:nvCxnSpPr>
      <xdr:spPr>
        <a:xfrm>
          <a:off x="12814300" y="68933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AC794422-D47C-4504-9FFB-F13AA8DB53B4}"/>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A21E4012-F08D-4054-8AA3-FDBBB8AB2E4D}"/>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73314</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DE9F4844-2E69-4BCB-9EBD-1A995B017E54}"/>
            </a:ext>
          </a:extLst>
        </xdr:cNvPr>
        <xdr:cNvSpPr txBox="1"/>
      </xdr:nvSpPr>
      <xdr:spPr>
        <a:xfrm>
          <a:off x="13500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61884</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BE6C1AA4-6978-4834-A4C8-020FE0789ACD}"/>
            </a:ext>
          </a:extLst>
        </xdr:cNvPr>
        <xdr:cNvSpPr txBox="1"/>
      </xdr:nvSpPr>
      <xdr:spPr>
        <a:xfrm>
          <a:off x="12611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160581</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4EB415A6-F40D-46D4-9F5C-E2E5EA9A5779}"/>
            </a:ext>
          </a:extLst>
        </xdr:cNvPr>
        <xdr:cNvSpPr txBox="1"/>
      </xdr:nvSpPr>
      <xdr:spPr>
        <a:xfrm>
          <a:off x="152660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124658</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E1B999A4-3336-44DE-9640-9A96975CB07D}"/>
            </a:ext>
          </a:extLst>
        </xdr:cNvPr>
        <xdr:cNvSpPr txBox="1"/>
      </xdr:nvSpPr>
      <xdr:spPr>
        <a:xfrm>
          <a:off x="14389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100165</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EA63FDC1-14B8-4237-99C5-DD8C0DEC08B0}"/>
            </a:ext>
          </a:extLst>
        </xdr:cNvPr>
        <xdr:cNvSpPr txBox="1"/>
      </xdr:nvSpPr>
      <xdr:spPr>
        <a:xfrm>
          <a:off x="13500744" y="69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77305</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CB03D885-B51D-49D0-B801-F2DCAC82EB22}"/>
            </a:ext>
          </a:extLst>
        </xdr:cNvPr>
        <xdr:cNvSpPr txBox="1"/>
      </xdr:nvSpPr>
      <xdr:spPr>
        <a:xfrm>
          <a:off x="12611744"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DECB590F-4B79-460A-B75C-C8FAAFCBA9D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E590CCF-FBF4-4B1C-9622-FECCDBC5D7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96537EF5-B85E-4997-BF55-155B92F0D2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4A52F4B-35B8-4AB0-8AA5-3156F8A7B89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62020551-36DD-46FC-BA00-60146F2C72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CC09210F-B765-46A0-83C6-278B066AF5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E3A202AB-B80F-4BF4-9BA8-4523DBDC66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855C8BF3-104E-47A1-BF62-0E3CB4727F4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2A5DF7AB-9B36-482F-89A3-7CDCCC7AB8F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6BD954AE-525A-44C1-A145-2A422D47C5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5943D6F2-2CEE-4993-A83A-703ED5F76F6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3D18BC6F-7BAB-4C39-B501-19C7B671EB1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1C9E8E1B-9F3B-4D9B-B726-1836FE01906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19C5E7FE-A614-48BF-A5AF-6D4FE1A7B58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61C6DFB-26CA-4E5D-BBD7-05B57E3AE8B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830E7C92-8A10-4616-B555-3D082046F50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8806EC0F-270F-45B6-9B9E-5E53E7B3D31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CBE95956-A119-4CC9-96AB-9CD5B5F414F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55F791D-980B-4551-8614-47E8B81D908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EA07861B-EE9E-4CE9-9A5B-3FE5F3237D0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18A3F348-C741-4DB1-940C-7A026A0E341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C728CAE9-826E-4E9A-84D8-214A500A88A8}"/>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C0C51940-402B-4F86-81F0-C59742B9DA8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737F9C43-2BB9-4A9F-8578-82FFDE0B038E}"/>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C86B9C2F-1BCB-4576-99E9-53952971DB70}"/>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9768988F-6D04-42D1-9D44-D29C084797C2}"/>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5EF30E3B-7888-4FD6-9DE9-63D489856FE5}"/>
            </a:ext>
          </a:extLst>
        </xdr:cNvPr>
        <xdr:cNvSpPr txBox="1"/>
      </xdr:nvSpPr>
      <xdr:spPr>
        <a:xfrm>
          <a:off x="22199600" y="661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43C72F76-6353-4434-9885-3D963775CB70}"/>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AB9684CE-8187-4ACF-BBA2-9B762A9BEED8}"/>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6676B13C-F60F-4E5E-A35A-13E4B8B0C965}"/>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5" name="フローチャート: 判断 484">
          <a:extLst>
            <a:ext uri="{FF2B5EF4-FFF2-40B4-BE49-F238E27FC236}">
              <a16:creationId xmlns:a16="http://schemas.microsoft.com/office/drawing/2014/main" id="{ED4453DB-6A45-4DF0-A190-71186022FA15}"/>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xdr:rowOff>
    </xdr:from>
    <xdr:to>
      <xdr:col>98</xdr:col>
      <xdr:colOff>38100</xdr:colOff>
      <xdr:row>39</xdr:row>
      <xdr:rowOff>110998</xdr:rowOff>
    </xdr:to>
    <xdr:sp macro="" textlink="">
      <xdr:nvSpPr>
        <xdr:cNvPr id="486" name="フローチャート: 判断 485">
          <a:extLst>
            <a:ext uri="{FF2B5EF4-FFF2-40B4-BE49-F238E27FC236}">
              <a16:creationId xmlns:a16="http://schemas.microsoft.com/office/drawing/2014/main" id="{952B5C35-2CDE-40CE-BC90-C20F50292EB8}"/>
            </a:ext>
          </a:extLst>
        </xdr:cNvPr>
        <xdr:cNvSpPr/>
      </xdr:nvSpPr>
      <xdr:spPr>
        <a:xfrm>
          <a:off x="18605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02E3F72-361E-4045-A804-3B5571C57FA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8510242-85E3-41E2-B503-B958F76CA6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4525D13-468B-40FB-AFA6-C45226EEDC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DBF3F77-FEC5-454C-B145-2241C4605F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07AEF90-2671-428C-8D15-FF040C22BA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92" name="楕円 491">
          <a:extLst>
            <a:ext uri="{FF2B5EF4-FFF2-40B4-BE49-F238E27FC236}">
              <a16:creationId xmlns:a16="http://schemas.microsoft.com/office/drawing/2014/main" id="{54ED1C22-4AFE-447F-BED9-003A19C0DAF3}"/>
            </a:ext>
          </a:extLst>
        </xdr:cNvPr>
        <xdr:cNvSpPr/>
      </xdr:nvSpPr>
      <xdr:spPr>
        <a:xfrm>
          <a:off x="22110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53E4A858-783E-4097-9F4E-B1D5738A774E}"/>
            </a:ext>
          </a:extLst>
        </xdr:cNvPr>
        <xdr:cNvSpPr txBox="1"/>
      </xdr:nvSpPr>
      <xdr:spPr>
        <a:xfrm>
          <a:off x="22199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153416</xdr:rowOff>
    </xdr:from>
    <xdr:to>
      <xdr:col>112</xdr:col>
      <xdr:colOff>38100</xdr:colOff>
      <xdr:row>40</xdr:row>
      <xdr:rowOff>83566</xdr:rowOff>
    </xdr:to>
    <xdr:sp macro="" textlink="">
      <xdr:nvSpPr>
        <xdr:cNvPr id="494" name="楕円 493">
          <a:extLst>
            <a:ext uri="{FF2B5EF4-FFF2-40B4-BE49-F238E27FC236}">
              <a16:creationId xmlns:a16="http://schemas.microsoft.com/office/drawing/2014/main" id="{B03C31EC-D131-4495-90FC-A446141C6D8A}"/>
            </a:ext>
          </a:extLst>
        </xdr:cNvPr>
        <xdr:cNvSpPr/>
      </xdr:nvSpPr>
      <xdr:spPr>
        <a:xfrm>
          <a:off x="21272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32766</xdr:rowOff>
    </xdr:to>
    <xdr:cxnSp macro="">
      <xdr:nvCxnSpPr>
        <xdr:cNvPr id="495" name="直線コネクタ 494">
          <a:extLst>
            <a:ext uri="{FF2B5EF4-FFF2-40B4-BE49-F238E27FC236}">
              <a16:creationId xmlns:a16="http://schemas.microsoft.com/office/drawing/2014/main" id="{76E9B9BF-1EB7-4B92-8391-4C5A14E06713}"/>
            </a:ext>
          </a:extLst>
        </xdr:cNvPr>
        <xdr:cNvCxnSpPr/>
      </xdr:nvCxnSpPr>
      <xdr:spPr>
        <a:xfrm flipV="1">
          <a:off x="21323300" y="688848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153416</xdr:rowOff>
    </xdr:from>
    <xdr:to>
      <xdr:col>107</xdr:col>
      <xdr:colOff>101600</xdr:colOff>
      <xdr:row>40</xdr:row>
      <xdr:rowOff>83566</xdr:rowOff>
    </xdr:to>
    <xdr:sp macro="" textlink="">
      <xdr:nvSpPr>
        <xdr:cNvPr id="496" name="楕円 495">
          <a:extLst>
            <a:ext uri="{FF2B5EF4-FFF2-40B4-BE49-F238E27FC236}">
              <a16:creationId xmlns:a16="http://schemas.microsoft.com/office/drawing/2014/main" id="{D2B919CA-49E6-4106-B5E2-D8528D086937}"/>
            </a:ext>
          </a:extLst>
        </xdr:cNvPr>
        <xdr:cNvSpPr/>
      </xdr:nvSpPr>
      <xdr:spPr>
        <a:xfrm>
          <a:off x="20383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32766</xdr:rowOff>
    </xdr:to>
    <xdr:cxnSp macro="">
      <xdr:nvCxnSpPr>
        <xdr:cNvPr id="497" name="直線コネクタ 496">
          <a:extLst>
            <a:ext uri="{FF2B5EF4-FFF2-40B4-BE49-F238E27FC236}">
              <a16:creationId xmlns:a16="http://schemas.microsoft.com/office/drawing/2014/main" id="{181A789D-F86D-49B7-BF5E-17E6E548BC23}"/>
            </a:ext>
          </a:extLst>
        </xdr:cNvPr>
        <xdr:cNvCxnSpPr/>
      </xdr:nvCxnSpPr>
      <xdr:spPr>
        <a:xfrm>
          <a:off x="20434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153416</xdr:rowOff>
    </xdr:from>
    <xdr:to>
      <xdr:col>102</xdr:col>
      <xdr:colOff>165100</xdr:colOff>
      <xdr:row>40</xdr:row>
      <xdr:rowOff>83566</xdr:rowOff>
    </xdr:to>
    <xdr:sp macro="" textlink="">
      <xdr:nvSpPr>
        <xdr:cNvPr id="498" name="楕円 497">
          <a:extLst>
            <a:ext uri="{FF2B5EF4-FFF2-40B4-BE49-F238E27FC236}">
              <a16:creationId xmlns:a16="http://schemas.microsoft.com/office/drawing/2014/main" id="{F269B8D0-DC0E-4E31-80EE-70A65FF23FF5}"/>
            </a:ext>
          </a:extLst>
        </xdr:cNvPr>
        <xdr:cNvSpPr/>
      </xdr:nvSpPr>
      <xdr:spPr>
        <a:xfrm>
          <a:off x="19494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32766</xdr:rowOff>
    </xdr:from>
    <xdr:to>
      <xdr:col>107</xdr:col>
      <xdr:colOff>50800</xdr:colOff>
      <xdr:row>40</xdr:row>
      <xdr:rowOff>32766</xdr:rowOff>
    </xdr:to>
    <xdr:cxnSp macro="">
      <xdr:nvCxnSpPr>
        <xdr:cNvPr id="499" name="直線コネクタ 498">
          <a:extLst>
            <a:ext uri="{FF2B5EF4-FFF2-40B4-BE49-F238E27FC236}">
              <a16:creationId xmlns:a16="http://schemas.microsoft.com/office/drawing/2014/main" id="{332A056B-A2F4-4DEB-BBE0-A441F76697A3}"/>
            </a:ext>
          </a:extLst>
        </xdr:cNvPr>
        <xdr:cNvCxnSpPr/>
      </xdr:nvCxnSpPr>
      <xdr:spPr>
        <a:xfrm>
          <a:off x="19545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153416</xdr:rowOff>
    </xdr:from>
    <xdr:to>
      <xdr:col>98</xdr:col>
      <xdr:colOff>38100</xdr:colOff>
      <xdr:row>40</xdr:row>
      <xdr:rowOff>83566</xdr:rowOff>
    </xdr:to>
    <xdr:sp macro="" textlink="">
      <xdr:nvSpPr>
        <xdr:cNvPr id="500" name="楕円 499">
          <a:extLst>
            <a:ext uri="{FF2B5EF4-FFF2-40B4-BE49-F238E27FC236}">
              <a16:creationId xmlns:a16="http://schemas.microsoft.com/office/drawing/2014/main" id="{DDDBE2CC-5760-4D3F-A18C-432FC263A3A5}"/>
            </a:ext>
          </a:extLst>
        </xdr:cNvPr>
        <xdr:cNvSpPr/>
      </xdr:nvSpPr>
      <xdr:spPr>
        <a:xfrm>
          <a:off x="18605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32766</xdr:rowOff>
    </xdr:from>
    <xdr:to>
      <xdr:col>102</xdr:col>
      <xdr:colOff>114300</xdr:colOff>
      <xdr:row>40</xdr:row>
      <xdr:rowOff>32766</xdr:rowOff>
    </xdr:to>
    <xdr:cxnSp macro="">
      <xdr:nvCxnSpPr>
        <xdr:cNvPr id="501" name="直線コネクタ 500">
          <a:extLst>
            <a:ext uri="{FF2B5EF4-FFF2-40B4-BE49-F238E27FC236}">
              <a16:creationId xmlns:a16="http://schemas.microsoft.com/office/drawing/2014/main" id="{62B99D90-D696-4199-B4AD-8E377BD667CF}"/>
            </a:ext>
          </a:extLst>
        </xdr:cNvPr>
        <xdr:cNvCxnSpPr/>
      </xdr:nvCxnSpPr>
      <xdr:spPr>
        <a:xfrm>
          <a:off x="18656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9B28F3A-861F-4049-A6A9-62C85B2A228F}"/>
            </a:ext>
          </a:extLst>
        </xdr:cNvPr>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9F56272D-02F4-48D1-B1A4-3BCD8C0FC0E0}"/>
            </a:ext>
          </a:extLst>
        </xdr:cNvPr>
        <xdr:cNvSpPr txBox="1"/>
      </xdr:nvSpPr>
      <xdr:spPr>
        <a:xfrm>
          <a:off x="20199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BFCC17E4-8689-41A8-86C2-DC7603775A39}"/>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127525</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1E78D639-9770-4311-9624-18312F5557D3}"/>
            </a:ext>
          </a:extLst>
        </xdr:cNvPr>
        <xdr:cNvSpPr txBox="1"/>
      </xdr:nvSpPr>
      <xdr:spPr>
        <a:xfrm>
          <a:off x="18421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74693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36312E1B-AA84-4056-A084-5CEF67E4B095}"/>
            </a:ext>
          </a:extLst>
        </xdr:cNvPr>
        <xdr:cNvSpPr txBox="1"/>
      </xdr:nvSpPr>
      <xdr:spPr>
        <a:xfrm>
          <a:off x="210757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74693</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2FFB19E1-D0CA-4A12-89EC-8F1D7EAEAEE3}"/>
            </a:ext>
          </a:extLst>
        </xdr:cNvPr>
        <xdr:cNvSpPr txBox="1"/>
      </xdr:nvSpPr>
      <xdr:spPr>
        <a:xfrm>
          <a:off x="20199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74693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9A1EA57D-D564-45F8-B8E5-5DF492A6D375}"/>
            </a:ext>
          </a:extLst>
        </xdr:cNvPr>
        <xdr:cNvSpPr txBox="1"/>
      </xdr:nvSpPr>
      <xdr:spPr>
        <a:xfrm>
          <a:off x="19310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74693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19F0BEA2-7244-4729-9A87-5288520FD15E}"/>
            </a:ext>
          </a:extLst>
        </xdr:cNvPr>
        <xdr:cNvSpPr txBox="1"/>
      </xdr:nvSpPr>
      <xdr:spPr>
        <a:xfrm>
          <a:off x="18421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2316ACA7-6B6C-4D5B-B31D-DDE0D60C785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177DD8C-85EE-4B71-9316-B4DDAE271D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5D661AC4-619A-4A41-B62E-C1257594CD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466BFC3-51BF-4F74-962D-BB936C613C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BB7D7FE7-E7F4-497A-A59B-34F51C94A9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EF3CCB90-2378-48F7-81C2-887B16F1B7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F616A5D7-0582-4A50-8F49-B0D1F29857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37216925-8513-4E30-9DE7-331072755A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56958E15-68EF-4797-AF97-F91D992DAB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40DBDAC-FF7D-4AC3-8FA0-55422C2BBA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F189FF6-F52A-4E8C-AFCA-9F21AF162D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C0AB7F75-1AE0-4321-90F1-90DB4EB079C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9CDBD38B-324E-4F8B-A7B8-40C00C0FAC4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CA14F06C-62E8-4009-B70E-B43697D6045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C6AA9C41-B561-4AF4-AE74-E17FEB6A987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AD29FF50-5758-4DD5-8352-442F38A58C3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929386E6-C23E-47B3-870D-A63F7802D5E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74627F9C-F58E-4385-B92F-26988F63BF0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4D76EE4-E2B8-461B-9BCE-DDB4EB0CDDD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D75AF00-9667-4FDA-A128-42DD74F7DEF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5C0B3AD1-6899-48E5-9E57-F4BC395AF20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960DA63-4521-4B4A-905C-F96791B49A5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4ABE9A37-12C2-4A82-A545-67B4A3D38B8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3A9F05F4-2FBC-4C09-AB7E-2659F7D695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2C6A1062-9FD0-42BB-9E95-03B7897C2506}"/>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44CF8117-164E-428C-BC77-8C10FBA29269}"/>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485F1E8D-8213-453A-AD64-DF636FA7AF6C}"/>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CA1A6CF8-0D7A-48EC-86E7-3DDB298E87C5}"/>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68E81C31-A71B-4CE7-8825-B7F8A858ED38}"/>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67D73CE-47D8-40AB-9D4B-DCEE21B6F8F4}"/>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608B219F-AEA5-415C-A556-1CAA77D81FFE}"/>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1E19E22A-14BA-4F4A-B240-8859E0B82CD4}"/>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6990503E-D6E7-4D55-88EE-22A4F861979C}"/>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43" name="フローチャート: 判断 542">
          <a:extLst>
            <a:ext uri="{FF2B5EF4-FFF2-40B4-BE49-F238E27FC236}">
              <a16:creationId xmlns:a16="http://schemas.microsoft.com/office/drawing/2014/main" id="{D9C78EC4-0B2B-4F0F-B5C2-266F9127F031}"/>
            </a:ext>
          </a:extLst>
        </xdr:cNvPr>
        <xdr:cNvSpPr/>
      </xdr:nvSpPr>
      <xdr:spPr>
        <a:xfrm>
          <a:off x="1365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160655</xdr:rowOff>
    </xdr:from>
    <xdr:to>
      <xdr:col>67</xdr:col>
      <xdr:colOff>101600</xdr:colOff>
      <xdr:row>60</xdr:row>
      <xdr:rowOff>90805</xdr:rowOff>
    </xdr:to>
    <xdr:sp macro="" textlink="">
      <xdr:nvSpPr>
        <xdr:cNvPr id="544" name="フローチャート: 判断 543">
          <a:extLst>
            <a:ext uri="{FF2B5EF4-FFF2-40B4-BE49-F238E27FC236}">
              <a16:creationId xmlns:a16="http://schemas.microsoft.com/office/drawing/2014/main" id="{5A5CD15D-574C-43D9-90D9-E98CCA33CD26}"/>
            </a:ext>
          </a:extLst>
        </xdr:cNvPr>
        <xdr:cNvSpPr/>
      </xdr:nvSpPr>
      <xdr:spPr>
        <a:xfrm>
          <a:off x="12763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890598F-58D7-4835-9B09-24C5A359B5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4B4E6D1-ABF4-4647-BD4F-0DFD92294A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2744ED2-E8E2-44C7-8226-F476FC6E266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17E1354-5618-4611-9DEB-7CEF71CE66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715FDC5-A692-4632-96E7-E6085B5398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50" name="楕円 549">
          <a:extLst>
            <a:ext uri="{FF2B5EF4-FFF2-40B4-BE49-F238E27FC236}">
              <a16:creationId xmlns:a16="http://schemas.microsoft.com/office/drawing/2014/main" id="{FADE99B5-9204-4467-B375-64673E86B2C1}"/>
            </a:ext>
          </a:extLst>
        </xdr:cNvPr>
        <xdr:cNvSpPr/>
      </xdr:nvSpPr>
      <xdr:spPr>
        <a:xfrm>
          <a:off x="16268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160037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EE13BC67-CBC8-42C6-8BFA-2ACEFC59AAA4}"/>
            </a:ext>
          </a:extLst>
        </xdr:cNvPr>
        <xdr:cNvSpPr txBox="1"/>
      </xdr:nvSpPr>
      <xdr:spPr>
        <a:xfrm>
          <a:off x="16357600"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xdr:rowOff>
    </xdr:from>
    <xdr:to>
      <xdr:col>81</xdr:col>
      <xdr:colOff>101600</xdr:colOff>
      <xdr:row>60</xdr:row>
      <xdr:rowOff>102235</xdr:rowOff>
    </xdr:to>
    <xdr:sp macro="" textlink="">
      <xdr:nvSpPr>
        <xdr:cNvPr id="552" name="楕円 551">
          <a:extLst>
            <a:ext uri="{FF2B5EF4-FFF2-40B4-BE49-F238E27FC236}">
              <a16:creationId xmlns:a16="http://schemas.microsoft.com/office/drawing/2014/main" id="{6B7C7D1B-89FC-4B4E-953E-E51BB8FA2872}"/>
            </a:ext>
          </a:extLst>
        </xdr:cNvPr>
        <xdr:cNvSpPr/>
      </xdr:nvSpPr>
      <xdr:spPr>
        <a:xfrm>
          <a:off x="15430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51435</xdr:rowOff>
    </xdr:from>
    <xdr:to>
      <xdr:col>85</xdr:col>
      <xdr:colOff>127000</xdr:colOff>
      <xdr:row>60</xdr:row>
      <xdr:rowOff>60960</xdr:rowOff>
    </xdr:to>
    <xdr:cxnSp macro="">
      <xdr:nvCxnSpPr>
        <xdr:cNvPr id="553" name="直線コネクタ 552">
          <a:extLst>
            <a:ext uri="{FF2B5EF4-FFF2-40B4-BE49-F238E27FC236}">
              <a16:creationId xmlns:a16="http://schemas.microsoft.com/office/drawing/2014/main" id="{24E3743F-35E2-4E08-9C08-CA04E1BD66D9}"/>
            </a:ext>
          </a:extLst>
        </xdr:cNvPr>
        <xdr:cNvCxnSpPr/>
      </xdr:nvCxnSpPr>
      <xdr:spPr>
        <a:xfrm>
          <a:off x="15481300" y="1033843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554" name="楕円 553">
          <a:extLst>
            <a:ext uri="{FF2B5EF4-FFF2-40B4-BE49-F238E27FC236}">
              <a16:creationId xmlns:a16="http://schemas.microsoft.com/office/drawing/2014/main" id="{AF100EBE-D6BA-4B68-A7B0-5D27D47FC4AF}"/>
            </a:ext>
          </a:extLst>
        </xdr:cNvPr>
        <xdr:cNvSpPr/>
      </xdr:nvSpPr>
      <xdr:spPr>
        <a:xfrm>
          <a:off x="14541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51435</xdr:rowOff>
    </xdr:from>
    <xdr:to>
      <xdr:col>81</xdr:col>
      <xdr:colOff>50800</xdr:colOff>
      <xdr:row>60</xdr:row>
      <xdr:rowOff>137160</xdr:rowOff>
    </xdr:to>
    <xdr:cxnSp macro="">
      <xdr:nvCxnSpPr>
        <xdr:cNvPr id="555" name="直線コネクタ 554">
          <a:extLst>
            <a:ext uri="{FF2B5EF4-FFF2-40B4-BE49-F238E27FC236}">
              <a16:creationId xmlns:a16="http://schemas.microsoft.com/office/drawing/2014/main" id="{D6259DB5-F7BA-46EF-B8BA-26F76D1EDC36}"/>
            </a:ext>
          </a:extLst>
        </xdr:cNvPr>
        <xdr:cNvCxnSpPr/>
      </xdr:nvCxnSpPr>
      <xdr:spPr>
        <a:xfrm flipV="1">
          <a:off x="14592300" y="103384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153035</xdr:rowOff>
    </xdr:from>
    <xdr:to>
      <xdr:col>72</xdr:col>
      <xdr:colOff>38100</xdr:colOff>
      <xdr:row>61</xdr:row>
      <xdr:rowOff>83185</xdr:rowOff>
    </xdr:to>
    <xdr:sp macro="" textlink="">
      <xdr:nvSpPr>
        <xdr:cNvPr id="556" name="楕円 555">
          <a:extLst>
            <a:ext uri="{FF2B5EF4-FFF2-40B4-BE49-F238E27FC236}">
              <a16:creationId xmlns:a16="http://schemas.microsoft.com/office/drawing/2014/main" id="{6B9657E6-A7CE-42D4-A09B-EC964199A2CB}"/>
            </a:ext>
          </a:extLst>
        </xdr:cNvPr>
        <xdr:cNvSpPr/>
      </xdr:nvSpPr>
      <xdr:spPr>
        <a:xfrm>
          <a:off x="13652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61</xdr:row>
      <xdr:rowOff>32385</xdr:rowOff>
    </xdr:to>
    <xdr:cxnSp macro="">
      <xdr:nvCxnSpPr>
        <xdr:cNvPr id="557" name="直線コネクタ 556">
          <a:extLst>
            <a:ext uri="{FF2B5EF4-FFF2-40B4-BE49-F238E27FC236}">
              <a16:creationId xmlns:a16="http://schemas.microsoft.com/office/drawing/2014/main" id="{76E73C86-7A57-4EBE-9F38-A0EB5372BF2D}"/>
            </a:ext>
          </a:extLst>
        </xdr:cNvPr>
        <xdr:cNvCxnSpPr/>
      </xdr:nvCxnSpPr>
      <xdr:spPr>
        <a:xfrm flipV="1">
          <a:off x="13703300" y="1042416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2540</xdr:rowOff>
    </xdr:from>
    <xdr:to>
      <xdr:col>67</xdr:col>
      <xdr:colOff>101600</xdr:colOff>
      <xdr:row>61</xdr:row>
      <xdr:rowOff>104140</xdr:rowOff>
    </xdr:to>
    <xdr:sp macro="" textlink="">
      <xdr:nvSpPr>
        <xdr:cNvPr id="558" name="楕円 557">
          <a:extLst>
            <a:ext uri="{FF2B5EF4-FFF2-40B4-BE49-F238E27FC236}">
              <a16:creationId xmlns:a16="http://schemas.microsoft.com/office/drawing/2014/main" id="{498FF714-988B-4146-BEB7-04F71BB88883}"/>
            </a:ext>
          </a:extLst>
        </xdr:cNvPr>
        <xdr:cNvSpPr/>
      </xdr:nvSpPr>
      <xdr:spPr>
        <a:xfrm>
          <a:off x="12763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32385</xdr:rowOff>
    </xdr:from>
    <xdr:to>
      <xdr:col>71</xdr:col>
      <xdr:colOff>177800</xdr:colOff>
      <xdr:row>61</xdr:row>
      <xdr:rowOff>53340</xdr:rowOff>
    </xdr:to>
    <xdr:cxnSp macro="">
      <xdr:nvCxnSpPr>
        <xdr:cNvPr id="559" name="直線コネクタ 558">
          <a:extLst>
            <a:ext uri="{FF2B5EF4-FFF2-40B4-BE49-F238E27FC236}">
              <a16:creationId xmlns:a16="http://schemas.microsoft.com/office/drawing/2014/main" id="{599D8DA0-D95B-47D0-B597-102DFF7BE4AD}"/>
            </a:ext>
          </a:extLst>
        </xdr:cNvPr>
        <xdr:cNvCxnSpPr/>
      </xdr:nvCxnSpPr>
      <xdr:spPr>
        <a:xfrm flipV="1">
          <a:off x="12814300" y="104908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0" name="n_1aveValue【学校施設】&#10;有形固定資産減価償却率">
          <a:extLst>
            <a:ext uri="{FF2B5EF4-FFF2-40B4-BE49-F238E27FC236}">
              <a16:creationId xmlns:a16="http://schemas.microsoft.com/office/drawing/2014/main" id="{DF9CA79B-C968-4412-8F75-F78699FA665F}"/>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D4D6D3FC-F4FD-4D28-8AD4-C16D64265899}"/>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113047</xdr:rowOff>
    </xdr:from>
    <xdr:ext cx="405111" cy="259045"/>
    <xdr:sp macro="" textlink="">
      <xdr:nvSpPr>
        <xdr:cNvPr id="562" name="n_3aveValue【学校施設】&#10;有形固定資産減価償却率">
          <a:extLst>
            <a:ext uri="{FF2B5EF4-FFF2-40B4-BE49-F238E27FC236}">
              <a16:creationId xmlns:a16="http://schemas.microsoft.com/office/drawing/2014/main" id="{1F13501F-45CB-4417-8067-29FA11EBC4BF}"/>
            </a:ext>
          </a:extLst>
        </xdr:cNvPr>
        <xdr:cNvSpPr txBox="1"/>
      </xdr:nvSpPr>
      <xdr:spPr>
        <a:xfrm>
          <a:off x="13500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107332</xdr:rowOff>
    </xdr:from>
    <xdr:ext cx="405111" cy="259045"/>
    <xdr:sp macro="" textlink="">
      <xdr:nvSpPr>
        <xdr:cNvPr id="563" name="n_4aveValue【学校施設】&#10;有形固定資産減価償却率">
          <a:extLst>
            <a:ext uri="{FF2B5EF4-FFF2-40B4-BE49-F238E27FC236}">
              <a16:creationId xmlns:a16="http://schemas.microsoft.com/office/drawing/2014/main" id="{1BCB65E5-61A8-4364-A043-7F6A1690C64D}"/>
            </a:ext>
          </a:extLst>
        </xdr:cNvPr>
        <xdr:cNvSpPr txBox="1"/>
      </xdr:nvSpPr>
      <xdr:spPr>
        <a:xfrm>
          <a:off x="12611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93362</xdr:rowOff>
    </xdr:from>
    <xdr:ext cx="405111" cy="259045"/>
    <xdr:sp macro="" textlink="">
      <xdr:nvSpPr>
        <xdr:cNvPr id="564" name="n_1mainValue【学校施設】&#10;有形固定資産減価償却率">
          <a:extLst>
            <a:ext uri="{FF2B5EF4-FFF2-40B4-BE49-F238E27FC236}">
              <a16:creationId xmlns:a16="http://schemas.microsoft.com/office/drawing/2014/main" id="{BF085B44-C0DB-4FDE-8557-2EC94D30F93B}"/>
            </a:ext>
          </a:extLst>
        </xdr:cNvPr>
        <xdr:cNvSpPr txBox="1"/>
      </xdr:nvSpPr>
      <xdr:spPr>
        <a:xfrm>
          <a:off x="152660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565" name="n_2mainValue【学校施設】&#10;有形固定資産減価償却率">
          <a:extLst>
            <a:ext uri="{FF2B5EF4-FFF2-40B4-BE49-F238E27FC236}">
              <a16:creationId xmlns:a16="http://schemas.microsoft.com/office/drawing/2014/main" id="{95D3C6B4-675F-488B-B3D1-492CEB29E490}"/>
            </a:ext>
          </a:extLst>
        </xdr:cNvPr>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74312</xdr:rowOff>
    </xdr:from>
    <xdr:ext cx="405111" cy="259045"/>
    <xdr:sp macro="" textlink="">
      <xdr:nvSpPr>
        <xdr:cNvPr id="566" name="n_3mainValue【学校施設】&#10;有形固定資産減価償却率">
          <a:extLst>
            <a:ext uri="{FF2B5EF4-FFF2-40B4-BE49-F238E27FC236}">
              <a16:creationId xmlns:a16="http://schemas.microsoft.com/office/drawing/2014/main" id="{C2BB03F9-73CB-4FF9-A6A3-522EB4A6A075}"/>
            </a:ext>
          </a:extLst>
        </xdr:cNvPr>
        <xdr:cNvSpPr txBox="1"/>
      </xdr:nvSpPr>
      <xdr:spPr>
        <a:xfrm>
          <a:off x="13500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95267</xdr:rowOff>
    </xdr:from>
    <xdr:ext cx="405111" cy="259045"/>
    <xdr:sp macro="" textlink="">
      <xdr:nvSpPr>
        <xdr:cNvPr id="567" name="n_4mainValue【学校施設】&#10;有形固定資産減価償却率">
          <a:extLst>
            <a:ext uri="{FF2B5EF4-FFF2-40B4-BE49-F238E27FC236}">
              <a16:creationId xmlns:a16="http://schemas.microsoft.com/office/drawing/2014/main" id="{BCCDDD5E-17A1-45D3-8B4D-01063DBAF0FB}"/>
            </a:ext>
          </a:extLst>
        </xdr:cNvPr>
        <xdr:cNvSpPr txBox="1"/>
      </xdr:nvSpPr>
      <xdr:spPr>
        <a:xfrm>
          <a:off x="12611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78E495C-9B87-44AF-9E05-1CAB79173F4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CAC5083-F103-4E7C-B3ED-168CFD589A3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75714C3-7332-4E3E-B4D9-B231641FCD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612656D0-C375-41B7-BBD8-3EC82C1A89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0A9EDAE-5F8A-46BC-8523-5074E1FF74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58BD937-A536-4F36-93D1-04CC8ACC41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A7ACBB01-30BF-4A7D-BC56-076C5C55B0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A327E322-A169-4DCE-9A45-F1AF77E23E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FA93CE1B-1FAB-4D6B-A64A-31BE2AA1B89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3AD531AF-D0A7-4D32-942D-75DA596C489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7B9EDE2A-CEFC-402E-BE65-DEA1683881A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C337D6D3-D9F3-48CA-8BB1-1EEF46148E4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46C619A6-7E70-4559-9D2F-E82C83DB21D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7D146A0F-E90A-4902-887B-4BE98F3E8D8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27304381-4454-44B5-9186-52A88F2B0D3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DE1F6ADA-3446-468E-9302-98CF913C985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CC174434-B806-4612-83EA-51CB4B859B8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0DFF9F9A-11EB-47A2-936D-6C48B17C992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31CE6A7E-4803-4884-AB2C-8CEF378B81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B1C1CD2F-CC35-4742-85F1-966E40559CD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6904088C-16D4-4D90-BB87-7FFF79177C8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40D6A196-C8CA-4B4E-93E9-80DA06727C77}"/>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EBB8C26E-BAE7-4966-994E-8638958FB2E9}"/>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FAB449E2-A8D0-41A7-A29A-B798ED2152C4}"/>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C6998BC3-222C-4A08-B213-30901FE135D1}"/>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675DA4AC-C35E-40E3-B9C5-D10EC7829B14}"/>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4" name="【学校施設】&#10;一人当たり面積平均値テキスト">
          <a:extLst>
            <a:ext uri="{FF2B5EF4-FFF2-40B4-BE49-F238E27FC236}">
              <a16:creationId xmlns:a16="http://schemas.microsoft.com/office/drawing/2014/main" id="{315A1568-7809-47DB-AFEE-4952C3D515F5}"/>
            </a:ext>
          </a:extLst>
        </xdr:cNvPr>
        <xdr:cNvSpPr txBox="1"/>
      </xdr:nvSpPr>
      <xdr:spPr>
        <a:xfrm>
          <a:off x="22199600" y="10325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6292FFEB-BD97-4DA8-8BE8-217AA3CAC8AC}"/>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BBF953F1-E231-47B8-A690-406F314020FE}"/>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6DEFF612-8865-4A04-A568-1DA61D2D61A3}"/>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15266</xdr:rowOff>
    </xdr:from>
    <xdr:to>
      <xdr:col>102</xdr:col>
      <xdr:colOff>165100</xdr:colOff>
      <xdr:row>61</xdr:row>
      <xdr:rowOff>116866</xdr:rowOff>
    </xdr:to>
    <xdr:sp macro="" textlink="">
      <xdr:nvSpPr>
        <xdr:cNvPr id="598" name="フローチャート: 判断 597">
          <a:extLst>
            <a:ext uri="{FF2B5EF4-FFF2-40B4-BE49-F238E27FC236}">
              <a16:creationId xmlns:a16="http://schemas.microsoft.com/office/drawing/2014/main" id="{49757F9E-8A96-4332-84B1-7D6F61521C45}"/>
            </a:ext>
          </a:extLst>
        </xdr:cNvPr>
        <xdr:cNvSpPr/>
      </xdr:nvSpPr>
      <xdr:spPr>
        <a:xfrm>
          <a:off x="19494500" y="104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23266</xdr:rowOff>
    </xdr:from>
    <xdr:to>
      <xdr:col>98</xdr:col>
      <xdr:colOff>38100</xdr:colOff>
      <xdr:row>61</xdr:row>
      <xdr:rowOff>124866</xdr:rowOff>
    </xdr:to>
    <xdr:sp macro="" textlink="">
      <xdr:nvSpPr>
        <xdr:cNvPr id="599" name="フローチャート: 判断 598">
          <a:extLst>
            <a:ext uri="{FF2B5EF4-FFF2-40B4-BE49-F238E27FC236}">
              <a16:creationId xmlns:a16="http://schemas.microsoft.com/office/drawing/2014/main" id="{D12210F1-8440-49C0-860A-A97928F91D63}"/>
            </a:ext>
          </a:extLst>
        </xdr:cNvPr>
        <xdr:cNvSpPr/>
      </xdr:nvSpPr>
      <xdr:spPr>
        <a:xfrm>
          <a:off x="18605500" y="1048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782F010-052D-414B-A8CC-07B4E770BE5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A4C3889-C228-442D-9CEE-336194985D9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B4ADA9C-5E41-44E0-95B8-DE9FA847FE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48A2C2D-7A20-4D60-A7F1-258AF0B73EC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537494C-DC74-4969-8661-293B0319D5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36754</xdr:rowOff>
    </xdr:from>
    <xdr:to>
      <xdr:col>116</xdr:col>
      <xdr:colOff>114300</xdr:colOff>
      <xdr:row>62</xdr:row>
      <xdr:rowOff>138354</xdr:rowOff>
    </xdr:to>
    <xdr:sp macro="" textlink="">
      <xdr:nvSpPr>
        <xdr:cNvPr id="605" name="楕円 604">
          <a:extLst>
            <a:ext uri="{FF2B5EF4-FFF2-40B4-BE49-F238E27FC236}">
              <a16:creationId xmlns:a16="http://schemas.microsoft.com/office/drawing/2014/main" id="{2F374063-7E6F-40AB-867C-BC447C83A306}"/>
            </a:ext>
          </a:extLst>
        </xdr:cNvPr>
        <xdr:cNvSpPr/>
      </xdr:nvSpPr>
      <xdr:spPr>
        <a:xfrm>
          <a:off x="22110700" y="1066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123131</xdr:rowOff>
    </xdr:from>
    <xdr:ext cx="469744" cy="259045"/>
    <xdr:sp macro="" textlink="">
      <xdr:nvSpPr>
        <xdr:cNvPr id="606" name="【学校施設】&#10;一人当たり面積該当値テキスト">
          <a:extLst>
            <a:ext uri="{FF2B5EF4-FFF2-40B4-BE49-F238E27FC236}">
              <a16:creationId xmlns:a16="http://schemas.microsoft.com/office/drawing/2014/main" id="{EFC901FD-BAA7-4C13-B77C-AC2E09421763}"/>
            </a:ext>
          </a:extLst>
        </xdr:cNvPr>
        <xdr:cNvSpPr txBox="1"/>
      </xdr:nvSpPr>
      <xdr:spPr>
        <a:xfrm>
          <a:off x="22199600" y="105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42926</xdr:rowOff>
    </xdr:from>
    <xdr:to>
      <xdr:col>112</xdr:col>
      <xdr:colOff>38100</xdr:colOff>
      <xdr:row>62</xdr:row>
      <xdr:rowOff>144526</xdr:rowOff>
    </xdr:to>
    <xdr:sp macro="" textlink="">
      <xdr:nvSpPr>
        <xdr:cNvPr id="607" name="楕円 606">
          <a:extLst>
            <a:ext uri="{FF2B5EF4-FFF2-40B4-BE49-F238E27FC236}">
              <a16:creationId xmlns:a16="http://schemas.microsoft.com/office/drawing/2014/main" id="{9618E30A-A0E3-402B-824D-F0D62FA0051D}"/>
            </a:ext>
          </a:extLst>
        </xdr:cNvPr>
        <xdr:cNvSpPr/>
      </xdr:nvSpPr>
      <xdr:spPr>
        <a:xfrm>
          <a:off x="21272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87554</xdr:rowOff>
    </xdr:from>
    <xdr:to>
      <xdr:col>116</xdr:col>
      <xdr:colOff>63500</xdr:colOff>
      <xdr:row>62</xdr:row>
      <xdr:rowOff>93726</xdr:rowOff>
    </xdr:to>
    <xdr:cxnSp macro="">
      <xdr:nvCxnSpPr>
        <xdr:cNvPr id="608" name="直線コネクタ 607">
          <a:extLst>
            <a:ext uri="{FF2B5EF4-FFF2-40B4-BE49-F238E27FC236}">
              <a16:creationId xmlns:a16="http://schemas.microsoft.com/office/drawing/2014/main" id="{BB869762-8094-4C26-BE78-29A39DDA058D}"/>
            </a:ext>
          </a:extLst>
        </xdr:cNvPr>
        <xdr:cNvCxnSpPr/>
      </xdr:nvCxnSpPr>
      <xdr:spPr>
        <a:xfrm flipV="1">
          <a:off x="21323300" y="10717454"/>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55270</xdr:rowOff>
    </xdr:from>
    <xdr:to>
      <xdr:col>107</xdr:col>
      <xdr:colOff>101600</xdr:colOff>
      <xdr:row>62</xdr:row>
      <xdr:rowOff>156870</xdr:rowOff>
    </xdr:to>
    <xdr:sp macro="" textlink="">
      <xdr:nvSpPr>
        <xdr:cNvPr id="609" name="楕円 608">
          <a:extLst>
            <a:ext uri="{FF2B5EF4-FFF2-40B4-BE49-F238E27FC236}">
              <a16:creationId xmlns:a16="http://schemas.microsoft.com/office/drawing/2014/main" id="{441DB3A8-BCA9-4F7B-A1F4-9E2F9A7084FE}"/>
            </a:ext>
          </a:extLst>
        </xdr:cNvPr>
        <xdr:cNvSpPr/>
      </xdr:nvSpPr>
      <xdr:spPr>
        <a:xfrm>
          <a:off x="20383500" y="106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93726</xdr:rowOff>
    </xdr:from>
    <xdr:to>
      <xdr:col>111</xdr:col>
      <xdr:colOff>177800</xdr:colOff>
      <xdr:row>62</xdr:row>
      <xdr:rowOff>106070</xdr:rowOff>
    </xdr:to>
    <xdr:cxnSp macro="">
      <xdr:nvCxnSpPr>
        <xdr:cNvPr id="610" name="直線コネクタ 609">
          <a:extLst>
            <a:ext uri="{FF2B5EF4-FFF2-40B4-BE49-F238E27FC236}">
              <a16:creationId xmlns:a16="http://schemas.microsoft.com/office/drawing/2014/main" id="{C097D692-1D40-4292-B450-909E78F7D5B2}"/>
            </a:ext>
          </a:extLst>
        </xdr:cNvPr>
        <xdr:cNvCxnSpPr/>
      </xdr:nvCxnSpPr>
      <xdr:spPr>
        <a:xfrm flipV="1">
          <a:off x="20434300" y="1072362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61671</xdr:rowOff>
    </xdr:from>
    <xdr:to>
      <xdr:col>102</xdr:col>
      <xdr:colOff>165100</xdr:colOff>
      <xdr:row>62</xdr:row>
      <xdr:rowOff>163271</xdr:rowOff>
    </xdr:to>
    <xdr:sp macro="" textlink="">
      <xdr:nvSpPr>
        <xdr:cNvPr id="611" name="楕円 610">
          <a:extLst>
            <a:ext uri="{FF2B5EF4-FFF2-40B4-BE49-F238E27FC236}">
              <a16:creationId xmlns:a16="http://schemas.microsoft.com/office/drawing/2014/main" id="{5D95BE66-9DA5-4E38-89BC-3E93ED26262A}"/>
            </a:ext>
          </a:extLst>
        </xdr:cNvPr>
        <xdr:cNvSpPr/>
      </xdr:nvSpPr>
      <xdr:spPr>
        <a:xfrm>
          <a:off x="19494500" y="1069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106070</xdr:rowOff>
    </xdr:from>
    <xdr:to>
      <xdr:col>107</xdr:col>
      <xdr:colOff>50800</xdr:colOff>
      <xdr:row>62</xdr:row>
      <xdr:rowOff>112471</xdr:rowOff>
    </xdr:to>
    <xdr:cxnSp macro="">
      <xdr:nvCxnSpPr>
        <xdr:cNvPr id="612" name="直線コネクタ 611">
          <a:extLst>
            <a:ext uri="{FF2B5EF4-FFF2-40B4-BE49-F238E27FC236}">
              <a16:creationId xmlns:a16="http://schemas.microsoft.com/office/drawing/2014/main" id="{4AE77373-D981-48E9-B13E-EBF4E2CA7D60}"/>
            </a:ext>
          </a:extLst>
        </xdr:cNvPr>
        <xdr:cNvCxnSpPr/>
      </xdr:nvCxnSpPr>
      <xdr:spPr>
        <a:xfrm flipV="1">
          <a:off x="19545300" y="1073597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61443</xdr:rowOff>
    </xdr:from>
    <xdr:to>
      <xdr:col>98</xdr:col>
      <xdr:colOff>38100</xdr:colOff>
      <xdr:row>62</xdr:row>
      <xdr:rowOff>163043</xdr:rowOff>
    </xdr:to>
    <xdr:sp macro="" textlink="">
      <xdr:nvSpPr>
        <xdr:cNvPr id="613" name="楕円 612">
          <a:extLst>
            <a:ext uri="{FF2B5EF4-FFF2-40B4-BE49-F238E27FC236}">
              <a16:creationId xmlns:a16="http://schemas.microsoft.com/office/drawing/2014/main" id="{CD7386F8-F95F-438A-8D36-1EE0200F4BA6}"/>
            </a:ext>
          </a:extLst>
        </xdr:cNvPr>
        <xdr:cNvSpPr/>
      </xdr:nvSpPr>
      <xdr:spPr>
        <a:xfrm>
          <a:off x="18605500" y="1069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112243</xdr:rowOff>
    </xdr:from>
    <xdr:to>
      <xdr:col>102</xdr:col>
      <xdr:colOff>114300</xdr:colOff>
      <xdr:row>62</xdr:row>
      <xdr:rowOff>112471</xdr:rowOff>
    </xdr:to>
    <xdr:cxnSp macro="">
      <xdr:nvCxnSpPr>
        <xdr:cNvPr id="614" name="直線コネクタ 613">
          <a:extLst>
            <a:ext uri="{FF2B5EF4-FFF2-40B4-BE49-F238E27FC236}">
              <a16:creationId xmlns:a16="http://schemas.microsoft.com/office/drawing/2014/main" id="{B5CDE878-F2F0-4320-8D68-F7F35773AD0E}"/>
            </a:ext>
          </a:extLst>
        </xdr:cNvPr>
        <xdr:cNvCxnSpPr/>
      </xdr:nvCxnSpPr>
      <xdr:spPr>
        <a:xfrm>
          <a:off x="18656300" y="107421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5" name="n_1aveValue【学校施設】&#10;一人当たり面積">
          <a:extLst>
            <a:ext uri="{FF2B5EF4-FFF2-40B4-BE49-F238E27FC236}">
              <a16:creationId xmlns:a16="http://schemas.microsoft.com/office/drawing/2014/main" id="{924109B5-4419-4533-8039-F7758B1589A8}"/>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616" name="n_2aveValue【学校施設】&#10;一人当たり面積">
          <a:extLst>
            <a:ext uri="{FF2B5EF4-FFF2-40B4-BE49-F238E27FC236}">
              <a16:creationId xmlns:a16="http://schemas.microsoft.com/office/drawing/2014/main" id="{2AA9F631-0560-40F3-ADF2-39F5A0D2669C}"/>
            </a:ext>
          </a:extLst>
        </xdr:cNvPr>
        <xdr:cNvSpPr txBox="1"/>
      </xdr:nvSpPr>
      <xdr:spPr>
        <a:xfrm>
          <a:off x="201994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133393</xdr:rowOff>
    </xdr:from>
    <xdr:ext cx="469744" cy="259045"/>
    <xdr:sp macro="" textlink="">
      <xdr:nvSpPr>
        <xdr:cNvPr id="617" name="n_3aveValue【学校施設】&#10;一人当たり面積">
          <a:extLst>
            <a:ext uri="{FF2B5EF4-FFF2-40B4-BE49-F238E27FC236}">
              <a16:creationId xmlns:a16="http://schemas.microsoft.com/office/drawing/2014/main" id="{36D95E2B-8E8D-434C-B676-72D2EE28B418}"/>
            </a:ext>
          </a:extLst>
        </xdr:cNvPr>
        <xdr:cNvSpPr txBox="1"/>
      </xdr:nvSpPr>
      <xdr:spPr>
        <a:xfrm>
          <a:off x="19310427" y="102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141393</xdr:rowOff>
    </xdr:from>
    <xdr:ext cx="469744" cy="259045"/>
    <xdr:sp macro="" textlink="">
      <xdr:nvSpPr>
        <xdr:cNvPr id="618" name="n_4aveValue【学校施設】&#10;一人当たり面積">
          <a:extLst>
            <a:ext uri="{FF2B5EF4-FFF2-40B4-BE49-F238E27FC236}">
              <a16:creationId xmlns:a16="http://schemas.microsoft.com/office/drawing/2014/main" id="{58A9A886-6A16-459C-8A25-1E4D06FE122F}"/>
            </a:ext>
          </a:extLst>
        </xdr:cNvPr>
        <xdr:cNvSpPr txBox="1"/>
      </xdr:nvSpPr>
      <xdr:spPr>
        <a:xfrm>
          <a:off x="18421427" y="102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135653</xdr:rowOff>
    </xdr:from>
    <xdr:ext cx="469744" cy="259045"/>
    <xdr:sp macro="" textlink="">
      <xdr:nvSpPr>
        <xdr:cNvPr id="619" name="n_1mainValue【学校施設】&#10;一人当たり面積">
          <a:extLst>
            <a:ext uri="{FF2B5EF4-FFF2-40B4-BE49-F238E27FC236}">
              <a16:creationId xmlns:a16="http://schemas.microsoft.com/office/drawing/2014/main" id="{62E9FF4F-B865-46B4-AB28-0D8998524E13}"/>
            </a:ext>
          </a:extLst>
        </xdr:cNvPr>
        <xdr:cNvSpPr txBox="1"/>
      </xdr:nvSpPr>
      <xdr:spPr>
        <a:xfrm>
          <a:off x="2107572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147997</xdr:rowOff>
    </xdr:from>
    <xdr:ext cx="469744" cy="259045"/>
    <xdr:sp macro="" textlink="">
      <xdr:nvSpPr>
        <xdr:cNvPr id="620" name="n_2mainValue【学校施設】&#10;一人当たり面積">
          <a:extLst>
            <a:ext uri="{FF2B5EF4-FFF2-40B4-BE49-F238E27FC236}">
              <a16:creationId xmlns:a16="http://schemas.microsoft.com/office/drawing/2014/main" id="{1E67AC3C-A2B0-4267-A35E-AF5A3A09618D}"/>
            </a:ext>
          </a:extLst>
        </xdr:cNvPr>
        <xdr:cNvSpPr txBox="1"/>
      </xdr:nvSpPr>
      <xdr:spPr>
        <a:xfrm>
          <a:off x="20199427" y="107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154398</xdr:rowOff>
    </xdr:from>
    <xdr:ext cx="469744" cy="259045"/>
    <xdr:sp macro="" textlink="">
      <xdr:nvSpPr>
        <xdr:cNvPr id="621" name="n_3mainValue【学校施設】&#10;一人当たり面積">
          <a:extLst>
            <a:ext uri="{FF2B5EF4-FFF2-40B4-BE49-F238E27FC236}">
              <a16:creationId xmlns:a16="http://schemas.microsoft.com/office/drawing/2014/main" id="{4D59061B-690F-4EEA-BB46-243E619D530E}"/>
            </a:ext>
          </a:extLst>
        </xdr:cNvPr>
        <xdr:cNvSpPr txBox="1"/>
      </xdr:nvSpPr>
      <xdr:spPr>
        <a:xfrm>
          <a:off x="19310427" y="1078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154170</xdr:rowOff>
    </xdr:from>
    <xdr:ext cx="469744" cy="259045"/>
    <xdr:sp macro="" textlink="">
      <xdr:nvSpPr>
        <xdr:cNvPr id="622" name="n_4mainValue【学校施設】&#10;一人当たり面積">
          <a:extLst>
            <a:ext uri="{FF2B5EF4-FFF2-40B4-BE49-F238E27FC236}">
              <a16:creationId xmlns:a16="http://schemas.microsoft.com/office/drawing/2014/main" id="{991AECA3-2D7C-4F1D-A96B-847DA9D1D03D}"/>
            </a:ext>
          </a:extLst>
        </xdr:cNvPr>
        <xdr:cNvSpPr txBox="1"/>
      </xdr:nvSpPr>
      <xdr:spPr>
        <a:xfrm>
          <a:off x="18421427" y="1078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EE8C74B-EEBE-46B9-8A94-2C0BBA257F1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61C4727B-AF79-4D76-A667-858846CC62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27A247DC-8EE0-4EE1-964C-B2999DAAFB1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96AF001A-CF14-45EC-ADFC-FC81568A82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B942B014-39A8-412E-B6CF-1B94DB3A3B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CCF8DA6C-C88C-4EEF-B5D6-5CB1503429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E7D61A0E-F6D5-419B-88CC-626ED5483ED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591AEEA7-9126-498C-970E-0D22B9ABA0D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490ADD-4CCA-4ACA-81FA-D9A0B79EE6C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C4A0418-1568-4004-816C-3766BB4EDD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A1042A57-FE93-4F57-A47C-2CE5951797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A6208A64-C34D-4E56-8E93-F6CBA765B6E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4408DD9A-F80F-4BC6-AA67-AD0D29F4787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F9ED2FAF-E426-4FB5-85B3-5B254828372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47DE85CE-FB9F-4704-9B7A-4558EF62514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C86287CA-A3F5-47DA-A579-4A0CE4DF992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D7766436-7954-419A-B6B5-66098BE5BFB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74D9C8CE-9F2F-41E2-B58C-CAE668E4202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755BA73A-6A2C-4AC5-BE75-86AD3D722C3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6664B0C7-4131-4CA5-98B7-6DAE6931BB6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1B9CF014-9775-40FD-BC6F-EDB4E3BFB78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2947228A-CD82-4E47-9F03-106DF86D446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BD6A0F09-D0B0-4083-9038-58EDA16D05E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9E2506AA-6428-47ED-BFEC-C37B559F539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815BA73E-CB14-4D84-BD85-159BAF1F1D16}"/>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15D8418E-FF86-47DA-B051-E6C2D3EBFF8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EB0FEF48-F5F1-4694-B27C-7226320405A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0" name="【児童館】&#10;有形固定資産減価償却率最大値テキスト">
          <a:extLst>
            <a:ext uri="{FF2B5EF4-FFF2-40B4-BE49-F238E27FC236}">
              <a16:creationId xmlns:a16="http://schemas.microsoft.com/office/drawing/2014/main" id="{3D46E796-3B4E-4E97-B20A-9CD577E53257}"/>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id="{614EC00A-87EE-4963-B2E2-B6B160165B56}"/>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52" name="【児童館】&#10;有形固定資産減価償却率平均値テキスト">
          <a:extLst>
            <a:ext uri="{FF2B5EF4-FFF2-40B4-BE49-F238E27FC236}">
              <a16:creationId xmlns:a16="http://schemas.microsoft.com/office/drawing/2014/main" id="{7C50824E-3EF6-4E6A-9CC4-A68EB710D019}"/>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3" name="フローチャート: 判断 652">
          <a:extLst>
            <a:ext uri="{FF2B5EF4-FFF2-40B4-BE49-F238E27FC236}">
              <a16:creationId xmlns:a16="http://schemas.microsoft.com/office/drawing/2014/main" id="{0BA4E312-EF33-4D9B-9862-A1186A8DB823}"/>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4" name="フローチャート: 判断 653">
          <a:extLst>
            <a:ext uri="{FF2B5EF4-FFF2-40B4-BE49-F238E27FC236}">
              <a16:creationId xmlns:a16="http://schemas.microsoft.com/office/drawing/2014/main" id="{E109C4CD-604A-42B3-9273-634269066B38}"/>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34A42930-619C-4B8F-9701-2DDD993A3DAF}"/>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133986</xdr:rowOff>
    </xdr:from>
    <xdr:to>
      <xdr:col>72</xdr:col>
      <xdr:colOff>38100</xdr:colOff>
      <xdr:row>81</xdr:row>
      <xdr:rowOff>64136</xdr:rowOff>
    </xdr:to>
    <xdr:sp macro="" textlink="">
      <xdr:nvSpPr>
        <xdr:cNvPr id="656" name="フローチャート: 判断 655">
          <a:extLst>
            <a:ext uri="{FF2B5EF4-FFF2-40B4-BE49-F238E27FC236}">
              <a16:creationId xmlns:a16="http://schemas.microsoft.com/office/drawing/2014/main" id="{C5D69EE1-10E2-4F4A-A6AC-C6D40889A0D6}"/>
            </a:ext>
          </a:extLst>
        </xdr:cNvPr>
        <xdr:cNvSpPr/>
      </xdr:nvSpPr>
      <xdr:spPr>
        <a:xfrm>
          <a:off x="13652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114936</xdr:rowOff>
    </xdr:from>
    <xdr:to>
      <xdr:col>67</xdr:col>
      <xdr:colOff>101600</xdr:colOff>
      <xdr:row>81</xdr:row>
      <xdr:rowOff>45086</xdr:rowOff>
    </xdr:to>
    <xdr:sp macro="" textlink="">
      <xdr:nvSpPr>
        <xdr:cNvPr id="657" name="フローチャート: 判断 656">
          <a:extLst>
            <a:ext uri="{FF2B5EF4-FFF2-40B4-BE49-F238E27FC236}">
              <a16:creationId xmlns:a16="http://schemas.microsoft.com/office/drawing/2014/main" id="{383C7909-E51D-471F-BE67-428C9BFFCB92}"/>
            </a:ext>
          </a:extLst>
        </xdr:cNvPr>
        <xdr:cNvSpPr/>
      </xdr:nvSpPr>
      <xdr:spPr>
        <a:xfrm>
          <a:off x="12763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5D9E423-6D31-46F5-9D24-8B73510D28B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DE1F2E3-2B3C-4E55-B964-D43DABC241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435087D-E502-41C3-BD14-88F160C00F3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63F6550-C5A1-4F88-997D-7233F05E154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8F44C79-1EB2-4C38-AFAC-5FAAFBB3DC5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63" name="楕円 662">
          <a:extLst>
            <a:ext uri="{FF2B5EF4-FFF2-40B4-BE49-F238E27FC236}">
              <a16:creationId xmlns:a16="http://schemas.microsoft.com/office/drawing/2014/main" id="{D4037B8B-1A8F-4B89-B085-CCFA029B19B5}"/>
            </a:ext>
          </a:extLst>
        </xdr:cNvPr>
        <xdr:cNvSpPr/>
      </xdr:nvSpPr>
      <xdr:spPr>
        <a:xfrm>
          <a:off x="16268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107332</xdr:rowOff>
    </xdr:from>
    <xdr:ext cx="405111" cy="259045"/>
    <xdr:sp macro="" textlink="">
      <xdr:nvSpPr>
        <xdr:cNvPr id="664" name="【児童館】&#10;有形固定資産減価償却率該当値テキスト">
          <a:extLst>
            <a:ext uri="{FF2B5EF4-FFF2-40B4-BE49-F238E27FC236}">
              <a16:creationId xmlns:a16="http://schemas.microsoft.com/office/drawing/2014/main" id="{E1276D40-8FA1-4F18-B7B1-3CC153ABCB3B}"/>
            </a:ext>
          </a:extLst>
        </xdr:cNvPr>
        <xdr:cNvSpPr txBox="1"/>
      </xdr:nvSpPr>
      <xdr:spPr>
        <a:xfrm>
          <a:off x="16357600"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10161</xdr:rowOff>
    </xdr:from>
    <xdr:to>
      <xdr:col>81</xdr:col>
      <xdr:colOff>101600</xdr:colOff>
      <xdr:row>81</xdr:row>
      <xdr:rowOff>111761</xdr:rowOff>
    </xdr:to>
    <xdr:sp macro="" textlink="">
      <xdr:nvSpPr>
        <xdr:cNvPr id="665" name="楕円 664">
          <a:extLst>
            <a:ext uri="{FF2B5EF4-FFF2-40B4-BE49-F238E27FC236}">
              <a16:creationId xmlns:a16="http://schemas.microsoft.com/office/drawing/2014/main" id="{6A4EAAAB-661E-4D0F-B622-EA0345E89500}"/>
            </a:ext>
          </a:extLst>
        </xdr:cNvPr>
        <xdr:cNvSpPr/>
      </xdr:nvSpPr>
      <xdr:spPr>
        <a:xfrm>
          <a:off x="15430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60961</xdr:rowOff>
    </xdr:from>
    <xdr:to>
      <xdr:col>85</xdr:col>
      <xdr:colOff>127000</xdr:colOff>
      <xdr:row>81</xdr:row>
      <xdr:rowOff>135255</xdr:rowOff>
    </xdr:to>
    <xdr:cxnSp macro="">
      <xdr:nvCxnSpPr>
        <xdr:cNvPr id="666" name="直線コネクタ 665">
          <a:extLst>
            <a:ext uri="{FF2B5EF4-FFF2-40B4-BE49-F238E27FC236}">
              <a16:creationId xmlns:a16="http://schemas.microsoft.com/office/drawing/2014/main" id="{29946638-0C43-4556-8D8A-3ED406348525}"/>
            </a:ext>
          </a:extLst>
        </xdr:cNvPr>
        <xdr:cNvCxnSpPr/>
      </xdr:nvCxnSpPr>
      <xdr:spPr>
        <a:xfrm>
          <a:off x="15481300" y="13948411"/>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137795</xdr:rowOff>
    </xdr:from>
    <xdr:to>
      <xdr:col>76</xdr:col>
      <xdr:colOff>165100</xdr:colOff>
      <xdr:row>81</xdr:row>
      <xdr:rowOff>67945</xdr:rowOff>
    </xdr:to>
    <xdr:sp macro="" textlink="">
      <xdr:nvSpPr>
        <xdr:cNvPr id="667" name="楕円 666">
          <a:extLst>
            <a:ext uri="{FF2B5EF4-FFF2-40B4-BE49-F238E27FC236}">
              <a16:creationId xmlns:a16="http://schemas.microsoft.com/office/drawing/2014/main" id="{51740DAF-AA01-407F-BB3D-F6153E333E35}"/>
            </a:ext>
          </a:extLst>
        </xdr:cNvPr>
        <xdr:cNvSpPr/>
      </xdr:nvSpPr>
      <xdr:spPr>
        <a:xfrm>
          <a:off x="14541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17145</xdr:rowOff>
    </xdr:from>
    <xdr:to>
      <xdr:col>81</xdr:col>
      <xdr:colOff>50800</xdr:colOff>
      <xdr:row>81</xdr:row>
      <xdr:rowOff>60961</xdr:rowOff>
    </xdr:to>
    <xdr:cxnSp macro="">
      <xdr:nvCxnSpPr>
        <xdr:cNvPr id="668" name="直線コネクタ 667">
          <a:extLst>
            <a:ext uri="{FF2B5EF4-FFF2-40B4-BE49-F238E27FC236}">
              <a16:creationId xmlns:a16="http://schemas.microsoft.com/office/drawing/2014/main" id="{C8DB39D5-0BD3-42EF-9417-297FD48DEEB9}"/>
            </a:ext>
          </a:extLst>
        </xdr:cNvPr>
        <xdr:cNvCxnSpPr/>
      </xdr:nvCxnSpPr>
      <xdr:spPr>
        <a:xfrm>
          <a:off x="14592300" y="139045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116839</xdr:rowOff>
    </xdr:from>
    <xdr:to>
      <xdr:col>72</xdr:col>
      <xdr:colOff>38100</xdr:colOff>
      <xdr:row>81</xdr:row>
      <xdr:rowOff>46989</xdr:rowOff>
    </xdr:to>
    <xdr:sp macro="" textlink="">
      <xdr:nvSpPr>
        <xdr:cNvPr id="669" name="楕円 668">
          <a:extLst>
            <a:ext uri="{FF2B5EF4-FFF2-40B4-BE49-F238E27FC236}">
              <a16:creationId xmlns:a16="http://schemas.microsoft.com/office/drawing/2014/main" id="{1B45301C-604B-4A7F-8ACA-F15CE3890056}"/>
            </a:ext>
          </a:extLst>
        </xdr:cNvPr>
        <xdr:cNvSpPr/>
      </xdr:nvSpPr>
      <xdr:spPr>
        <a:xfrm>
          <a:off x="13652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167639</xdr:rowOff>
    </xdr:from>
    <xdr:to>
      <xdr:col>76</xdr:col>
      <xdr:colOff>114300</xdr:colOff>
      <xdr:row>81</xdr:row>
      <xdr:rowOff>17145</xdr:rowOff>
    </xdr:to>
    <xdr:cxnSp macro="">
      <xdr:nvCxnSpPr>
        <xdr:cNvPr id="670" name="直線コネクタ 669">
          <a:extLst>
            <a:ext uri="{FF2B5EF4-FFF2-40B4-BE49-F238E27FC236}">
              <a16:creationId xmlns:a16="http://schemas.microsoft.com/office/drawing/2014/main" id="{97B906F4-1CFF-4979-997E-3D77F31FF0CB}"/>
            </a:ext>
          </a:extLst>
        </xdr:cNvPr>
        <xdr:cNvCxnSpPr/>
      </xdr:nvCxnSpPr>
      <xdr:spPr>
        <a:xfrm>
          <a:off x="13703300" y="138836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90170</xdr:rowOff>
    </xdr:from>
    <xdr:to>
      <xdr:col>67</xdr:col>
      <xdr:colOff>101600</xdr:colOff>
      <xdr:row>81</xdr:row>
      <xdr:rowOff>20320</xdr:rowOff>
    </xdr:to>
    <xdr:sp macro="" textlink="">
      <xdr:nvSpPr>
        <xdr:cNvPr id="671" name="楕円 670">
          <a:extLst>
            <a:ext uri="{FF2B5EF4-FFF2-40B4-BE49-F238E27FC236}">
              <a16:creationId xmlns:a16="http://schemas.microsoft.com/office/drawing/2014/main" id="{5542B170-8AF6-43D0-966F-726EA4F2FA97}"/>
            </a:ext>
          </a:extLst>
        </xdr:cNvPr>
        <xdr:cNvSpPr/>
      </xdr:nvSpPr>
      <xdr:spPr>
        <a:xfrm>
          <a:off x="12763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140970</xdr:rowOff>
    </xdr:from>
    <xdr:to>
      <xdr:col>71</xdr:col>
      <xdr:colOff>177800</xdr:colOff>
      <xdr:row>80</xdr:row>
      <xdr:rowOff>167639</xdr:rowOff>
    </xdr:to>
    <xdr:cxnSp macro="">
      <xdr:nvCxnSpPr>
        <xdr:cNvPr id="672" name="直線コネクタ 671">
          <a:extLst>
            <a:ext uri="{FF2B5EF4-FFF2-40B4-BE49-F238E27FC236}">
              <a16:creationId xmlns:a16="http://schemas.microsoft.com/office/drawing/2014/main" id="{2345B724-C919-4078-855C-6D36E6AF787E}"/>
            </a:ext>
          </a:extLst>
        </xdr:cNvPr>
        <xdr:cNvCxnSpPr/>
      </xdr:nvCxnSpPr>
      <xdr:spPr>
        <a:xfrm>
          <a:off x="12814300" y="13856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73" name="n_1aveValue【児童館】&#10;有形固定資産減価償却率">
          <a:extLst>
            <a:ext uri="{FF2B5EF4-FFF2-40B4-BE49-F238E27FC236}">
              <a16:creationId xmlns:a16="http://schemas.microsoft.com/office/drawing/2014/main" id="{281575D0-96CD-436D-87AF-AF1F495C3819}"/>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4" name="n_2aveValue【児童館】&#10;有形固定資産減価償却率">
          <a:extLst>
            <a:ext uri="{FF2B5EF4-FFF2-40B4-BE49-F238E27FC236}">
              <a16:creationId xmlns:a16="http://schemas.microsoft.com/office/drawing/2014/main" id="{5704359E-8122-4E32-A415-D6DB3B52CB16}"/>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55263</xdr:rowOff>
    </xdr:from>
    <xdr:ext cx="405111" cy="259045"/>
    <xdr:sp macro="" textlink="">
      <xdr:nvSpPr>
        <xdr:cNvPr id="675" name="n_3aveValue【児童館】&#10;有形固定資産減価償却率">
          <a:extLst>
            <a:ext uri="{FF2B5EF4-FFF2-40B4-BE49-F238E27FC236}">
              <a16:creationId xmlns:a16="http://schemas.microsoft.com/office/drawing/2014/main" id="{B91732B0-2CBE-4AD0-800C-E8217363F5D2}"/>
            </a:ext>
          </a:extLst>
        </xdr:cNvPr>
        <xdr:cNvSpPr txBox="1"/>
      </xdr:nvSpPr>
      <xdr:spPr>
        <a:xfrm>
          <a:off x="13500744" y="1394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36213</xdr:rowOff>
    </xdr:from>
    <xdr:ext cx="405111" cy="259045"/>
    <xdr:sp macro="" textlink="">
      <xdr:nvSpPr>
        <xdr:cNvPr id="676" name="n_4aveValue【児童館】&#10;有形固定資産減価償却率">
          <a:extLst>
            <a:ext uri="{FF2B5EF4-FFF2-40B4-BE49-F238E27FC236}">
              <a16:creationId xmlns:a16="http://schemas.microsoft.com/office/drawing/2014/main" id="{F09497D6-D6D4-436B-9D92-C3D0A9CDECFA}"/>
            </a:ext>
          </a:extLst>
        </xdr:cNvPr>
        <xdr:cNvSpPr txBox="1"/>
      </xdr:nvSpPr>
      <xdr:spPr>
        <a:xfrm>
          <a:off x="12611744"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128288</xdr:rowOff>
    </xdr:from>
    <xdr:ext cx="405111" cy="259045"/>
    <xdr:sp macro="" textlink="">
      <xdr:nvSpPr>
        <xdr:cNvPr id="677" name="n_1mainValue【児童館】&#10;有形固定資産減価償却率">
          <a:extLst>
            <a:ext uri="{FF2B5EF4-FFF2-40B4-BE49-F238E27FC236}">
              <a16:creationId xmlns:a16="http://schemas.microsoft.com/office/drawing/2014/main" id="{74DE738D-63E3-499C-8E68-A7006BE2F05D}"/>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84472</xdr:rowOff>
    </xdr:from>
    <xdr:ext cx="405111" cy="259045"/>
    <xdr:sp macro="" textlink="">
      <xdr:nvSpPr>
        <xdr:cNvPr id="678" name="n_2mainValue【児童館】&#10;有形固定資産減価償却率">
          <a:extLst>
            <a:ext uri="{FF2B5EF4-FFF2-40B4-BE49-F238E27FC236}">
              <a16:creationId xmlns:a16="http://schemas.microsoft.com/office/drawing/2014/main" id="{8C70EB18-B2D9-4BCD-83D7-FF7FE94BED50}"/>
            </a:ext>
          </a:extLst>
        </xdr:cNvPr>
        <xdr:cNvSpPr txBox="1"/>
      </xdr:nvSpPr>
      <xdr:spPr>
        <a:xfrm>
          <a:off x="14389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63516</xdr:rowOff>
    </xdr:from>
    <xdr:ext cx="405111" cy="259045"/>
    <xdr:sp macro="" textlink="">
      <xdr:nvSpPr>
        <xdr:cNvPr id="679" name="n_3mainValue【児童館】&#10;有形固定資産減価償却率">
          <a:extLst>
            <a:ext uri="{FF2B5EF4-FFF2-40B4-BE49-F238E27FC236}">
              <a16:creationId xmlns:a16="http://schemas.microsoft.com/office/drawing/2014/main" id="{381B3D3D-99E4-4A39-B39E-3F6081826ABC}"/>
            </a:ext>
          </a:extLst>
        </xdr:cNvPr>
        <xdr:cNvSpPr txBox="1"/>
      </xdr:nvSpPr>
      <xdr:spPr>
        <a:xfrm>
          <a:off x="13500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36847</xdr:rowOff>
    </xdr:from>
    <xdr:ext cx="405111" cy="259045"/>
    <xdr:sp macro="" textlink="">
      <xdr:nvSpPr>
        <xdr:cNvPr id="680" name="n_4mainValue【児童館】&#10;有形固定資産減価償却率">
          <a:extLst>
            <a:ext uri="{FF2B5EF4-FFF2-40B4-BE49-F238E27FC236}">
              <a16:creationId xmlns:a16="http://schemas.microsoft.com/office/drawing/2014/main" id="{3849E43D-9863-4074-A35C-BEDA3A4C453E}"/>
            </a:ext>
          </a:extLst>
        </xdr:cNvPr>
        <xdr:cNvSpPr txBox="1"/>
      </xdr:nvSpPr>
      <xdr:spPr>
        <a:xfrm>
          <a:off x="12611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A1B94F8A-FC0D-4CE5-9230-4A810BED06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686EEAEB-EF8F-4B58-A39B-D5F0628697B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5F2559D8-0CCF-445C-9C3F-9C1C5C8477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2261A1E3-CA64-49EE-BA46-9A131B884C7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9C2ECC35-13B7-4AB5-81E9-5149538B5C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CC4041D1-E937-4125-A1BE-03707965B9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EFD80BEE-0F37-443C-9C77-E7C6407CEC5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9BA8371E-6AA0-4B39-9B02-356B11BAB28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1A367545-E71D-414F-9E8F-6DD75E795FB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E2AAE232-FD63-41B3-8D0A-F962472307F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1" name="直線コネクタ 690">
          <a:extLst>
            <a:ext uri="{FF2B5EF4-FFF2-40B4-BE49-F238E27FC236}">
              <a16:creationId xmlns:a16="http://schemas.microsoft.com/office/drawing/2014/main" id="{B588F99A-293A-43A9-87EF-1EEF7D8BB47A}"/>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2" name="テキスト ボックス 691">
          <a:extLst>
            <a:ext uri="{FF2B5EF4-FFF2-40B4-BE49-F238E27FC236}">
              <a16:creationId xmlns:a16="http://schemas.microsoft.com/office/drawing/2014/main" id="{DA74B3E4-928A-4C61-B952-D2FBB4147576}"/>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59355A23-F58C-493B-BA11-C182308BBA6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3C7A39DF-22B4-44EC-8D83-480034833D4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5" name="直線コネクタ 694">
          <a:extLst>
            <a:ext uri="{FF2B5EF4-FFF2-40B4-BE49-F238E27FC236}">
              <a16:creationId xmlns:a16="http://schemas.microsoft.com/office/drawing/2014/main" id="{226CDF95-0B83-443F-BBBF-023FE5002A72}"/>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6" name="テキスト ボックス 695">
          <a:extLst>
            <a:ext uri="{FF2B5EF4-FFF2-40B4-BE49-F238E27FC236}">
              <a16:creationId xmlns:a16="http://schemas.microsoft.com/office/drawing/2014/main" id="{7735EEC2-83B0-4501-9883-ACC201C32D49}"/>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DC30BD4A-B73A-402C-BC67-E9E157E4F7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D44640F2-C51D-4B58-A156-32E4AE5AE9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4BCD964F-2BDB-4347-B29C-DA32D12A659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0" name="直線コネクタ 699">
          <a:extLst>
            <a:ext uri="{FF2B5EF4-FFF2-40B4-BE49-F238E27FC236}">
              <a16:creationId xmlns:a16="http://schemas.microsoft.com/office/drawing/2014/main" id="{A6605A42-C869-47E6-A82D-A3914D1ECC85}"/>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1" name="【児童館】&#10;一人当たり面積最小値テキスト">
          <a:extLst>
            <a:ext uri="{FF2B5EF4-FFF2-40B4-BE49-F238E27FC236}">
              <a16:creationId xmlns:a16="http://schemas.microsoft.com/office/drawing/2014/main" id="{1B5EC376-EF7B-461E-8389-526B703365C8}"/>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2" name="直線コネクタ 701">
          <a:extLst>
            <a:ext uri="{FF2B5EF4-FFF2-40B4-BE49-F238E27FC236}">
              <a16:creationId xmlns:a16="http://schemas.microsoft.com/office/drawing/2014/main" id="{5B1507E8-289C-4748-BF6F-9E4B95FC97B1}"/>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3" name="【児童館】&#10;一人当たり面積最大値テキスト">
          <a:extLst>
            <a:ext uri="{FF2B5EF4-FFF2-40B4-BE49-F238E27FC236}">
              <a16:creationId xmlns:a16="http://schemas.microsoft.com/office/drawing/2014/main" id="{ED8F70A0-DB5B-4B5D-887B-34A99101B4A0}"/>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4" name="直線コネクタ 703">
          <a:extLst>
            <a:ext uri="{FF2B5EF4-FFF2-40B4-BE49-F238E27FC236}">
              <a16:creationId xmlns:a16="http://schemas.microsoft.com/office/drawing/2014/main" id="{A319BCB5-61F6-476C-BE0F-79FB35E875F6}"/>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705" name="【児童館】&#10;一人当たり面積平均値テキスト">
          <a:extLst>
            <a:ext uri="{FF2B5EF4-FFF2-40B4-BE49-F238E27FC236}">
              <a16:creationId xmlns:a16="http://schemas.microsoft.com/office/drawing/2014/main" id="{3C0859DA-CB76-4039-9196-E7F213E2DBBA}"/>
            </a:ext>
          </a:extLst>
        </xdr:cNvPr>
        <xdr:cNvSpPr txBox="1"/>
      </xdr:nvSpPr>
      <xdr:spPr>
        <a:xfrm>
          <a:off x="22199600" y="1437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6" name="フローチャート: 判断 705">
          <a:extLst>
            <a:ext uri="{FF2B5EF4-FFF2-40B4-BE49-F238E27FC236}">
              <a16:creationId xmlns:a16="http://schemas.microsoft.com/office/drawing/2014/main" id="{CF5FB96D-9399-4D15-BD16-C1CC4611FD4F}"/>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7" name="フローチャート: 判断 706">
          <a:extLst>
            <a:ext uri="{FF2B5EF4-FFF2-40B4-BE49-F238E27FC236}">
              <a16:creationId xmlns:a16="http://schemas.microsoft.com/office/drawing/2014/main" id="{F7EC2281-FC36-4FD1-89C5-EBAC8DFB2455}"/>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8" name="フローチャート: 判断 707">
          <a:extLst>
            <a:ext uri="{FF2B5EF4-FFF2-40B4-BE49-F238E27FC236}">
              <a16:creationId xmlns:a16="http://schemas.microsoft.com/office/drawing/2014/main" id="{A8AB6416-A81E-4E84-B1FA-267FB38A4490}"/>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xdr:rowOff>
    </xdr:from>
    <xdr:to>
      <xdr:col>102</xdr:col>
      <xdr:colOff>165100</xdr:colOff>
      <xdr:row>84</xdr:row>
      <xdr:rowOff>106045</xdr:rowOff>
    </xdr:to>
    <xdr:sp macro="" textlink="">
      <xdr:nvSpPr>
        <xdr:cNvPr id="709" name="フローチャート: 判断 708">
          <a:extLst>
            <a:ext uri="{FF2B5EF4-FFF2-40B4-BE49-F238E27FC236}">
              <a16:creationId xmlns:a16="http://schemas.microsoft.com/office/drawing/2014/main" id="{1AB9FA7C-6F07-4817-AB05-F67A0CA0B64E}"/>
            </a:ext>
          </a:extLst>
        </xdr:cNvPr>
        <xdr:cNvSpPr/>
      </xdr:nvSpPr>
      <xdr:spPr>
        <a:xfrm>
          <a:off x="19494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153036</xdr:rowOff>
    </xdr:from>
    <xdr:to>
      <xdr:col>98</xdr:col>
      <xdr:colOff>38100</xdr:colOff>
      <xdr:row>84</xdr:row>
      <xdr:rowOff>83186</xdr:rowOff>
    </xdr:to>
    <xdr:sp macro="" textlink="">
      <xdr:nvSpPr>
        <xdr:cNvPr id="710" name="フローチャート: 判断 709">
          <a:extLst>
            <a:ext uri="{FF2B5EF4-FFF2-40B4-BE49-F238E27FC236}">
              <a16:creationId xmlns:a16="http://schemas.microsoft.com/office/drawing/2014/main" id="{BD5A8580-057C-4CF5-AA11-BFB32190A8A7}"/>
            </a:ext>
          </a:extLst>
        </xdr:cNvPr>
        <xdr:cNvSpPr/>
      </xdr:nvSpPr>
      <xdr:spPr>
        <a:xfrm>
          <a:off x="18605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4B967C4-4446-40E9-9F54-8E06B75801E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E6DD973-BE41-410C-81B7-37CC00BF560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207A38C-3A7A-4AC9-A901-5E22B34C955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89638A93-8BDC-4552-862A-0DED58D4583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7CF9CC7-2D02-4833-A9ED-2C76EB4E4F0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90170</xdr:rowOff>
    </xdr:from>
    <xdr:to>
      <xdr:col>116</xdr:col>
      <xdr:colOff>114300</xdr:colOff>
      <xdr:row>83</xdr:row>
      <xdr:rowOff>20320</xdr:rowOff>
    </xdr:to>
    <xdr:sp macro="" textlink="">
      <xdr:nvSpPr>
        <xdr:cNvPr id="716" name="楕円 715">
          <a:extLst>
            <a:ext uri="{FF2B5EF4-FFF2-40B4-BE49-F238E27FC236}">
              <a16:creationId xmlns:a16="http://schemas.microsoft.com/office/drawing/2014/main" id="{573ED41F-D973-4C72-91C3-8A1A37B7558E}"/>
            </a:ext>
          </a:extLst>
        </xdr:cNvPr>
        <xdr:cNvSpPr/>
      </xdr:nvSpPr>
      <xdr:spPr>
        <a:xfrm>
          <a:off x="22110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113047</xdr:rowOff>
    </xdr:from>
    <xdr:ext cx="469744" cy="259045"/>
    <xdr:sp macro="" textlink="">
      <xdr:nvSpPr>
        <xdr:cNvPr id="717" name="【児童館】&#10;一人当たり面積該当値テキスト">
          <a:extLst>
            <a:ext uri="{FF2B5EF4-FFF2-40B4-BE49-F238E27FC236}">
              <a16:creationId xmlns:a16="http://schemas.microsoft.com/office/drawing/2014/main" id="{9C7C9FFD-B7FC-478E-B6E5-4BC5C57462D9}"/>
            </a:ext>
          </a:extLst>
        </xdr:cNvPr>
        <xdr:cNvSpPr txBox="1"/>
      </xdr:nvSpPr>
      <xdr:spPr>
        <a:xfrm>
          <a:off x="22199600"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10161</xdr:rowOff>
    </xdr:from>
    <xdr:to>
      <xdr:col>112</xdr:col>
      <xdr:colOff>38100</xdr:colOff>
      <xdr:row>83</xdr:row>
      <xdr:rowOff>111761</xdr:rowOff>
    </xdr:to>
    <xdr:sp macro="" textlink="">
      <xdr:nvSpPr>
        <xdr:cNvPr id="718" name="楕円 717">
          <a:extLst>
            <a:ext uri="{FF2B5EF4-FFF2-40B4-BE49-F238E27FC236}">
              <a16:creationId xmlns:a16="http://schemas.microsoft.com/office/drawing/2014/main" id="{36EC86CF-C643-4963-81C5-EABFCFAADA16}"/>
            </a:ext>
          </a:extLst>
        </xdr:cNvPr>
        <xdr:cNvSpPr/>
      </xdr:nvSpPr>
      <xdr:spPr>
        <a:xfrm>
          <a:off x="2127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140970</xdr:rowOff>
    </xdr:from>
    <xdr:to>
      <xdr:col>116</xdr:col>
      <xdr:colOff>63500</xdr:colOff>
      <xdr:row>83</xdr:row>
      <xdr:rowOff>60961</xdr:rowOff>
    </xdr:to>
    <xdr:cxnSp macro="">
      <xdr:nvCxnSpPr>
        <xdr:cNvPr id="719" name="直線コネクタ 718">
          <a:extLst>
            <a:ext uri="{FF2B5EF4-FFF2-40B4-BE49-F238E27FC236}">
              <a16:creationId xmlns:a16="http://schemas.microsoft.com/office/drawing/2014/main" id="{3AA6707C-F8C4-4873-8BA4-171B8C72A681}"/>
            </a:ext>
          </a:extLst>
        </xdr:cNvPr>
        <xdr:cNvCxnSpPr/>
      </xdr:nvCxnSpPr>
      <xdr:spPr>
        <a:xfrm flipV="1">
          <a:off x="21323300" y="1419987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10161</xdr:rowOff>
    </xdr:from>
    <xdr:to>
      <xdr:col>107</xdr:col>
      <xdr:colOff>101600</xdr:colOff>
      <xdr:row>83</xdr:row>
      <xdr:rowOff>111761</xdr:rowOff>
    </xdr:to>
    <xdr:sp macro="" textlink="">
      <xdr:nvSpPr>
        <xdr:cNvPr id="720" name="楕円 719">
          <a:extLst>
            <a:ext uri="{FF2B5EF4-FFF2-40B4-BE49-F238E27FC236}">
              <a16:creationId xmlns:a16="http://schemas.microsoft.com/office/drawing/2014/main" id="{2DD17123-07E4-4EA9-A685-9DCC0D5043E7}"/>
            </a:ext>
          </a:extLst>
        </xdr:cNvPr>
        <xdr:cNvSpPr/>
      </xdr:nvSpPr>
      <xdr:spPr>
        <a:xfrm>
          <a:off x="2038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60961</xdr:rowOff>
    </xdr:from>
    <xdr:to>
      <xdr:col>111</xdr:col>
      <xdr:colOff>177800</xdr:colOff>
      <xdr:row>83</xdr:row>
      <xdr:rowOff>60961</xdr:rowOff>
    </xdr:to>
    <xdr:cxnSp macro="">
      <xdr:nvCxnSpPr>
        <xdr:cNvPr id="721" name="直線コネクタ 720">
          <a:extLst>
            <a:ext uri="{FF2B5EF4-FFF2-40B4-BE49-F238E27FC236}">
              <a16:creationId xmlns:a16="http://schemas.microsoft.com/office/drawing/2014/main" id="{2529B215-5139-4CFA-B460-8C6A1CC32C54}"/>
            </a:ext>
          </a:extLst>
        </xdr:cNvPr>
        <xdr:cNvCxnSpPr/>
      </xdr:nvCxnSpPr>
      <xdr:spPr>
        <a:xfrm>
          <a:off x="20434300" y="1429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10161</xdr:rowOff>
    </xdr:from>
    <xdr:to>
      <xdr:col>102</xdr:col>
      <xdr:colOff>165100</xdr:colOff>
      <xdr:row>83</xdr:row>
      <xdr:rowOff>111761</xdr:rowOff>
    </xdr:to>
    <xdr:sp macro="" textlink="">
      <xdr:nvSpPr>
        <xdr:cNvPr id="722" name="楕円 721">
          <a:extLst>
            <a:ext uri="{FF2B5EF4-FFF2-40B4-BE49-F238E27FC236}">
              <a16:creationId xmlns:a16="http://schemas.microsoft.com/office/drawing/2014/main" id="{FBE15E7A-DF3E-4105-BA27-1D177C80EA7E}"/>
            </a:ext>
          </a:extLst>
        </xdr:cNvPr>
        <xdr:cNvSpPr/>
      </xdr:nvSpPr>
      <xdr:spPr>
        <a:xfrm>
          <a:off x="19494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60961</xdr:rowOff>
    </xdr:from>
    <xdr:to>
      <xdr:col>107</xdr:col>
      <xdr:colOff>50800</xdr:colOff>
      <xdr:row>83</xdr:row>
      <xdr:rowOff>60961</xdr:rowOff>
    </xdr:to>
    <xdr:cxnSp macro="">
      <xdr:nvCxnSpPr>
        <xdr:cNvPr id="723" name="直線コネクタ 722">
          <a:extLst>
            <a:ext uri="{FF2B5EF4-FFF2-40B4-BE49-F238E27FC236}">
              <a16:creationId xmlns:a16="http://schemas.microsoft.com/office/drawing/2014/main" id="{1FB122E4-3658-4826-965A-BFC2485ABB5E}"/>
            </a:ext>
          </a:extLst>
        </xdr:cNvPr>
        <xdr:cNvCxnSpPr/>
      </xdr:nvCxnSpPr>
      <xdr:spPr>
        <a:xfrm>
          <a:off x="19545300" y="1429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10161</xdr:rowOff>
    </xdr:from>
    <xdr:to>
      <xdr:col>98</xdr:col>
      <xdr:colOff>38100</xdr:colOff>
      <xdr:row>83</xdr:row>
      <xdr:rowOff>111761</xdr:rowOff>
    </xdr:to>
    <xdr:sp macro="" textlink="">
      <xdr:nvSpPr>
        <xdr:cNvPr id="724" name="楕円 723">
          <a:extLst>
            <a:ext uri="{FF2B5EF4-FFF2-40B4-BE49-F238E27FC236}">
              <a16:creationId xmlns:a16="http://schemas.microsoft.com/office/drawing/2014/main" id="{378CB270-ED73-4B75-85A5-EEEDB7EF24B9}"/>
            </a:ext>
          </a:extLst>
        </xdr:cNvPr>
        <xdr:cNvSpPr/>
      </xdr:nvSpPr>
      <xdr:spPr>
        <a:xfrm>
          <a:off x="18605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60961</xdr:rowOff>
    </xdr:from>
    <xdr:to>
      <xdr:col>102</xdr:col>
      <xdr:colOff>114300</xdr:colOff>
      <xdr:row>83</xdr:row>
      <xdr:rowOff>60961</xdr:rowOff>
    </xdr:to>
    <xdr:cxnSp macro="">
      <xdr:nvCxnSpPr>
        <xdr:cNvPr id="725" name="直線コネクタ 724">
          <a:extLst>
            <a:ext uri="{FF2B5EF4-FFF2-40B4-BE49-F238E27FC236}">
              <a16:creationId xmlns:a16="http://schemas.microsoft.com/office/drawing/2014/main" id="{65456BE1-9296-4522-8075-E581945056B7}"/>
            </a:ext>
          </a:extLst>
        </xdr:cNvPr>
        <xdr:cNvCxnSpPr/>
      </xdr:nvCxnSpPr>
      <xdr:spPr>
        <a:xfrm>
          <a:off x="18656300" y="1429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726" name="n_1aveValue【児童館】&#10;一人当たり面積">
          <a:extLst>
            <a:ext uri="{FF2B5EF4-FFF2-40B4-BE49-F238E27FC236}">
              <a16:creationId xmlns:a16="http://schemas.microsoft.com/office/drawing/2014/main" id="{D835F010-3A67-4266-AB6A-2A9539953736}"/>
            </a:ext>
          </a:extLst>
        </xdr:cNvPr>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727" name="n_2aveValue【児童館】&#10;一人当たり面積">
          <a:extLst>
            <a:ext uri="{FF2B5EF4-FFF2-40B4-BE49-F238E27FC236}">
              <a16:creationId xmlns:a16="http://schemas.microsoft.com/office/drawing/2014/main" id="{254FCB54-3D6A-4A4A-BE42-908A2DF09DF3}"/>
            </a:ext>
          </a:extLst>
        </xdr:cNvPr>
        <xdr:cNvSpPr txBox="1"/>
      </xdr:nvSpPr>
      <xdr:spPr>
        <a:xfrm>
          <a:off x="20199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97172</xdr:rowOff>
    </xdr:from>
    <xdr:ext cx="469744" cy="259045"/>
    <xdr:sp macro="" textlink="">
      <xdr:nvSpPr>
        <xdr:cNvPr id="728" name="n_3aveValue【児童館】&#10;一人当たり面積">
          <a:extLst>
            <a:ext uri="{FF2B5EF4-FFF2-40B4-BE49-F238E27FC236}">
              <a16:creationId xmlns:a16="http://schemas.microsoft.com/office/drawing/2014/main" id="{D27EB87A-D9ED-4C7F-9E28-90B8D15F249E}"/>
            </a:ext>
          </a:extLst>
        </xdr:cNvPr>
        <xdr:cNvSpPr txBox="1"/>
      </xdr:nvSpPr>
      <xdr:spPr>
        <a:xfrm>
          <a:off x="19310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74313</xdr:rowOff>
    </xdr:from>
    <xdr:ext cx="469744" cy="259045"/>
    <xdr:sp macro="" textlink="">
      <xdr:nvSpPr>
        <xdr:cNvPr id="729" name="n_4aveValue【児童館】&#10;一人当たり面積">
          <a:extLst>
            <a:ext uri="{FF2B5EF4-FFF2-40B4-BE49-F238E27FC236}">
              <a16:creationId xmlns:a16="http://schemas.microsoft.com/office/drawing/2014/main" id="{3A6C5B32-3B7B-4897-8E65-BC29B5F85713}"/>
            </a:ext>
          </a:extLst>
        </xdr:cNvPr>
        <xdr:cNvSpPr txBox="1"/>
      </xdr:nvSpPr>
      <xdr:spPr>
        <a:xfrm>
          <a:off x="18421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128288</xdr:rowOff>
    </xdr:from>
    <xdr:ext cx="469744" cy="259045"/>
    <xdr:sp macro="" textlink="">
      <xdr:nvSpPr>
        <xdr:cNvPr id="730" name="n_1mainValue【児童館】&#10;一人当たり面積">
          <a:extLst>
            <a:ext uri="{FF2B5EF4-FFF2-40B4-BE49-F238E27FC236}">
              <a16:creationId xmlns:a16="http://schemas.microsoft.com/office/drawing/2014/main" id="{4B47C852-68E5-405A-B4C0-BFDC34F74317}"/>
            </a:ext>
          </a:extLst>
        </xdr:cNvPr>
        <xdr:cNvSpPr txBox="1"/>
      </xdr:nvSpPr>
      <xdr:spPr>
        <a:xfrm>
          <a:off x="210757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731" name="n_2mainValue【児童館】&#10;一人当たり面積">
          <a:extLst>
            <a:ext uri="{FF2B5EF4-FFF2-40B4-BE49-F238E27FC236}">
              <a16:creationId xmlns:a16="http://schemas.microsoft.com/office/drawing/2014/main" id="{5E900651-B394-4BD5-8179-19014895ED32}"/>
            </a:ext>
          </a:extLst>
        </xdr:cNvPr>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128288</xdr:rowOff>
    </xdr:from>
    <xdr:ext cx="469744" cy="259045"/>
    <xdr:sp macro="" textlink="">
      <xdr:nvSpPr>
        <xdr:cNvPr id="732" name="n_3mainValue【児童館】&#10;一人当たり面積">
          <a:extLst>
            <a:ext uri="{FF2B5EF4-FFF2-40B4-BE49-F238E27FC236}">
              <a16:creationId xmlns:a16="http://schemas.microsoft.com/office/drawing/2014/main" id="{D703D5A3-FBF0-44BB-B2DF-17C1D6CFF1DE}"/>
            </a:ext>
          </a:extLst>
        </xdr:cNvPr>
        <xdr:cNvSpPr txBox="1"/>
      </xdr:nvSpPr>
      <xdr:spPr>
        <a:xfrm>
          <a:off x="19310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128288</xdr:rowOff>
    </xdr:from>
    <xdr:ext cx="469744" cy="259045"/>
    <xdr:sp macro="" textlink="">
      <xdr:nvSpPr>
        <xdr:cNvPr id="733" name="n_4mainValue【児童館】&#10;一人当たり面積">
          <a:extLst>
            <a:ext uri="{FF2B5EF4-FFF2-40B4-BE49-F238E27FC236}">
              <a16:creationId xmlns:a16="http://schemas.microsoft.com/office/drawing/2014/main" id="{A03CAE5E-B4B7-4EB3-BB5D-39D34E0D5FF6}"/>
            </a:ext>
          </a:extLst>
        </xdr:cNvPr>
        <xdr:cNvSpPr txBox="1"/>
      </xdr:nvSpPr>
      <xdr:spPr>
        <a:xfrm>
          <a:off x="18421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310E9519-E511-411F-BAAB-9BE9B65572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EED89A88-49A8-4704-804B-DA3F368E00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6B8FD073-57C6-48DA-B732-28B5630E1E8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E862D91B-80D6-4761-BBB5-75440573EC2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44ECB4CB-CA05-401C-B75D-ACE5DDAA66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F18FD24F-E4E3-474C-857F-D9EA233AF82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523F5B76-496F-4D58-BFA1-D53F25E814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D51319D-6447-46EB-AE5B-F85DE93D0F5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a:extLst>
            <a:ext uri="{FF2B5EF4-FFF2-40B4-BE49-F238E27FC236}">
              <a16:creationId xmlns:a16="http://schemas.microsoft.com/office/drawing/2014/main" id="{3ECCD637-613E-43D2-80DB-958E5E6DF9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a:extLst>
            <a:ext uri="{FF2B5EF4-FFF2-40B4-BE49-F238E27FC236}">
              <a16:creationId xmlns:a16="http://schemas.microsoft.com/office/drawing/2014/main" id="{C387F87C-8C60-4893-8A75-B160AE5D93B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a:extLst>
            <a:ext uri="{FF2B5EF4-FFF2-40B4-BE49-F238E27FC236}">
              <a16:creationId xmlns:a16="http://schemas.microsoft.com/office/drawing/2014/main" id="{594FCF5C-D700-48AA-A3E7-3DE9679909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a:extLst>
            <a:ext uri="{FF2B5EF4-FFF2-40B4-BE49-F238E27FC236}">
              <a16:creationId xmlns:a16="http://schemas.microsoft.com/office/drawing/2014/main" id="{B48AAD1A-9F15-43C1-9523-14EF88C7F5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a:extLst>
            <a:ext uri="{FF2B5EF4-FFF2-40B4-BE49-F238E27FC236}">
              <a16:creationId xmlns:a16="http://schemas.microsoft.com/office/drawing/2014/main" id="{F0B0C587-14EC-4F22-B554-55BFB4F50E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a:extLst>
            <a:ext uri="{FF2B5EF4-FFF2-40B4-BE49-F238E27FC236}">
              <a16:creationId xmlns:a16="http://schemas.microsoft.com/office/drawing/2014/main" id="{9DB5B463-2315-4954-A4A6-73F83FC210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a:extLst>
            <a:ext uri="{FF2B5EF4-FFF2-40B4-BE49-F238E27FC236}">
              <a16:creationId xmlns:a16="http://schemas.microsoft.com/office/drawing/2014/main" id="{54E86E56-57A2-465E-A03E-0C0793CB2C4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a:extLst>
            <a:ext uri="{FF2B5EF4-FFF2-40B4-BE49-F238E27FC236}">
              <a16:creationId xmlns:a16="http://schemas.microsoft.com/office/drawing/2014/main" id="{88650E59-AC4A-4657-A4C9-A020F88FC6B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ABF0A34D-ABA9-4357-85F7-2C2A9423533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B7EE06F7-922D-44D2-926F-454396304C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19C35C54-2B30-4033-9D59-9D2D44A9285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・類似団体内平均値と比較して特に有形固定資産減価償却率が高くなっている施設は、認定こども園・幼稚園・保育所、学校施設、公営住宅の項目である。</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保育所については、保育園の多くが</a:t>
          </a:r>
          <a:r>
            <a:rPr kumimoji="1" lang="en-US" altLang="ja-JP" sz="1050">
              <a:solidFill>
                <a:sysClr val="windowText" lastClr="000000"/>
              </a:solidFill>
              <a:effectLst/>
              <a:latin typeface="+mn-lt"/>
              <a:ea typeface="+mn-ea"/>
              <a:cs typeface="+mn-cs"/>
            </a:rPr>
            <a:t>1960</a:t>
          </a:r>
          <a:r>
            <a:rPr kumimoji="1" lang="ja-JP" altLang="ja-JP" sz="1050">
              <a:solidFill>
                <a:sysClr val="windowText" lastClr="000000"/>
              </a:solidFill>
              <a:effectLst/>
              <a:latin typeface="+mn-lt"/>
              <a:ea typeface="+mn-ea"/>
              <a:cs typeface="+mn-cs"/>
            </a:rPr>
            <a:t>年代～</a:t>
          </a:r>
          <a:r>
            <a:rPr kumimoji="1" lang="en-US" altLang="ja-JP" sz="1050">
              <a:solidFill>
                <a:sysClr val="windowText" lastClr="000000"/>
              </a:solidFill>
              <a:effectLst/>
              <a:latin typeface="+mn-lt"/>
              <a:ea typeface="+mn-ea"/>
              <a:cs typeface="+mn-cs"/>
            </a:rPr>
            <a:t>70</a:t>
          </a:r>
          <a:r>
            <a:rPr kumimoji="1" lang="ja-JP" altLang="ja-JP" sz="1050">
              <a:solidFill>
                <a:sysClr val="windowText" lastClr="000000"/>
              </a:solidFill>
              <a:effectLst/>
              <a:latin typeface="+mn-lt"/>
              <a:ea typeface="+mn-ea"/>
              <a:cs typeface="+mn-cs"/>
            </a:rPr>
            <a:t>年代に建設されていることから、建築年数が</a:t>
          </a:r>
          <a:r>
            <a:rPr kumimoji="1" lang="en-US" altLang="ja-JP" sz="1050">
              <a:solidFill>
                <a:sysClr val="windowText" lastClr="000000"/>
              </a:solidFill>
              <a:effectLst/>
              <a:latin typeface="+mn-lt"/>
              <a:ea typeface="+mn-ea"/>
              <a:cs typeface="+mn-cs"/>
            </a:rPr>
            <a:t>50</a:t>
          </a:r>
          <a:r>
            <a:rPr kumimoji="1" lang="ja-JP" altLang="ja-JP" sz="1050">
              <a:solidFill>
                <a:sysClr val="windowText" lastClr="000000"/>
              </a:solidFill>
              <a:effectLst/>
              <a:latin typeface="+mn-lt"/>
              <a:ea typeface="+mn-ea"/>
              <a:cs typeface="+mn-cs"/>
            </a:rPr>
            <a:t>年前後と老朽化している。平成</a:t>
          </a:r>
          <a:r>
            <a:rPr kumimoji="1" lang="en-US" altLang="ja-JP" sz="1050">
              <a:solidFill>
                <a:sysClr val="windowText" lastClr="000000"/>
              </a:solidFill>
              <a:effectLst/>
              <a:latin typeface="+mn-lt"/>
              <a:ea typeface="+mn-ea"/>
              <a:cs typeface="+mn-cs"/>
            </a:rPr>
            <a:t>30</a:t>
          </a:r>
          <a:r>
            <a:rPr kumimoji="1" lang="ja-JP" altLang="ja-JP" sz="1050">
              <a:solidFill>
                <a:sysClr val="windowText" lastClr="000000"/>
              </a:solidFill>
              <a:effectLst/>
              <a:latin typeface="+mn-lt"/>
              <a:ea typeface="+mn-ea"/>
              <a:cs typeface="+mn-cs"/>
            </a:rPr>
            <a:t>年度に策定した公共施設再配置計画及び公立保育園適正配置方針に基づき実施している五条川小学校区統合保育園整備事業をはじめとして、計画的に子育て環境の整備に取り組んでいく必要がある。</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学校施設については、建築年数が市内７校の小中学校のうち、全校が</a:t>
          </a:r>
          <a:r>
            <a:rPr kumimoji="1" lang="en-US" altLang="ja-JP" sz="1050">
              <a:solidFill>
                <a:sysClr val="windowText" lastClr="000000"/>
              </a:solidFill>
              <a:effectLst/>
              <a:latin typeface="+mn-lt"/>
              <a:ea typeface="+mn-ea"/>
              <a:cs typeface="+mn-cs"/>
            </a:rPr>
            <a:t>40</a:t>
          </a:r>
          <a:r>
            <a:rPr kumimoji="1" lang="ja-JP" altLang="ja-JP" sz="1050">
              <a:solidFill>
                <a:sysClr val="windowText" lastClr="000000"/>
              </a:solidFill>
              <a:effectLst/>
              <a:latin typeface="+mn-lt"/>
              <a:ea typeface="+mn-ea"/>
              <a:cs typeface="+mn-cs"/>
            </a:rPr>
            <a:t>年以上経過、そのうち４校が</a:t>
          </a:r>
          <a:r>
            <a:rPr kumimoji="1" lang="en-US" altLang="ja-JP" sz="1050">
              <a:solidFill>
                <a:sysClr val="windowText" lastClr="000000"/>
              </a:solidFill>
              <a:effectLst/>
              <a:latin typeface="+mn-lt"/>
              <a:ea typeface="+mn-ea"/>
              <a:cs typeface="+mn-cs"/>
            </a:rPr>
            <a:t>50</a:t>
          </a:r>
          <a:r>
            <a:rPr kumimoji="1" lang="ja-JP" altLang="ja-JP" sz="1050">
              <a:solidFill>
                <a:sysClr val="windowText" lastClr="000000"/>
              </a:solidFill>
              <a:effectLst/>
              <a:latin typeface="+mn-lt"/>
              <a:ea typeface="+mn-ea"/>
              <a:cs typeface="+mn-cs"/>
            </a:rPr>
            <a:t>年以上経過しており老朽化が進んでいる。平成</a:t>
          </a:r>
          <a:r>
            <a:rPr kumimoji="1" lang="en-US" altLang="ja-JP" sz="1050">
              <a:solidFill>
                <a:sysClr val="windowText" lastClr="000000"/>
              </a:solidFill>
              <a:effectLst/>
              <a:latin typeface="+mn-lt"/>
              <a:ea typeface="+mn-ea"/>
              <a:cs typeface="+mn-cs"/>
            </a:rPr>
            <a:t>29</a:t>
          </a:r>
          <a:r>
            <a:rPr kumimoji="1" lang="ja-JP" altLang="ja-JP" sz="1050">
              <a:solidFill>
                <a:sysClr val="windowText" lastClr="000000"/>
              </a:solidFill>
              <a:effectLst/>
              <a:latin typeface="+mn-lt"/>
              <a:ea typeface="+mn-ea"/>
              <a:cs typeface="+mn-cs"/>
            </a:rPr>
            <a:t>年度に策定した学校施設長寿命化計画に基づき、老朽化に伴う改修や整備を計画的に実施する必要がある。</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公営住宅については、有形固定資産減価償却率が</a:t>
          </a:r>
          <a:r>
            <a:rPr kumimoji="1" lang="en-US" altLang="ja-JP" sz="1050">
              <a:solidFill>
                <a:sysClr val="windowText" lastClr="000000"/>
              </a:solidFill>
              <a:effectLst/>
              <a:latin typeface="+mn-lt"/>
              <a:ea typeface="+mn-ea"/>
              <a:cs typeface="+mn-cs"/>
            </a:rPr>
            <a:t>99.2%</a:t>
          </a:r>
          <a:r>
            <a:rPr kumimoji="1" lang="ja-JP" altLang="ja-JP" sz="1050">
              <a:solidFill>
                <a:sysClr val="windowText" lastClr="000000"/>
              </a:solidFill>
              <a:effectLst/>
              <a:latin typeface="+mn-lt"/>
              <a:ea typeface="+mn-ea"/>
              <a:cs typeface="+mn-cs"/>
            </a:rPr>
            <a:t>となっており、類似団体内平均値と比較しても極めて高い数値となっている。セーフティネットのように一定水準の生活レベルを確保するために必要な施設ではあるが、厳しい財政状況や費用対効果から廃止を検討し、家賃補助の実施等により民間の賃貸住宅での代替をするなどよりよいサービスを検討していく必要がある。</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・道路の一人当たり延長が類似団体と比較して大きく低いのは、岩倉市の面積が</a:t>
          </a:r>
          <a:r>
            <a:rPr kumimoji="1" lang="en-US" altLang="ja-JP" sz="1050">
              <a:solidFill>
                <a:sysClr val="windowText" lastClr="000000"/>
              </a:solidFill>
              <a:effectLst/>
              <a:latin typeface="+mn-lt"/>
              <a:ea typeface="+mn-ea"/>
              <a:cs typeface="+mn-cs"/>
            </a:rPr>
            <a:t>10.47㎡</a:t>
          </a:r>
          <a:r>
            <a:rPr kumimoji="1" lang="ja-JP" altLang="ja-JP" sz="1050">
              <a:solidFill>
                <a:sysClr val="windowText" lastClr="000000"/>
              </a:solidFill>
              <a:effectLst/>
              <a:latin typeface="+mn-lt"/>
              <a:ea typeface="+mn-ea"/>
              <a:cs typeface="+mn-cs"/>
            </a:rPr>
            <a:t>と全国的にも小さい面積である地域性から、道路が少ないためであると考えられる。</a:t>
          </a:r>
          <a:endParaRPr lang="ja-JP" altLang="ja-JP" sz="12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19BCB7-A84A-4EA6-B0FB-F2E6CDAA616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F99455-414C-46D9-AF6B-1BCBA2ACF4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218E94-9941-4DF6-8EF1-4200EE50AE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2D68AD-2C50-4725-A2BB-5392477802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10EB69-620A-4996-97F9-1ADF3B5795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69CE5A-7F70-4401-9974-D8230EC210A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18C68C-97E5-4ED4-81A2-3356A99C00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D2F340-59D3-483E-940A-3011F18D7A9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3B12D6-0797-4206-9FD2-9A619C0D12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12FEB1-EC24-4EFB-A0FF-578625AF8C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44,643
10.47
18,563,367
17,776,262
646,848
10,517,173
9,856,028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D6AF13-E3F4-4F4E-93F8-77C0908BA9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776328-662F-40EB-AA5B-569EBD9514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8C4F0A-CA51-40C9-85BA-2B3BF48173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CF5E1B-8E6F-4863-8DBC-703C0BAD3CC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A0B0C0-307E-450F-9622-325C210C6C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3146F5-0FEB-438C-B148-01A6B64DC22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AC3950-D457-4FAF-ADDE-F34BA730C1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03EDC9-9918-4087-BC31-6AAE19597C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3A705A-70BF-4B18-B8D0-C634EBD3C55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875E19-E4A7-4A84-8486-68DDF22DFB4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3A80BB-505C-49ED-941F-0FFC4C8BFA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409F92-68B8-4838-9620-97E4DA5BE6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581816-4024-4EF9-9CCF-2099DFDE70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60A56C-45F5-46FC-98C4-1724A990C7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6733C6-AA6E-4091-A494-19CA739DC2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2018F0-36DC-4130-9DF8-A1D45F75E3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D10440-86C6-4211-8254-0727BA442A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830DCA-A438-4474-B9C0-14B1BE9DAB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5C7B8B-0956-426F-8C30-BC10E5C56D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9E9AB5-CC1A-480E-8B1B-6EE776740D8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B90524-9D75-446F-AE2A-0AFD5888C9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8B2098-6187-4F35-ADEC-31AFF3EA8C9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44780CA-0228-44E6-B3B0-7EF1E63DDE2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27F670F-0662-47BC-9A78-E66852AD6E8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D01100-451F-48A1-A172-965E5F1598E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11DB98B-1CEF-4682-8C4D-2BB4F60CD9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36BF06-D80E-4153-88E4-F87B246757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5ABD1F-59FB-4176-B957-9CF455D82D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720AEA-F9F8-4BEC-A736-162E4204C9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350AAAB-6F3C-4CF0-9568-CDD3A2D2AB8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274C37A-1B34-42E6-A8DA-46BC5F1BA29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F87D56-53F1-41AC-AC4A-F5828293B52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BE7E5DB-A4BC-49B0-BDC8-D7C43BCB24C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742F392-C7A2-47EF-98F8-0FE428EE223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92701EB-1333-430B-B505-6448738C198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8E26E04-97D5-48E6-AD65-209E51939F8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C0F884B-6BA2-45A7-BBFC-3BEAE4477D6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A827ECA-F0A7-497F-A419-DB38683B49B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D33AB55-BCAB-48A5-9EAC-91023A550C8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F741900-965A-49DB-8038-B0ED731C2C5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4C8BCCE-3F94-4FAB-8470-93ED3EE643A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41EAB3B-4502-48E5-9214-08363D61C6F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008BCF4-512F-47F6-83EC-EB65FE3B0AD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3C2A77A-209C-4096-9396-40AC719D60F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778C93D-0560-480E-A042-15C7EDE1F8C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A7A52A0-8986-41B6-BA42-FD2F98A4256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6986065C-D19F-43B8-A761-D4A397BE796B}"/>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FF598ACE-61DA-480B-B42D-09D7AAE43E8A}"/>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EDE15690-0195-4682-9C6C-08912FDECBE1}"/>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D90D5F99-3858-49B7-9EAA-E7B59E495E60}"/>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0A1100F0-3805-4240-9D2A-C117F9A64A9F}"/>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2624227B-C393-4E9E-A8AB-A7781B1791BE}"/>
            </a:ext>
          </a:extLst>
        </xdr:cNvPr>
        <xdr:cNvSpPr txBox="1"/>
      </xdr:nvSpPr>
      <xdr:spPr>
        <a:xfrm>
          <a:off x="4673600" y="630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89BE2687-EA73-414E-BFBF-58F1BF0769B5}"/>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8A0936A6-72EA-4A91-B300-14BFFA7EED82}"/>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A15A631A-56B0-4260-9A77-3B4B798C71AA}"/>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80917</xdr:rowOff>
    </xdr:from>
    <xdr:to>
      <xdr:col>10</xdr:col>
      <xdr:colOff>165100</xdr:colOff>
      <xdr:row>38</xdr:row>
      <xdr:rowOff>11068</xdr:rowOff>
    </xdr:to>
    <xdr:sp macro="" textlink="">
      <xdr:nvSpPr>
        <xdr:cNvPr id="67" name="フローチャート: 判断 66">
          <a:extLst>
            <a:ext uri="{FF2B5EF4-FFF2-40B4-BE49-F238E27FC236}">
              <a16:creationId xmlns:a16="http://schemas.microsoft.com/office/drawing/2014/main" id="{4B76A073-BE69-4664-9EC5-D40B05370032}"/>
            </a:ext>
          </a:extLst>
        </xdr:cNvPr>
        <xdr:cNvSpPr/>
      </xdr:nvSpPr>
      <xdr:spPr>
        <a:xfrm>
          <a:off x="1968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74386</xdr:rowOff>
    </xdr:from>
    <xdr:to>
      <xdr:col>6</xdr:col>
      <xdr:colOff>38100</xdr:colOff>
      <xdr:row>38</xdr:row>
      <xdr:rowOff>4536</xdr:rowOff>
    </xdr:to>
    <xdr:sp macro="" textlink="">
      <xdr:nvSpPr>
        <xdr:cNvPr id="68" name="フローチャート: 判断 67">
          <a:extLst>
            <a:ext uri="{FF2B5EF4-FFF2-40B4-BE49-F238E27FC236}">
              <a16:creationId xmlns:a16="http://schemas.microsoft.com/office/drawing/2014/main" id="{5B65BB5E-085C-4938-B87E-DBF2ECD66AA5}"/>
            </a:ext>
          </a:extLst>
        </xdr:cNvPr>
        <xdr:cNvSpPr/>
      </xdr:nvSpPr>
      <xdr:spPr>
        <a:xfrm>
          <a:off x="1079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D4E71B-6462-458B-9FB9-BC6FC64503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A6AC626-4FBD-4002-A35D-9CC55EF1804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B1CB087-A414-4CE1-A525-77D65E02A0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D09DA8-D04D-4798-9FDD-112B70D0F6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96DFD32-4055-4815-BAAB-A53CB420EDD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100512</xdr:rowOff>
    </xdr:from>
    <xdr:to>
      <xdr:col>24</xdr:col>
      <xdr:colOff>114300</xdr:colOff>
      <xdr:row>41</xdr:row>
      <xdr:rowOff>30662</xdr:rowOff>
    </xdr:to>
    <xdr:sp macro="" textlink="">
      <xdr:nvSpPr>
        <xdr:cNvPr id="74" name="楕円 73">
          <a:extLst>
            <a:ext uri="{FF2B5EF4-FFF2-40B4-BE49-F238E27FC236}">
              <a16:creationId xmlns:a16="http://schemas.microsoft.com/office/drawing/2014/main" id="{D962DA37-56CF-4F71-9A18-0DD491B72140}"/>
            </a:ext>
          </a:extLst>
        </xdr:cNvPr>
        <xdr:cNvSpPr/>
      </xdr:nvSpPr>
      <xdr:spPr>
        <a:xfrm>
          <a:off x="45847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78939</xdr:rowOff>
    </xdr:from>
    <xdr:ext cx="405111" cy="259045"/>
    <xdr:sp macro="" textlink="">
      <xdr:nvSpPr>
        <xdr:cNvPr id="75" name="【図書館】&#10;有形固定資産減価償却率該当値テキスト">
          <a:extLst>
            <a:ext uri="{FF2B5EF4-FFF2-40B4-BE49-F238E27FC236}">
              <a16:creationId xmlns:a16="http://schemas.microsoft.com/office/drawing/2014/main" id="{8FE64B29-7EF2-418F-924A-5833C89440E7}"/>
            </a:ext>
          </a:extLst>
        </xdr:cNvPr>
        <xdr:cNvSpPr txBox="1"/>
      </xdr:nvSpPr>
      <xdr:spPr>
        <a:xfrm>
          <a:off x="4673600"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59690</xdr:rowOff>
    </xdr:from>
    <xdr:to>
      <xdr:col>20</xdr:col>
      <xdr:colOff>38100</xdr:colOff>
      <xdr:row>40</xdr:row>
      <xdr:rowOff>161290</xdr:rowOff>
    </xdr:to>
    <xdr:sp macro="" textlink="">
      <xdr:nvSpPr>
        <xdr:cNvPr id="76" name="楕円 75">
          <a:extLst>
            <a:ext uri="{FF2B5EF4-FFF2-40B4-BE49-F238E27FC236}">
              <a16:creationId xmlns:a16="http://schemas.microsoft.com/office/drawing/2014/main" id="{B77AD665-B669-444D-9839-270313BB0032}"/>
            </a:ext>
          </a:extLst>
        </xdr:cNvPr>
        <xdr:cNvSpPr/>
      </xdr:nvSpPr>
      <xdr:spPr>
        <a:xfrm>
          <a:off x="3746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110490</xdr:rowOff>
    </xdr:from>
    <xdr:to>
      <xdr:col>24</xdr:col>
      <xdr:colOff>63500</xdr:colOff>
      <xdr:row>40</xdr:row>
      <xdr:rowOff>151312</xdr:rowOff>
    </xdr:to>
    <xdr:cxnSp macro="">
      <xdr:nvCxnSpPr>
        <xdr:cNvPr id="77" name="直線コネクタ 76">
          <a:extLst>
            <a:ext uri="{FF2B5EF4-FFF2-40B4-BE49-F238E27FC236}">
              <a16:creationId xmlns:a16="http://schemas.microsoft.com/office/drawing/2014/main" id="{ED3D019E-2204-4030-BD00-4BC0CEEC5A03}"/>
            </a:ext>
          </a:extLst>
        </xdr:cNvPr>
        <xdr:cNvCxnSpPr/>
      </xdr:nvCxnSpPr>
      <xdr:spPr>
        <a:xfrm>
          <a:off x="3797300" y="696849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20501</xdr:rowOff>
    </xdr:from>
    <xdr:to>
      <xdr:col>15</xdr:col>
      <xdr:colOff>101600</xdr:colOff>
      <xdr:row>40</xdr:row>
      <xdr:rowOff>122101</xdr:rowOff>
    </xdr:to>
    <xdr:sp macro="" textlink="">
      <xdr:nvSpPr>
        <xdr:cNvPr id="78" name="楕円 77">
          <a:extLst>
            <a:ext uri="{FF2B5EF4-FFF2-40B4-BE49-F238E27FC236}">
              <a16:creationId xmlns:a16="http://schemas.microsoft.com/office/drawing/2014/main" id="{74CC2488-FABD-4D71-BE68-98F1B33E3D2B}"/>
            </a:ext>
          </a:extLst>
        </xdr:cNvPr>
        <xdr:cNvSpPr/>
      </xdr:nvSpPr>
      <xdr:spPr>
        <a:xfrm>
          <a:off x="2857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71301</xdr:rowOff>
    </xdr:from>
    <xdr:to>
      <xdr:col>19</xdr:col>
      <xdr:colOff>177800</xdr:colOff>
      <xdr:row>40</xdr:row>
      <xdr:rowOff>110490</xdr:rowOff>
    </xdr:to>
    <xdr:cxnSp macro="">
      <xdr:nvCxnSpPr>
        <xdr:cNvPr id="79" name="直線コネクタ 78">
          <a:extLst>
            <a:ext uri="{FF2B5EF4-FFF2-40B4-BE49-F238E27FC236}">
              <a16:creationId xmlns:a16="http://schemas.microsoft.com/office/drawing/2014/main" id="{A1C5D178-5FD6-4628-BB4E-4BD9B9074C25}"/>
            </a:ext>
          </a:extLst>
        </xdr:cNvPr>
        <xdr:cNvCxnSpPr/>
      </xdr:nvCxnSpPr>
      <xdr:spPr>
        <a:xfrm>
          <a:off x="2908300" y="692930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159294</xdr:rowOff>
    </xdr:from>
    <xdr:to>
      <xdr:col>10</xdr:col>
      <xdr:colOff>165100</xdr:colOff>
      <xdr:row>40</xdr:row>
      <xdr:rowOff>89444</xdr:rowOff>
    </xdr:to>
    <xdr:sp macro="" textlink="">
      <xdr:nvSpPr>
        <xdr:cNvPr id="80" name="楕円 79">
          <a:extLst>
            <a:ext uri="{FF2B5EF4-FFF2-40B4-BE49-F238E27FC236}">
              <a16:creationId xmlns:a16="http://schemas.microsoft.com/office/drawing/2014/main" id="{8CA9D334-082A-463E-BE86-8D114C5346D2}"/>
            </a:ext>
          </a:extLst>
        </xdr:cNvPr>
        <xdr:cNvSpPr/>
      </xdr:nvSpPr>
      <xdr:spPr>
        <a:xfrm>
          <a:off x="1968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38644</xdr:rowOff>
    </xdr:from>
    <xdr:to>
      <xdr:col>15</xdr:col>
      <xdr:colOff>50800</xdr:colOff>
      <xdr:row>40</xdr:row>
      <xdr:rowOff>71301</xdr:rowOff>
    </xdr:to>
    <xdr:cxnSp macro="">
      <xdr:nvCxnSpPr>
        <xdr:cNvPr id="81" name="直線コネクタ 80">
          <a:extLst>
            <a:ext uri="{FF2B5EF4-FFF2-40B4-BE49-F238E27FC236}">
              <a16:creationId xmlns:a16="http://schemas.microsoft.com/office/drawing/2014/main" id="{14B2440D-B247-4027-AFE1-65EE974EEAA9}"/>
            </a:ext>
          </a:extLst>
        </xdr:cNvPr>
        <xdr:cNvCxnSpPr/>
      </xdr:nvCxnSpPr>
      <xdr:spPr>
        <a:xfrm>
          <a:off x="2019300" y="6896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121738</xdr:rowOff>
    </xdr:from>
    <xdr:to>
      <xdr:col>6</xdr:col>
      <xdr:colOff>38100</xdr:colOff>
      <xdr:row>40</xdr:row>
      <xdr:rowOff>51888</xdr:rowOff>
    </xdr:to>
    <xdr:sp macro="" textlink="">
      <xdr:nvSpPr>
        <xdr:cNvPr id="82" name="楕円 81">
          <a:extLst>
            <a:ext uri="{FF2B5EF4-FFF2-40B4-BE49-F238E27FC236}">
              <a16:creationId xmlns:a16="http://schemas.microsoft.com/office/drawing/2014/main" id="{18A4CC8A-72A5-449A-85F1-D7C56FCE0E4E}"/>
            </a:ext>
          </a:extLst>
        </xdr:cNvPr>
        <xdr:cNvSpPr/>
      </xdr:nvSpPr>
      <xdr:spPr>
        <a:xfrm>
          <a:off x="1079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xdr:rowOff>
    </xdr:from>
    <xdr:to>
      <xdr:col>10</xdr:col>
      <xdr:colOff>114300</xdr:colOff>
      <xdr:row>40</xdr:row>
      <xdr:rowOff>38644</xdr:rowOff>
    </xdr:to>
    <xdr:cxnSp macro="">
      <xdr:nvCxnSpPr>
        <xdr:cNvPr id="83" name="直線コネクタ 82">
          <a:extLst>
            <a:ext uri="{FF2B5EF4-FFF2-40B4-BE49-F238E27FC236}">
              <a16:creationId xmlns:a16="http://schemas.microsoft.com/office/drawing/2014/main" id="{9A9BB18E-8154-4692-83C5-E057B53A896E}"/>
            </a:ext>
          </a:extLst>
        </xdr:cNvPr>
        <xdr:cNvCxnSpPr/>
      </xdr:nvCxnSpPr>
      <xdr:spPr>
        <a:xfrm>
          <a:off x="1130300" y="68590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E95F6F5C-A4EF-49F2-A0FE-7D605E60D8B6}"/>
            </a:ext>
          </a:extLst>
        </xdr:cNvPr>
        <xdr:cNvSpPr txBox="1"/>
      </xdr:nvSpPr>
      <xdr:spPr>
        <a:xfrm>
          <a:off x="3582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53E8B5EF-A706-4021-AC04-28C1B82AF63E}"/>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27594</xdr:rowOff>
    </xdr:from>
    <xdr:ext cx="405111" cy="259045"/>
    <xdr:sp macro="" textlink="">
      <xdr:nvSpPr>
        <xdr:cNvPr id="86" name="n_3aveValue【図書館】&#10;有形固定資産減価償却率">
          <a:extLst>
            <a:ext uri="{FF2B5EF4-FFF2-40B4-BE49-F238E27FC236}">
              <a16:creationId xmlns:a16="http://schemas.microsoft.com/office/drawing/2014/main" id="{784F1B55-6D0A-43C1-B905-2B350334D4CC}"/>
            </a:ext>
          </a:extLst>
        </xdr:cNvPr>
        <xdr:cNvSpPr txBox="1"/>
      </xdr:nvSpPr>
      <xdr:spPr>
        <a:xfrm>
          <a:off x="1816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21063</xdr:rowOff>
    </xdr:from>
    <xdr:ext cx="405111" cy="259045"/>
    <xdr:sp macro="" textlink="">
      <xdr:nvSpPr>
        <xdr:cNvPr id="87" name="n_4aveValue【図書館】&#10;有形固定資産減価償却率">
          <a:extLst>
            <a:ext uri="{FF2B5EF4-FFF2-40B4-BE49-F238E27FC236}">
              <a16:creationId xmlns:a16="http://schemas.microsoft.com/office/drawing/2014/main" id="{01F66BBF-ABE0-4B42-9745-911F73811678}"/>
            </a:ext>
          </a:extLst>
        </xdr:cNvPr>
        <xdr:cNvSpPr txBox="1"/>
      </xdr:nvSpPr>
      <xdr:spPr>
        <a:xfrm>
          <a:off x="927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152417</xdr:rowOff>
    </xdr:from>
    <xdr:ext cx="405111" cy="259045"/>
    <xdr:sp macro="" textlink="">
      <xdr:nvSpPr>
        <xdr:cNvPr id="88" name="n_1mainValue【図書館】&#10;有形固定資産減価償却率">
          <a:extLst>
            <a:ext uri="{FF2B5EF4-FFF2-40B4-BE49-F238E27FC236}">
              <a16:creationId xmlns:a16="http://schemas.microsoft.com/office/drawing/2014/main" id="{4CD7AA18-2C8C-472F-86A1-E37FE9A73287}"/>
            </a:ext>
          </a:extLst>
        </xdr:cNvPr>
        <xdr:cNvSpPr txBox="1"/>
      </xdr:nvSpPr>
      <xdr:spPr>
        <a:xfrm>
          <a:off x="35820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113228</xdr:rowOff>
    </xdr:from>
    <xdr:ext cx="405111" cy="259045"/>
    <xdr:sp macro="" textlink="">
      <xdr:nvSpPr>
        <xdr:cNvPr id="89" name="n_2mainValue【図書館】&#10;有形固定資産減価償却率">
          <a:extLst>
            <a:ext uri="{FF2B5EF4-FFF2-40B4-BE49-F238E27FC236}">
              <a16:creationId xmlns:a16="http://schemas.microsoft.com/office/drawing/2014/main" id="{37883107-E52F-435E-AB9C-27551727F450}"/>
            </a:ext>
          </a:extLst>
        </xdr:cNvPr>
        <xdr:cNvSpPr txBox="1"/>
      </xdr:nvSpPr>
      <xdr:spPr>
        <a:xfrm>
          <a:off x="27057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80571</xdr:rowOff>
    </xdr:from>
    <xdr:ext cx="405111" cy="259045"/>
    <xdr:sp macro="" textlink="">
      <xdr:nvSpPr>
        <xdr:cNvPr id="90" name="n_3mainValue【図書館】&#10;有形固定資産減価償却率">
          <a:extLst>
            <a:ext uri="{FF2B5EF4-FFF2-40B4-BE49-F238E27FC236}">
              <a16:creationId xmlns:a16="http://schemas.microsoft.com/office/drawing/2014/main" id="{CF2654EA-9330-47B4-B4B2-FA8DB2AE9B7A}"/>
            </a:ext>
          </a:extLst>
        </xdr:cNvPr>
        <xdr:cNvSpPr txBox="1"/>
      </xdr:nvSpPr>
      <xdr:spPr>
        <a:xfrm>
          <a:off x="18167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43015</xdr:rowOff>
    </xdr:from>
    <xdr:ext cx="405111" cy="259045"/>
    <xdr:sp macro="" textlink="">
      <xdr:nvSpPr>
        <xdr:cNvPr id="91" name="n_4mainValue【図書館】&#10;有形固定資産減価償却率">
          <a:extLst>
            <a:ext uri="{FF2B5EF4-FFF2-40B4-BE49-F238E27FC236}">
              <a16:creationId xmlns:a16="http://schemas.microsoft.com/office/drawing/2014/main" id="{505C99BB-CBE7-4BFA-892D-9206E996D8CF}"/>
            </a:ext>
          </a:extLst>
        </xdr:cNvPr>
        <xdr:cNvSpPr txBox="1"/>
      </xdr:nvSpPr>
      <xdr:spPr>
        <a:xfrm>
          <a:off x="927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4D68775-E47F-4D7B-BB07-5D42C1AC7A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8337162-21CB-4577-910F-8EA094849C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48BC7B1-066D-4EE9-8642-596BB5A4CB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4F8C579-0E36-4C93-95B2-5DFC4A6190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ADE19AB-DF0E-412E-B663-FB355B2D5A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56952F2-8AEE-4447-8EBB-73A5561ADB2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1B44FFA-2A61-48B5-B414-00D0586D5F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6DDFCD3-64B7-48E3-A0AA-1423B01848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2FE28EA-F505-40A1-8C23-2BFF03D6036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81969EC-931B-4D1F-9B10-84CD1CE5EC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D8A0AAB-1689-4831-BEBE-F6A7EC81BE0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69928B2-B784-4EB2-8505-ECD24A49BD5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6D382952-2C5A-4446-BE58-F400F423C96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DEE1942A-569B-4A03-B907-CE8C33BC0F6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368EFF07-ACCA-4A8B-A3D4-78A375500A9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9BCB7B1A-97E7-47D1-9888-4ADBA3C8B99E}"/>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8E36C0D-F641-4A91-BD45-1454B8A4C0C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E6959140-CB57-4AF8-B3C0-09770628912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30D869C-9B10-4BAF-8E4C-D4EB9076F92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DADC07A2-0FF1-4DEE-A99E-CA2F9627DCC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5942AA5-B545-4B21-AFAC-8F2963137AD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04117ED-96D5-457D-935B-BC91605C3C4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02BB028-A132-488F-93DA-2F18CB44A4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A070704-AD77-44FB-B4E6-01DA4D4A3B9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E51EB578-52A9-4C9D-BC07-277BA65228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C4FDB5A8-D3F7-476A-9891-80F9B70579C4}"/>
            </a:ext>
          </a:extLst>
        </xdr:cNvPr>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908D9B87-B578-4DF5-BA73-67FF3355F94F}"/>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0F7B3C4A-027B-47B6-8B5C-BC2B4994A0F1}"/>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965FF18A-9DC7-417E-8977-DB3DEB0E3B8B}"/>
            </a:ext>
          </a:extLst>
        </xdr:cNvPr>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98715556-BBCF-4C61-9A9A-4637925001E5}"/>
            </a:ext>
          </a:extLst>
        </xdr:cNvPr>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15E55E4A-89CC-4531-86BB-DFF1CD1C526E}"/>
            </a:ext>
          </a:extLst>
        </xdr:cNvPr>
        <xdr:cNvSpPr txBox="1"/>
      </xdr:nvSpPr>
      <xdr:spPr>
        <a:xfrm>
          <a:off x="10515600" y="665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6967A79C-E72C-4518-822E-0DCBE7256B6D}"/>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73C8CB2F-7C69-4A42-B6F0-33701A5128A0}"/>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E27A8E11-AA61-4C30-B831-CE8F711EE8F5}"/>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6" name="フローチャート: 判断 125">
          <a:extLst>
            <a:ext uri="{FF2B5EF4-FFF2-40B4-BE49-F238E27FC236}">
              <a16:creationId xmlns:a16="http://schemas.microsoft.com/office/drawing/2014/main" id="{5809A110-82EC-482D-996F-429A3D76C316}"/>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7" name="フローチャート: 判断 126">
          <a:extLst>
            <a:ext uri="{FF2B5EF4-FFF2-40B4-BE49-F238E27FC236}">
              <a16:creationId xmlns:a16="http://schemas.microsoft.com/office/drawing/2014/main" id="{CF07733C-7F8F-4396-8FD8-5B0327994509}"/>
            </a:ext>
          </a:extLst>
        </xdr:cNvPr>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8A7141D-CD87-48CE-8590-08F4095B25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EBCE9AF-9F3F-4FFF-9E03-F35446B35A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2D044FD-995E-4EEB-B860-B85517D880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64ED17B-3A26-4DE8-A5C9-8DEFF7217B2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13DC766-9A0C-4CAE-8655-2E2EC6BD27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3" name="楕円 132">
          <a:extLst>
            <a:ext uri="{FF2B5EF4-FFF2-40B4-BE49-F238E27FC236}">
              <a16:creationId xmlns:a16="http://schemas.microsoft.com/office/drawing/2014/main" id="{22CE5450-CEA2-4358-996D-D69189EFE0CD}"/>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4" name="【図書館】&#10;一人当たり面積該当値テキスト">
          <a:extLst>
            <a:ext uri="{FF2B5EF4-FFF2-40B4-BE49-F238E27FC236}">
              <a16:creationId xmlns:a16="http://schemas.microsoft.com/office/drawing/2014/main" id="{EBD1B88C-34B3-4B68-A3E4-E391B343885A}"/>
            </a:ext>
          </a:extLst>
        </xdr:cNvPr>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150585</xdr:rowOff>
    </xdr:from>
    <xdr:to>
      <xdr:col>50</xdr:col>
      <xdr:colOff>165100</xdr:colOff>
      <xdr:row>39</xdr:row>
      <xdr:rowOff>80735</xdr:rowOff>
    </xdr:to>
    <xdr:sp macro="" textlink="">
      <xdr:nvSpPr>
        <xdr:cNvPr id="135" name="楕円 134">
          <a:extLst>
            <a:ext uri="{FF2B5EF4-FFF2-40B4-BE49-F238E27FC236}">
              <a16:creationId xmlns:a16="http://schemas.microsoft.com/office/drawing/2014/main" id="{21EAE333-6D69-4216-8627-88C10C3F64AA}"/>
            </a:ext>
          </a:extLst>
        </xdr:cNvPr>
        <xdr:cNvSpPr/>
      </xdr:nvSpPr>
      <xdr:spPr>
        <a:xfrm>
          <a:off x="95885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29935</xdr:rowOff>
    </xdr:to>
    <xdr:cxnSp macro="">
      <xdr:nvCxnSpPr>
        <xdr:cNvPr id="136" name="直線コネクタ 135">
          <a:extLst>
            <a:ext uri="{FF2B5EF4-FFF2-40B4-BE49-F238E27FC236}">
              <a16:creationId xmlns:a16="http://schemas.microsoft.com/office/drawing/2014/main" id="{579879B9-72C6-4F7E-B098-3892E0EB9721}"/>
            </a:ext>
          </a:extLst>
        </xdr:cNvPr>
        <xdr:cNvCxnSpPr/>
      </xdr:nvCxnSpPr>
      <xdr:spPr>
        <a:xfrm flipV="1">
          <a:off x="9639300" y="67056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150585</xdr:rowOff>
    </xdr:from>
    <xdr:to>
      <xdr:col>46</xdr:col>
      <xdr:colOff>38100</xdr:colOff>
      <xdr:row>39</xdr:row>
      <xdr:rowOff>80735</xdr:rowOff>
    </xdr:to>
    <xdr:sp macro="" textlink="">
      <xdr:nvSpPr>
        <xdr:cNvPr id="137" name="楕円 136">
          <a:extLst>
            <a:ext uri="{FF2B5EF4-FFF2-40B4-BE49-F238E27FC236}">
              <a16:creationId xmlns:a16="http://schemas.microsoft.com/office/drawing/2014/main" id="{998DE40D-7B03-4670-A668-A056404EC176}"/>
            </a:ext>
          </a:extLst>
        </xdr:cNvPr>
        <xdr:cNvSpPr/>
      </xdr:nvSpPr>
      <xdr:spPr>
        <a:xfrm>
          <a:off x="86995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29935</xdr:rowOff>
    </xdr:from>
    <xdr:to>
      <xdr:col>50</xdr:col>
      <xdr:colOff>114300</xdr:colOff>
      <xdr:row>39</xdr:row>
      <xdr:rowOff>29935</xdr:rowOff>
    </xdr:to>
    <xdr:cxnSp macro="">
      <xdr:nvCxnSpPr>
        <xdr:cNvPr id="138" name="直線コネクタ 137">
          <a:extLst>
            <a:ext uri="{FF2B5EF4-FFF2-40B4-BE49-F238E27FC236}">
              <a16:creationId xmlns:a16="http://schemas.microsoft.com/office/drawing/2014/main" id="{BFEDC55E-1131-4075-A700-DE5875C01136}"/>
            </a:ext>
          </a:extLst>
        </xdr:cNvPr>
        <xdr:cNvCxnSpPr/>
      </xdr:nvCxnSpPr>
      <xdr:spPr>
        <a:xfrm>
          <a:off x="8750300" y="6716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150585</xdr:rowOff>
    </xdr:from>
    <xdr:to>
      <xdr:col>41</xdr:col>
      <xdr:colOff>101600</xdr:colOff>
      <xdr:row>39</xdr:row>
      <xdr:rowOff>80735</xdr:rowOff>
    </xdr:to>
    <xdr:sp macro="" textlink="">
      <xdr:nvSpPr>
        <xdr:cNvPr id="139" name="楕円 138">
          <a:extLst>
            <a:ext uri="{FF2B5EF4-FFF2-40B4-BE49-F238E27FC236}">
              <a16:creationId xmlns:a16="http://schemas.microsoft.com/office/drawing/2014/main" id="{0F8AEF64-6C02-48FB-9DE9-0445344CC3AE}"/>
            </a:ext>
          </a:extLst>
        </xdr:cNvPr>
        <xdr:cNvSpPr/>
      </xdr:nvSpPr>
      <xdr:spPr>
        <a:xfrm>
          <a:off x="78105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29935</xdr:rowOff>
    </xdr:from>
    <xdr:to>
      <xdr:col>45</xdr:col>
      <xdr:colOff>177800</xdr:colOff>
      <xdr:row>39</xdr:row>
      <xdr:rowOff>29935</xdr:rowOff>
    </xdr:to>
    <xdr:cxnSp macro="">
      <xdr:nvCxnSpPr>
        <xdr:cNvPr id="140" name="直線コネクタ 139">
          <a:extLst>
            <a:ext uri="{FF2B5EF4-FFF2-40B4-BE49-F238E27FC236}">
              <a16:creationId xmlns:a16="http://schemas.microsoft.com/office/drawing/2014/main" id="{D04BED24-DF41-4FBD-B877-65D4E8C55E9E}"/>
            </a:ext>
          </a:extLst>
        </xdr:cNvPr>
        <xdr:cNvCxnSpPr/>
      </xdr:nvCxnSpPr>
      <xdr:spPr>
        <a:xfrm>
          <a:off x="7861300" y="6716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150585</xdr:rowOff>
    </xdr:from>
    <xdr:to>
      <xdr:col>36</xdr:col>
      <xdr:colOff>165100</xdr:colOff>
      <xdr:row>39</xdr:row>
      <xdr:rowOff>80735</xdr:rowOff>
    </xdr:to>
    <xdr:sp macro="" textlink="">
      <xdr:nvSpPr>
        <xdr:cNvPr id="141" name="楕円 140">
          <a:extLst>
            <a:ext uri="{FF2B5EF4-FFF2-40B4-BE49-F238E27FC236}">
              <a16:creationId xmlns:a16="http://schemas.microsoft.com/office/drawing/2014/main" id="{4B2D082C-8A89-496B-9876-3CB7B68606DA}"/>
            </a:ext>
          </a:extLst>
        </xdr:cNvPr>
        <xdr:cNvSpPr/>
      </xdr:nvSpPr>
      <xdr:spPr>
        <a:xfrm>
          <a:off x="69215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29935</xdr:rowOff>
    </xdr:from>
    <xdr:to>
      <xdr:col>41</xdr:col>
      <xdr:colOff>50800</xdr:colOff>
      <xdr:row>39</xdr:row>
      <xdr:rowOff>29935</xdr:rowOff>
    </xdr:to>
    <xdr:cxnSp macro="">
      <xdr:nvCxnSpPr>
        <xdr:cNvPr id="142" name="直線コネクタ 141">
          <a:extLst>
            <a:ext uri="{FF2B5EF4-FFF2-40B4-BE49-F238E27FC236}">
              <a16:creationId xmlns:a16="http://schemas.microsoft.com/office/drawing/2014/main" id="{389673D6-0CF3-459F-A50A-736429853395}"/>
            </a:ext>
          </a:extLst>
        </xdr:cNvPr>
        <xdr:cNvCxnSpPr/>
      </xdr:nvCxnSpPr>
      <xdr:spPr>
        <a:xfrm>
          <a:off x="6972300" y="6716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DCD548A2-CEE3-4E88-89C2-306D211F257A}"/>
            </a:ext>
          </a:extLst>
        </xdr:cNvPr>
        <xdr:cNvSpPr txBox="1"/>
      </xdr:nvSpPr>
      <xdr:spPr>
        <a:xfrm>
          <a:off x="93917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9517D96C-53AC-4DF5-87BE-031C19814DC4}"/>
            </a:ext>
          </a:extLst>
        </xdr:cNvPr>
        <xdr:cNvSpPr txBox="1"/>
      </xdr:nvSpPr>
      <xdr:spPr>
        <a:xfrm>
          <a:off x="85154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5" name="n_3aveValue【図書館】&#10;一人当たり面積">
          <a:extLst>
            <a:ext uri="{FF2B5EF4-FFF2-40B4-BE49-F238E27FC236}">
              <a16:creationId xmlns:a16="http://schemas.microsoft.com/office/drawing/2014/main" id="{F3175940-74E4-4D59-A056-502A8D1A5701}"/>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21063</xdr:rowOff>
    </xdr:from>
    <xdr:ext cx="469744" cy="259045"/>
    <xdr:sp macro="" textlink="">
      <xdr:nvSpPr>
        <xdr:cNvPr id="146" name="n_4aveValue【図書館】&#10;一人当たり面積">
          <a:extLst>
            <a:ext uri="{FF2B5EF4-FFF2-40B4-BE49-F238E27FC236}">
              <a16:creationId xmlns:a16="http://schemas.microsoft.com/office/drawing/2014/main" id="{AA6001A7-D2DC-4798-AD25-F17DB95F352A}"/>
            </a:ext>
          </a:extLst>
        </xdr:cNvPr>
        <xdr:cNvSpPr txBox="1"/>
      </xdr:nvSpPr>
      <xdr:spPr>
        <a:xfrm>
          <a:off x="6737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97263</xdr:rowOff>
    </xdr:from>
    <xdr:ext cx="469744" cy="259045"/>
    <xdr:sp macro="" textlink="">
      <xdr:nvSpPr>
        <xdr:cNvPr id="147" name="n_1mainValue【図書館】&#10;一人当たり面積">
          <a:extLst>
            <a:ext uri="{FF2B5EF4-FFF2-40B4-BE49-F238E27FC236}">
              <a16:creationId xmlns:a16="http://schemas.microsoft.com/office/drawing/2014/main" id="{DD2312E3-53BD-4B7E-B502-45AC866533F0}"/>
            </a:ext>
          </a:extLst>
        </xdr:cNvPr>
        <xdr:cNvSpPr txBox="1"/>
      </xdr:nvSpPr>
      <xdr:spPr>
        <a:xfrm>
          <a:off x="9391727" y="64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97263</xdr:rowOff>
    </xdr:from>
    <xdr:ext cx="469744" cy="259045"/>
    <xdr:sp macro="" textlink="">
      <xdr:nvSpPr>
        <xdr:cNvPr id="148" name="n_2mainValue【図書館】&#10;一人当たり面積">
          <a:extLst>
            <a:ext uri="{FF2B5EF4-FFF2-40B4-BE49-F238E27FC236}">
              <a16:creationId xmlns:a16="http://schemas.microsoft.com/office/drawing/2014/main" id="{4D338800-7E78-4FD9-9CFE-A0626F3FF01C}"/>
            </a:ext>
          </a:extLst>
        </xdr:cNvPr>
        <xdr:cNvSpPr txBox="1"/>
      </xdr:nvSpPr>
      <xdr:spPr>
        <a:xfrm>
          <a:off x="8515427" y="64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71862</xdr:rowOff>
    </xdr:from>
    <xdr:ext cx="469744" cy="259045"/>
    <xdr:sp macro="" textlink="">
      <xdr:nvSpPr>
        <xdr:cNvPr id="149" name="n_3mainValue【図書館】&#10;一人当たり面積">
          <a:extLst>
            <a:ext uri="{FF2B5EF4-FFF2-40B4-BE49-F238E27FC236}">
              <a16:creationId xmlns:a16="http://schemas.microsoft.com/office/drawing/2014/main" id="{C9ECBA5A-7BAA-462A-8754-687FF8CB98DE}"/>
            </a:ext>
          </a:extLst>
        </xdr:cNvPr>
        <xdr:cNvSpPr txBox="1"/>
      </xdr:nvSpPr>
      <xdr:spPr>
        <a:xfrm>
          <a:off x="7626427"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71862</xdr:rowOff>
    </xdr:from>
    <xdr:ext cx="469744" cy="259045"/>
    <xdr:sp macro="" textlink="">
      <xdr:nvSpPr>
        <xdr:cNvPr id="150" name="n_4mainValue【図書館】&#10;一人当たり面積">
          <a:extLst>
            <a:ext uri="{FF2B5EF4-FFF2-40B4-BE49-F238E27FC236}">
              <a16:creationId xmlns:a16="http://schemas.microsoft.com/office/drawing/2014/main" id="{FB91490A-4FC0-4028-8DC3-B2E5F8F3F9FA}"/>
            </a:ext>
          </a:extLst>
        </xdr:cNvPr>
        <xdr:cNvSpPr txBox="1"/>
      </xdr:nvSpPr>
      <xdr:spPr>
        <a:xfrm>
          <a:off x="6737427"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90C64EB-D9DF-4AB1-A371-0FB0ED1C77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D87150A8-2125-450E-B4BD-7583E5F3119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E798122-96FA-445D-9BC8-6C30091643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102BF45-D79C-43CE-91B5-897F24822C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F2BD5334-3D2B-4CA4-886C-CED8575AAA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6CEBA6F-EF7A-485D-992A-5C424FE92F7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3EF6C83-7D41-4C8B-ACFD-A98E421306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8A2C836-69F7-44AF-AEB8-C642797132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2ADD604-7864-4CCF-9E0A-76A2354893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E4B52B8-8348-4B32-B4B5-3A0CC91CD6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2388967-FA41-401C-A4CD-715BDC6416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A13C11E1-6A1C-4B8C-A754-896F3A171C4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42366C03-D329-4085-A0B1-B9FF7B85A16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C022A0E-91F9-47FF-8726-CDD18372884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AFBD4075-989D-4703-9052-9A56BB72017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580861E-E432-47AC-8B32-FF3A2CD9DF3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1170BEE2-5573-4BE5-B9F1-21F3ACB578D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467E949A-CF71-4ACF-898F-FE316EC79F5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B6EA86F-39B2-47DD-82B2-05F47C5CA1D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BDAF5E9D-B684-4C34-AB72-5D942DF36E4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74D56A3F-93E9-4F5A-8F53-9B0CEF1262C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81D6FFA-C26F-4620-9C9C-FD6F3BB09E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9615D01C-4EA4-4A87-8F05-A9B96FAB052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ECF08B7D-B348-47CE-BFCD-A84739CB720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7A028B78-76DF-459E-80BB-108229FEE5E6}"/>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93059569-6E57-4DA8-9D99-480889486BA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9D82F1EA-1784-47D7-A4A4-90EB4AC5F2B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2EAFAA25-870C-43A0-87B2-6B5AF7840B1E}"/>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9F7CD417-B047-4F62-8111-11FF69CE3262}"/>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72861254-C533-43B3-8433-2565D1C3FECE}"/>
            </a:ext>
          </a:extLst>
        </xdr:cNvPr>
        <xdr:cNvSpPr txBox="1"/>
      </xdr:nvSpPr>
      <xdr:spPr>
        <a:xfrm>
          <a:off x="4673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9D7BC30F-0DDB-4670-9593-7CCD01ACD547}"/>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5855D81E-7F1F-4E59-832C-A37082EB5145}"/>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D6A75ADF-E0F7-4E00-A007-6FA6D0F317C9}"/>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96F4D5DE-EF72-464A-8424-37B95ED528D4}"/>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5" name="フローチャート: 判断 184">
          <a:extLst>
            <a:ext uri="{FF2B5EF4-FFF2-40B4-BE49-F238E27FC236}">
              <a16:creationId xmlns:a16="http://schemas.microsoft.com/office/drawing/2014/main" id="{B151F821-C4B1-4872-B92B-DDDCB1D06AD3}"/>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37422D4-5769-41F0-88CA-246F78201AA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4E1DF54-A013-4DCE-B407-1F5B154BBAF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5444E8C-0F69-4A90-8E72-6EB0B6B94AC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7F5B1ED-62F2-45AB-9B6A-C6FC1B2D62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FDC4E23-4AD5-417E-A094-B06294B0F33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133985</xdr:rowOff>
    </xdr:from>
    <xdr:to>
      <xdr:col>24</xdr:col>
      <xdr:colOff>114300</xdr:colOff>
      <xdr:row>58</xdr:row>
      <xdr:rowOff>64135</xdr:rowOff>
    </xdr:to>
    <xdr:sp macro="" textlink="">
      <xdr:nvSpPr>
        <xdr:cNvPr id="191" name="楕円 190">
          <a:extLst>
            <a:ext uri="{FF2B5EF4-FFF2-40B4-BE49-F238E27FC236}">
              <a16:creationId xmlns:a16="http://schemas.microsoft.com/office/drawing/2014/main" id="{6AC26831-8B7C-4B7B-BB59-569027E2048B}"/>
            </a:ext>
          </a:extLst>
        </xdr:cNvPr>
        <xdr:cNvSpPr/>
      </xdr:nvSpPr>
      <xdr:spPr>
        <a:xfrm>
          <a:off x="4584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156862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5DEE2217-582D-478C-BAD8-720E4BFA7999}"/>
            </a:ext>
          </a:extLst>
        </xdr:cNvPr>
        <xdr:cNvSpPr txBox="1"/>
      </xdr:nvSpPr>
      <xdr:spPr>
        <a:xfrm>
          <a:off x="4673600"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80645</xdr:rowOff>
    </xdr:from>
    <xdr:to>
      <xdr:col>20</xdr:col>
      <xdr:colOff>38100</xdr:colOff>
      <xdr:row>58</xdr:row>
      <xdr:rowOff>10795</xdr:rowOff>
    </xdr:to>
    <xdr:sp macro="" textlink="">
      <xdr:nvSpPr>
        <xdr:cNvPr id="193" name="楕円 192">
          <a:extLst>
            <a:ext uri="{FF2B5EF4-FFF2-40B4-BE49-F238E27FC236}">
              <a16:creationId xmlns:a16="http://schemas.microsoft.com/office/drawing/2014/main" id="{CE04F25D-FAAB-41BF-B432-52213273DBA4}"/>
            </a:ext>
          </a:extLst>
        </xdr:cNvPr>
        <xdr:cNvSpPr/>
      </xdr:nvSpPr>
      <xdr:spPr>
        <a:xfrm>
          <a:off x="3746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131445</xdr:rowOff>
    </xdr:from>
    <xdr:to>
      <xdr:col>24</xdr:col>
      <xdr:colOff>63500</xdr:colOff>
      <xdr:row>58</xdr:row>
      <xdr:rowOff>13335</xdr:rowOff>
    </xdr:to>
    <xdr:cxnSp macro="">
      <xdr:nvCxnSpPr>
        <xdr:cNvPr id="194" name="直線コネクタ 193">
          <a:extLst>
            <a:ext uri="{FF2B5EF4-FFF2-40B4-BE49-F238E27FC236}">
              <a16:creationId xmlns:a16="http://schemas.microsoft.com/office/drawing/2014/main" id="{4F840144-C9F6-459C-B1BB-0DA5C0728A31}"/>
            </a:ext>
          </a:extLst>
        </xdr:cNvPr>
        <xdr:cNvCxnSpPr/>
      </xdr:nvCxnSpPr>
      <xdr:spPr>
        <a:xfrm>
          <a:off x="3797300" y="99040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57785</xdr:rowOff>
    </xdr:from>
    <xdr:to>
      <xdr:col>15</xdr:col>
      <xdr:colOff>101600</xdr:colOff>
      <xdr:row>60</xdr:row>
      <xdr:rowOff>159385</xdr:rowOff>
    </xdr:to>
    <xdr:sp macro="" textlink="">
      <xdr:nvSpPr>
        <xdr:cNvPr id="195" name="楕円 194">
          <a:extLst>
            <a:ext uri="{FF2B5EF4-FFF2-40B4-BE49-F238E27FC236}">
              <a16:creationId xmlns:a16="http://schemas.microsoft.com/office/drawing/2014/main" id="{080A8C57-DCB3-4EEC-9C92-568106025C31}"/>
            </a:ext>
          </a:extLst>
        </xdr:cNvPr>
        <xdr:cNvSpPr/>
      </xdr:nvSpPr>
      <xdr:spPr>
        <a:xfrm>
          <a:off x="2857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131445</xdr:rowOff>
    </xdr:from>
    <xdr:to>
      <xdr:col>19</xdr:col>
      <xdr:colOff>177800</xdr:colOff>
      <xdr:row>60</xdr:row>
      <xdr:rowOff>108585</xdr:rowOff>
    </xdr:to>
    <xdr:cxnSp macro="">
      <xdr:nvCxnSpPr>
        <xdr:cNvPr id="196" name="直線コネクタ 195">
          <a:extLst>
            <a:ext uri="{FF2B5EF4-FFF2-40B4-BE49-F238E27FC236}">
              <a16:creationId xmlns:a16="http://schemas.microsoft.com/office/drawing/2014/main" id="{BA5B83DA-2347-4F54-8A2D-FE6977E949E5}"/>
            </a:ext>
          </a:extLst>
        </xdr:cNvPr>
        <xdr:cNvCxnSpPr/>
      </xdr:nvCxnSpPr>
      <xdr:spPr>
        <a:xfrm flipV="1">
          <a:off x="2908300" y="9904095"/>
          <a:ext cx="8890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xdr:rowOff>
    </xdr:from>
    <xdr:to>
      <xdr:col>10</xdr:col>
      <xdr:colOff>165100</xdr:colOff>
      <xdr:row>60</xdr:row>
      <xdr:rowOff>106045</xdr:rowOff>
    </xdr:to>
    <xdr:sp macro="" textlink="">
      <xdr:nvSpPr>
        <xdr:cNvPr id="197" name="楕円 196">
          <a:extLst>
            <a:ext uri="{FF2B5EF4-FFF2-40B4-BE49-F238E27FC236}">
              <a16:creationId xmlns:a16="http://schemas.microsoft.com/office/drawing/2014/main" id="{5018A8F7-E346-421A-9070-11E021481989}"/>
            </a:ext>
          </a:extLst>
        </xdr:cNvPr>
        <xdr:cNvSpPr/>
      </xdr:nvSpPr>
      <xdr:spPr>
        <a:xfrm>
          <a:off x="1968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55245</xdr:rowOff>
    </xdr:from>
    <xdr:to>
      <xdr:col>15</xdr:col>
      <xdr:colOff>50800</xdr:colOff>
      <xdr:row>60</xdr:row>
      <xdr:rowOff>108585</xdr:rowOff>
    </xdr:to>
    <xdr:cxnSp macro="">
      <xdr:nvCxnSpPr>
        <xdr:cNvPr id="198" name="直線コネクタ 197">
          <a:extLst>
            <a:ext uri="{FF2B5EF4-FFF2-40B4-BE49-F238E27FC236}">
              <a16:creationId xmlns:a16="http://schemas.microsoft.com/office/drawing/2014/main" id="{5F9CF781-5ED8-4A60-B3B1-30326B3AD9D7}"/>
            </a:ext>
          </a:extLst>
        </xdr:cNvPr>
        <xdr:cNvCxnSpPr/>
      </xdr:nvCxnSpPr>
      <xdr:spPr>
        <a:xfrm>
          <a:off x="2019300" y="103422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124460</xdr:rowOff>
    </xdr:from>
    <xdr:to>
      <xdr:col>6</xdr:col>
      <xdr:colOff>38100</xdr:colOff>
      <xdr:row>60</xdr:row>
      <xdr:rowOff>54610</xdr:rowOff>
    </xdr:to>
    <xdr:sp macro="" textlink="">
      <xdr:nvSpPr>
        <xdr:cNvPr id="199" name="楕円 198">
          <a:extLst>
            <a:ext uri="{FF2B5EF4-FFF2-40B4-BE49-F238E27FC236}">
              <a16:creationId xmlns:a16="http://schemas.microsoft.com/office/drawing/2014/main" id="{3F64AA0D-8795-48A3-940F-0558FAEF3292}"/>
            </a:ext>
          </a:extLst>
        </xdr:cNvPr>
        <xdr:cNvSpPr/>
      </xdr:nvSpPr>
      <xdr:spPr>
        <a:xfrm>
          <a:off x="1079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3810</xdr:rowOff>
    </xdr:from>
    <xdr:to>
      <xdr:col>10</xdr:col>
      <xdr:colOff>114300</xdr:colOff>
      <xdr:row>60</xdr:row>
      <xdr:rowOff>55245</xdr:rowOff>
    </xdr:to>
    <xdr:cxnSp macro="">
      <xdr:nvCxnSpPr>
        <xdr:cNvPr id="200" name="直線コネクタ 199">
          <a:extLst>
            <a:ext uri="{FF2B5EF4-FFF2-40B4-BE49-F238E27FC236}">
              <a16:creationId xmlns:a16="http://schemas.microsoft.com/office/drawing/2014/main" id="{923E24E8-D8B6-4E1E-A710-A8499CB7C89B}"/>
            </a:ext>
          </a:extLst>
        </xdr:cNvPr>
        <xdr:cNvCxnSpPr/>
      </xdr:nvCxnSpPr>
      <xdr:spPr>
        <a:xfrm>
          <a:off x="1130300" y="102908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872689EC-5A1D-480C-B2A0-ACF55D0BE7FE}"/>
            </a:ext>
          </a:extLst>
        </xdr:cNvPr>
        <xdr:cNvSpPr txBox="1"/>
      </xdr:nvSpPr>
      <xdr:spPr>
        <a:xfrm>
          <a:off x="3582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312DA9EC-E493-4251-88C9-32C5C56CEA9F}"/>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3" name="n_3aveValue【体育館・プール】&#10;有形固定資産減価償却率">
          <a:extLst>
            <a:ext uri="{FF2B5EF4-FFF2-40B4-BE49-F238E27FC236}">
              <a16:creationId xmlns:a16="http://schemas.microsoft.com/office/drawing/2014/main" id="{6C5725E0-A38B-492B-B141-BC3CA064584B}"/>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4" name="n_4aveValue【体育館・プール】&#10;有形固定資産減価償却率">
          <a:extLst>
            <a:ext uri="{FF2B5EF4-FFF2-40B4-BE49-F238E27FC236}">
              <a16:creationId xmlns:a16="http://schemas.microsoft.com/office/drawing/2014/main" id="{180ED11C-0568-4164-B341-D0F80D051F83}"/>
            </a:ext>
          </a:extLst>
        </xdr:cNvPr>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27322</xdr:rowOff>
    </xdr:from>
    <xdr:ext cx="405111" cy="259045"/>
    <xdr:sp macro="" textlink="">
      <xdr:nvSpPr>
        <xdr:cNvPr id="205" name="n_1mainValue【体育館・プール】&#10;有形固定資産減価償却率">
          <a:extLst>
            <a:ext uri="{FF2B5EF4-FFF2-40B4-BE49-F238E27FC236}">
              <a16:creationId xmlns:a16="http://schemas.microsoft.com/office/drawing/2014/main" id="{0A9CE800-5943-4ED6-9C3F-1B570B9194FA}"/>
            </a:ext>
          </a:extLst>
        </xdr:cNvPr>
        <xdr:cNvSpPr txBox="1"/>
      </xdr:nvSpPr>
      <xdr:spPr>
        <a:xfrm>
          <a:off x="35820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206" name="n_2mainValue【体育館・プール】&#10;有形固定資産減価償却率">
          <a:extLst>
            <a:ext uri="{FF2B5EF4-FFF2-40B4-BE49-F238E27FC236}">
              <a16:creationId xmlns:a16="http://schemas.microsoft.com/office/drawing/2014/main" id="{C6D81851-FCAF-44EE-9CBC-C30F84437962}"/>
            </a:ext>
          </a:extLst>
        </xdr:cNvPr>
        <xdr:cNvSpPr txBox="1"/>
      </xdr:nvSpPr>
      <xdr:spPr>
        <a:xfrm>
          <a:off x="2705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7" name="n_3mainValue【体育館・プール】&#10;有形固定資産減価償却率">
          <a:extLst>
            <a:ext uri="{FF2B5EF4-FFF2-40B4-BE49-F238E27FC236}">
              <a16:creationId xmlns:a16="http://schemas.microsoft.com/office/drawing/2014/main" id="{4FD10977-65D1-4071-8EB5-9526D5572CA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8" name="n_4mainValue【体育館・プール】&#10;有形固定資産減価償却率">
          <a:extLst>
            <a:ext uri="{FF2B5EF4-FFF2-40B4-BE49-F238E27FC236}">
              <a16:creationId xmlns:a16="http://schemas.microsoft.com/office/drawing/2014/main" id="{6951D8A2-F8FF-42C2-8F59-4A44B38B21DE}"/>
            </a:ext>
          </a:extLst>
        </xdr:cNvPr>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6855BDB-59F6-47E9-9B3B-1B9BD68A70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D66A90C-E420-4129-8132-77AC799E84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CCAA853-CDD9-4BAF-B91A-DEB58EA1D5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E1BD34E-24FC-4DFD-8F6D-8B1A009C7D6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A94CD53-AF0F-4BAB-B815-FE36C91642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7EAEEE7-51AA-4B04-A7ED-61A85492D3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BA32027-9016-4D8C-9DBF-C66B5EC6A4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BE51833-311D-4D30-9B0E-5A1A5C6218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C7EBDA1-5C45-4CF4-AD47-DC2D194B60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8D0BD74-973E-40BC-8D7D-96C7B59DA6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A40A644B-0902-4F85-8764-5B44F46DBBA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9D26BF38-7CA8-425E-90FB-7F76E54F30E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1827E597-0D59-4E07-8353-FABCE4C4B69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8C157D45-BE7D-4A6A-BADA-71E68C03071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589F734-E09D-4390-AC62-D37CA1E1AFD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42C39D10-ADEF-48D5-AFF2-3452D51D698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4285A506-C35D-40CB-8B95-168D5BB3E4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4A756F0E-BFF3-44FF-8EB9-2F38FE27E31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8C9A807-D5DC-4F5F-B355-661D60781DA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D68D60A0-072A-4716-9D8B-264C863A2AA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6F658FC-F69B-4A4E-9769-1842E7BBD56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7080638B-D0ED-4EAA-A9E7-21B68F61D08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23707053-0B91-4685-BD24-C2D5F2A1A89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91220EEE-B375-428F-9B9E-B3DEAEE56DBB}"/>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5095FA09-FBEB-400B-A6C0-83540BCD67D6}"/>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59F51481-1249-4269-90BA-1B8DBF56E483}"/>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B6643C16-E498-45E8-B0A4-262B2894F3EC}"/>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4EAE4AAE-674B-4E58-A089-951F338B32DD}"/>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3373DAD7-D842-4C1A-A3F4-E7BF3B1DA0E5}"/>
            </a:ext>
          </a:extLst>
        </xdr:cNvPr>
        <xdr:cNvSpPr txBox="1"/>
      </xdr:nvSpPr>
      <xdr:spPr>
        <a:xfrm>
          <a:off x="10515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9FE8EEA8-B778-4451-A2C7-A757BB57A0AF}"/>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0AC5C2E5-5C7A-4685-B0F4-56BE467A8BC0}"/>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9EDCE0CB-DB94-480D-A2B8-BF77078146F8}"/>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41" name="フローチャート: 判断 240">
          <a:extLst>
            <a:ext uri="{FF2B5EF4-FFF2-40B4-BE49-F238E27FC236}">
              <a16:creationId xmlns:a16="http://schemas.microsoft.com/office/drawing/2014/main" id="{31552739-0F1C-4325-829E-6995E1F74165}"/>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42" name="フローチャート: 判断 241">
          <a:extLst>
            <a:ext uri="{FF2B5EF4-FFF2-40B4-BE49-F238E27FC236}">
              <a16:creationId xmlns:a16="http://schemas.microsoft.com/office/drawing/2014/main" id="{7205AE63-DB72-498A-AF2A-0F80D4F58072}"/>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62A8B5E-7063-44D8-BC2E-AC6F98427C9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E76532-C508-4435-B1E2-538AA80308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E171062-2540-4221-BB53-9CC0BC22A9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FD72CB8-2DB9-4B0B-84F5-E34DEF9A88C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E623AC4-2729-4112-A506-7674D33A4D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156210</xdr:rowOff>
    </xdr:from>
    <xdr:to>
      <xdr:col>55</xdr:col>
      <xdr:colOff>50800</xdr:colOff>
      <xdr:row>63</xdr:row>
      <xdr:rowOff>86360</xdr:rowOff>
    </xdr:to>
    <xdr:sp macro="" textlink="">
      <xdr:nvSpPr>
        <xdr:cNvPr id="248" name="楕円 247">
          <a:extLst>
            <a:ext uri="{FF2B5EF4-FFF2-40B4-BE49-F238E27FC236}">
              <a16:creationId xmlns:a16="http://schemas.microsoft.com/office/drawing/2014/main" id="{D07368C8-7576-461E-8870-525B0B80F846}"/>
            </a:ext>
          </a:extLst>
        </xdr:cNvPr>
        <xdr:cNvSpPr/>
      </xdr:nvSpPr>
      <xdr:spPr>
        <a:xfrm>
          <a:off x="10426700" y="107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134637</xdr:rowOff>
    </xdr:from>
    <xdr:ext cx="469744" cy="259045"/>
    <xdr:sp macro="" textlink="">
      <xdr:nvSpPr>
        <xdr:cNvPr id="249" name="【体育館・プール】&#10;一人当たり面積該当値テキスト">
          <a:extLst>
            <a:ext uri="{FF2B5EF4-FFF2-40B4-BE49-F238E27FC236}">
              <a16:creationId xmlns:a16="http://schemas.microsoft.com/office/drawing/2014/main" id="{E30D0510-4EEE-4740-8A62-72E5592D24B5}"/>
            </a:ext>
          </a:extLst>
        </xdr:cNvPr>
        <xdr:cNvSpPr txBox="1"/>
      </xdr:nvSpPr>
      <xdr:spPr>
        <a:xfrm>
          <a:off x="1051560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156210</xdr:rowOff>
    </xdr:from>
    <xdr:to>
      <xdr:col>50</xdr:col>
      <xdr:colOff>165100</xdr:colOff>
      <xdr:row>63</xdr:row>
      <xdr:rowOff>86360</xdr:rowOff>
    </xdr:to>
    <xdr:sp macro="" textlink="">
      <xdr:nvSpPr>
        <xdr:cNvPr id="250" name="楕円 249">
          <a:extLst>
            <a:ext uri="{FF2B5EF4-FFF2-40B4-BE49-F238E27FC236}">
              <a16:creationId xmlns:a16="http://schemas.microsoft.com/office/drawing/2014/main" id="{72C12C06-E791-4A26-9C06-7EEAB8C13706}"/>
            </a:ext>
          </a:extLst>
        </xdr:cNvPr>
        <xdr:cNvSpPr/>
      </xdr:nvSpPr>
      <xdr:spPr>
        <a:xfrm>
          <a:off x="9588500" y="107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35560</xdr:rowOff>
    </xdr:from>
    <xdr:to>
      <xdr:col>55</xdr:col>
      <xdr:colOff>0</xdr:colOff>
      <xdr:row>63</xdr:row>
      <xdr:rowOff>35560</xdr:rowOff>
    </xdr:to>
    <xdr:cxnSp macro="">
      <xdr:nvCxnSpPr>
        <xdr:cNvPr id="251" name="直線コネクタ 250">
          <a:extLst>
            <a:ext uri="{FF2B5EF4-FFF2-40B4-BE49-F238E27FC236}">
              <a16:creationId xmlns:a16="http://schemas.microsoft.com/office/drawing/2014/main" id="{F8D4AC2B-830A-4689-8A73-06C3A114235F}"/>
            </a:ext>
          </a:extLst>
        </xdr:cNvPr>
        <xdr:cNvCxnSpPr/>
      </xdr:nvCxnSpPr>
      <xdr:spPr>
        <a:xfrm>
          <a:off x="9639300" y="10836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128270</xdr:rowOff>
    </xdr:from>
    <xdr:to>
      <xdr:col>46</xdr:col>
      <xdr:colOff>38100</xdr:colOff>
      <xdr:row>63</xdr:row>
      <xdr:rowOff>58420</xdr:rowOff>
    </xdr:to>
    <xdr:sp macro="" textlink="">
      <xdr:nvSpPr>
        <xdr:cNvPr id="252" name="楕円 251">
          <a:extLst>
            <a:ext uri="{FF2B5EF4-FFF2-40B4-BE49-F238E27FC236}">
              <a16:creationId xmlns:a16="http://schemas.microsoft.com/office/drawing/2014/main" id="{5A0CE141-2282-42C9-B20D-A38A702BE989}"/>
            </a:ext>
          </a:extLst>
        </xdr:cNvPr>
        <xdr:cNvSpPr/>
      </xdr:nvSpPr>
      <xdr:spPr>
        <a:xfrm>
          <a:off x="8699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35560</xdr:rowOff>
    </xdr:to>
    <xdr:cxnSp macro="">
      <xdr:nvCxnSpPr>
        <xdr:cNvPr id="253" name="直線コネクタ 252">
          <a:extLst>
            <a:ext uri="{FF2B5EF4-FFF2-40B4-BE49-F238E27FC236}">
              <a16:creationId xmlns:a16="http://schemas.microsoft.com/office/drawing/2014/main" id="{9883C23A-4F4B-4DDA-B352-BFE736686AF4}"/>
            </a:ext>
          </a:extLst>
        </xdr:cNvPr>
        <xdr:cNvCxnSpPr/>
      </xdr:nvCxnSpPr>
      <xdr:spPr>
        <a:xfrm>
          <a:off x="8750300" y="1080897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129540</xdr:rowOff>
    </xdr:from>
    <xdr:to>
      <xdr:col>41</xdr:col>
      <xdr:colOff>101600</xdr:colOff>
      <xdr:row>63</xdr:row>
      <xdr:rowOff>59690</xdr:rowOff>
    </xdr:to>
    <xdr:sp macro="" textlink="">
      <xdr:nvSpPr>
        <xdr:cNvPr id="254" name="楕円 253">
          <a:extLst>
            <a:ext uri="{FF2B5EF4-FFF2-40B4-BE49-F238E27FC236}">
              <a16:creationId xmlns:a16="http://schemas.microsoft.com/office/drawing/2014/main" id="{7A8AE0B9-AFFC-4E86-9F89-157F82001B64}"/>
            </a:ext>
          </a:extLst>
        </xdr:cNvPr>
        <xdr:cNvSpPr/>
      </xdr:nvSpPr>
      <xdr:spPr>
        <a:xfrm>
          <a:off x="7810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8890</xdr:rowOff>
    </xdr:to>
    <xdr:cxnSp macro="">
      <xdr:nvCxnSpPr>
        <xdr:cNvPr id="255" name="直線コネクタ 254">
          <a:extLst>
            <a:ext uri="{FF2B5EF4-FFF2-40B4-BE49-F238E27FC236}">
              <a16:creationId xmlns:a16="http://schemas.microsoft.com/office/drawing/2014/main" id="{93934E55-2BBB-4BF8-A250-35D40259FCF5}"/>
            </a:ext>
          </a:extLst>
        </xdr:cNvPr>
        <xdr:cNvCxnSpPr/>
      </xdr:nvCxnSpPr>
      <xdr:spPr>
        <a:xfrm flipV="1">
          <a:off x="7861300" y="108089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129540</xdr:rowOff>
    </xdr:from>
    <xdr:to>
      <xdr:col>36</xdr:col>
      <xdr:colOff>165100</xdr:colOff>
      <xdr:row>63</xdr:row>
      <xdr:rowOff>59690</xdr:rowOff>
    </xdr:to>
    <xdr:sp macro="" textlink="">
      <xdr:nvSpPr>
        <xdr:cNvPr id="256" name="楕円 255">
          <a:extLst>
            <a:ext uri="{FF2B5EF4-FFF2-40B4-BE49-F238E27FC236}">
              <a16:creationId xmlns:a16="http://schemas.microsoft.com/office/drawing/2014/main" id="{86EBBC8B-72B1-4391-B873-58AF576F664F}"/>
            </a:ext>
          </a:extLst>
        </xdr:cNvPr>
        <xdr:cNvSpPr/>
      </xdr:nvSpPr>
      <xdr:spPr>
        <a:xfrm>
          <a:off x="6921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8890</xdr:rowOff>
    </xdr:from>
    <xdr:to>
      <xdr:col>41</xdr:col>
      <xdr:colOff>50800</xdr:colOff>
      <xdr:row>63</xdr:row>
      <xdr:rowOff>8890</xdr:rowOff>
    </xdr:to>
    <xdr:cxnSp macro="">
      <xdr:nvCxnSpPr>
        <xdr:cNvPr id="257" name="直線コネクタ 256">
          <a:extLst>
            <a:ext uri="{FF2B5EF4-FFF2-40B4-BE49-F238E27FC236}">
              <a16:creationId xmlns:a16="http://schemas.microsoft.com/office/drawing/2014/main" id="{DF7EC159-917F-4A44-9680-AF4F48BC7FFF}"/>
            </a:ext>
          </a:extLst>
        </xdr:cNvPr>
        <xdr:cNvCxnSpPr/>
      </xdr:nvCxnSpPr>
      <xdr:spPr>
        <a:xfrm>
          <a:off x="6972300" y="10810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1A98FE4B-25F6-4EDB-9AB7-8128803E5F2C}"/>
            </a:ext>
          </a:extLst>
        </xdr:cNvPr>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B8FB6E33-BB3A-4630-B7FE-8CDC212C2CF2}"/>
            </a:ext>
          </a:extLst>
        </xdr:cNvPr>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60" name="n_3aveValue【体育館・プール】&#10;一人当たり面積">
          <a:extLst>
            <a:ext uri="{FF2B5EF4-FFF2-40B4-BE49-F238E27FC236}">
              <a16:creationId xmlns:a16="http://schemas.microsoft.com/office/drawing/2014/main" id="{E6A31593-DA33-425C-8DC5-DDDE7FB88173}"/>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61" name="n_4aveValue【体育館・プール】&#10;一人当たり面積">
          <a:extLst>
            <a:ext uri="{FF2B5EF4-FFF2-40B4-BE49-F238E27FC236}">
              <a16:creationId xmlns:a16="http://schemas.microsoft.com/office/drawing/2014/main" id="{975C47A9-B42A-4EEF-99B9-F75DDF93FD6B}"/>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77487</xdr:rowOff>
    </xdr:from>
    <xdr:ext cx="469744" cy="259045"/>
    <xdr:sp macro="" textlink="">
      <xdr:nvSpPr>
        <xdr:cNvPr id="262" name="n_1mainValue【体育館・プール】&#10;一人当たり面積">
          <a:extLst>
            <a:ext uri="{FF2B5EF4-FFF2-40B4-BE49-F238E27FC236}">
              <a16:creationId xmlns:a16="http://schemas.microsoft.com/office/drawing/2014/main" id="{154DB99D-C821-424C-A666-01A27C4E81B7}"/>
            </a:ext>
          </a:extLst>
        </xdr:cNvPr>
        <xdr:cNvSpPr txBox="1"/>
      </xdr:nvSpPr>
      <xdr:spPr>
        <a:xfrm>
          <a:off x="9391727" y="1087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49547</xdr:rowOff>
    </xdr:from>
    <xdr:ext cx="469744" cy="259045"/>
    <xdr:sp macro="" textlink="">
      <xdr:nvSpPr>
        <xdr:cNvPr id="263" name="n_2mainValue【体育館・プール】&#10;一人当たり面積">
          <a:extLst>
            <a:ext uri="{FF2B5EF4-FFF2-40B4-BE49-F238E27FC236}">
              <a16:creationId xmlns:a16="http://schemas.microsoft.com/office/drawing/2014/main" id="{F61C3B1D-D8F2-4090-810E-6EDA44A4D15D}"/>
            </a:ext>
          </a:extLst>
        </xdr:cNvPr>
        <xdr:cNvSpPr txBox="1"/>
      </xdr:nvSpPr>
      <xdr:spPr>
        <a:xfrm>
          <a:off x="8515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50817</xdr:rowOff>
    </xdr:from>
    <xdr:ext cx="469744" cy="259045"/>
    <xdr:sp macro="" textlink="">
      <xdr:nvSpPr>
        <xdr:cNvPr id="264" name="n_3mainValue【体育館・プール】&#10;一人当たり面積">
          <a:extLst>
            <a:ext uri="{FF2B5EF4-FFF2-40B4-BE49-F238E27FC236}">
              <a16:creationId xmlns:a16="http://schemas.microsoft.com/office/drawing/2014/main" id="{7C1C6585-55A3-458A-A6EF-DC26F60C15BD}"/>
            </a:ext>
          </a:extLst>
        </xdr:cNvPr>
        <xdr:cNvSpPr txBox="1"/>
      </xdr:nvSpPr>
      <xdr:spPr>
        <a:xfrm>
          <a:off x="7626427"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50817</xdr:rowOff>
    </xdr:from>
    <xdr:ext cx="469744" cy="259045"/>
    <xdr:sp macro="" textlink="">
      <xdr:nvSpPr>
        <xdr:cNvPr id="265" name="n_4mainValue【体育館・プール】&#10;一人当たり面積">
          <a:extLst>
            <a:ext uri="{FF2B5EF4-FFF2-40B4-BE49-F238E27FC236}">
              <a16:creationId xmlns:a16="http://schemas.microsoft.com/office/drawing/2014/main" id="{24B2695D-2757-470D-8884-BF841555BA6B}"/>
            </a:ext>
          </a:extLst>
        </xdr:cNvPr>
        <xdr:cNvSpPr txBox="1"/>
      </xdr:nvSpPr>
      <xdr:spPr>
        <a:xfrm>
          <a:off x="6737427"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0056514-40BC-46EE-B70F-C4248719318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E35F691-AC67-4753-B56E-4F75BC54C4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F269ECA-A6F8-4925-BA18-5055997E25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772FBD9-ED2A-49D8-8DDD-E83CC0210D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F9E4548-9B8F-463C-9E2D-53877A98D6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DCD7079-177A-4AF4-A731-7859DA1426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1BF58CD-D294-4FFD-9D7F-4FC6747DC1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90B7842-84C3-433C-83F0-BFDB4813158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8596EB5D-9920-4DF8-904A-035A3180D6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CA584AD7-AB5D-43C1-9077-EAA00291DF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E368A255-1B8A-462D-87C4-E55C3911C2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06FCF648-D54B-446D-948D-98279D85FA2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AABEE585-B651-45D9-8189-2C61CA66966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AD90307E-C66C-464A-B921-E96C1754A9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C647B677-6AB2-46AE-8B26-8B6DFBDBE70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6FC2E205-42AF-4999-81A1-A6676D7DFFC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DA05E32B-0943-4FA6-9305-F20A0F5022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69E0C793-E19A-401A-B348-E9C7AE70D2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28A2C9D3-9CEE-4C06-80FB-56770A8B052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1B324486-D53E-45AA-AEA6-898A4067FE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55E89789-DF86-4EBF-AB92-DC9BEEF1F7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ED9F3CA7-497B-46DB-8205-681F2A3A369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338F9189-B56E-45C1-A373-0821BF7B09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D0C6BC96-708D-480C-883A-63F1BA98B7A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5EA39C0F-3F15-446D-A6F6-91C705D734C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C0E4BA19-902E-41AB-8879-55756C0193D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E4D10DBF-723E-45AB-9E1D-70B693791B0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a:extLst>
            <a:ext uri="{FF2B5EF4-FFF2-40B4-BE49-F238E27FC236}">
              <a16:creationId xmlns:a16="http://schemas.microsoft.com/office/drawing/2014/main" id="{1FF262D5-8E5E-44DC-B308-AE405BA468F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a:extLst>
            <a:ext uri="{FF2B5EF4-FFF2-40B4-BE49-F238E27FC236}">
              <a16:creationId xmlns:a16="http://schemas.microsoft.com/office/drawing/2014/main" id="{4AE5AE01-2975-4A86-A256-32D7C0A1A56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a:extLst>
            <a:ext uri="{FF2B5EF4-FFF2-40B4-BE49-F238E27FC236}">
              <a16:creationId xmlns:a16="http://schemas.microsoft.com/office/drawing/2014/main" id="{F74FBB1D-DC4C-4741-A148-83C660E5A81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a:extLst>
            <a:ext uri="{FF2B5EF4-FFF2-40B4-BE49-F238E27FC236}">
              <a16:creationId xmlns:a16="http://schemas.microsoft.com/office/drawing/2014/main" id="{AD8DCBE4-F340-4B76-BAEB-24035E2EBB2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a:extLst>
            <a:ext uri="{FF2B5EF4-FFF2-40B4-BE49-F238E27FC236}">
              <a16:creationId xmlns:a16="http://schemas.microsoft.com/office/drawing/2014/main" id="{604E3B5D-B0A7-432C-9B88-7A270A743A4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a:extLst>
            <a:ext uri="{FF2B5EF4-FFF2-40B4-BE49-F238E27FC236}">
              <a16:creationId xmlns:a16="http://schemas.microsoft.com/office/drawing/2014/main" id="{90731027-06A5-4CB5-877E-8FADAC5A50A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a:extLst>
            <a:ext uri="{FF2B5EF4-FFF2-40B4-BE49-F238E27FC236}">
              <a16:creationId xmlns:a16="http://schemas.microsoft.com/office/drawing/2014/main" id="{20EAEE37-BA88-40DE-8063-821DC569BA8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a:extLst>
            <a:ext uri="{FF2B5EF4-FFF2-40B4-BE49-F238E27FC236}">
              <a16:creationId xmlns:a16="http://schemas.microsoft.com/office/drawing/2014/main" id="{3D9D162F-61A6-4372-B087-612BCCFCCBF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a:extLst>
            <a:ext uri="{FF2B5EF4-FFF2-40B4-BE49-F238E27FC236}">
              <a16:creationId xmlns:a16="http://schemas.microsoft.com/office/drawing/2014/main" id="{3BF40C34-E647-449B-9CB8-66F7F06DE18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a:extLst>
            <a:ext uri="{FF2B5EF4-FFF2-40B4-BE49-F238E27FC236}">
              <a16:creationId xmlns:a16="http://schemas.microsoft.com/office/drawing/2014/main" id="{AEACB9F5-45A9-437D-B915-1C075A2032E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a:extLst>
            <a:ext uri="{FF2B5EF4-FFF2-40B4-BE49-F238E27FC236}">
              <a16:creationId xmlns:a16="http://schemas.microsoft.com/office/drawing/2014/main" id="{80D7A571-8933-4AD9-9D63-983606D8E6B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a:extLst>
            <a:ext uri="{FF2B5EF4-FFF2-40B4-BE49-F238E27FC236}">
              <a16:creationId xmlns:a16="http://schemas.microsoft.com/office/drawing/2014/main" id="{A1E4E4D0-29A7-4D61-AC0A-822EDC662E1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F3FDDED9-742E-4830-BBF5-A122505ADED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39B6CBD2-AECE-4515-A69C-2128B3FFD47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307" name="直線コネクタ 306">
          <a:extLst>
            <a:ext uri="{FF2B5EF4-FFF2-40B4-BE49-F238E27FC236}">
              <a16:creationId xmlns:a16="http://schemas.microsoft.com/office/drawing/2014/main" id="{A2C94463-4F2B-4ECB-8B2A-0B700522D90F}"/>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8" name="【市民会館】&#10;有形固定資産減価償却率最小値テキスト">
          <a:extLst>
            <a:ext uri="{FF2B5EF4-FFF2-40B4-BE49-F238E27FC236}">
              <a16:creationId xmlns:a16="http://schemas.microsoft.com/office/drawing/2014/main" id="{4F92AFC9-7AE3-4E19-BC2B-6B21B28452B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9" name="直線コネクタ 308">
          <a:extLst>
            <a:ext uri="{FF2B5EF4-FFF2-40B4-BE49-F238E27FC236}">
              <a16:creationId xmlns:a16="http://schemas.microsoft.com/office/drawing/2014/main" id="{444747A8-B29F-4607-BCBB-F0A7CDFB0AA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310" name="【市民会館】&#10;有形固定資産減価償却率最大値テキスト">
          <a:extLst>
            <a:ext uri="{FF2B5EF4-FFF2-40B4-BE49-F238E27FC236}">
              <a16:creationId xmlns:a16="http://schemas.microsoft.com/office/drawing/2014/main" id="{C6E569A8-B347-4D64-8B4F-1134C3197F51}"/>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311" name="直線コネクタ 310">
          <a:extLst>
            <a:ext uri="{FF2B5EF4-FFF2-40B4-BE49-F238E27FC236}">
              <a16:creationId xmlns:a16="http://schemas.microsoft.com/office/drawing/2014/main" id="{5EC37125-4679-406B-A34C-942BD33016F5}"/>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368F5412-C15E-4261-BA92-2EC18C9A0476}"/>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313" name="フローチャート: 判断 312">
          <a:extLst>
            <a:ext uri="{FF2B5EF4-FFF2-40B4-BE49-F238E27FC236}">
              <a16:creationId xmlns:a16="http://schemas.microsoft.com/office/drawing/2014/main" id="{AA51EC12-0FA0-4903-992F-5FE7C47EDC0D}"/>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314" name="フローチャート: 判断 313">
          <a:extLst>
            <a:ext uri="{FF2B5EF4-FFF2-40B4-BE49-F238E27FC236}">
              <a16:creationId xmlns:a16="http://schemas.microsoft.com/office/drawing/2014/main" id="{F30E0765-7771-4F42-BF0F-850DDBE186D0}"/>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15" name="フローチャート: 判断 314">
          <a:extLst>
            <a:ext uri="{FF2B5EF4-FFF2-40B4-BE49-F238E27FC236}">
              <a16:creationId xmlns:a16="http://schemas.microsoft.com/office/drawing/2014/main" id="{D616045D-9A71-4853-AE38-9A8704E73C4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16" name="フローチャート: 判断 315">
          <a:extLst>
            <a:ext uri="{FF2B5EF4-FFF2-40B4-BE49-F238E27FC236}">
              <a16:creationId xmlns:a16="http://schemas.microsoft.com/office/drawing/2014/main" id="{FDFF3602-BFC4-4C9A-96B3-494D47229B5F}"/>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17" name="フローチャート: 判断 316">
          <a:extLst>
            <a:ext uri="{FF2B5EF4-FFF2-40B4-BE49-F238E27FC236}">
              <a16:creationId xmlns:a16="http://schemas.microsoft.com/office/drawing/2014/main" id="{FD843C9A-D5AB-4CE4-B94D-846E979D894D}"/>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C4FB10A5-8882-4BCC-AC35-413591DCF10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86D1064B-D3CB-463C-826C-F1F796BBD0B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BCF16BFF-8F96-4B74-987F-81B91F8EE2B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DB3D7B0D-05A0-4C75-BA86-ABBDF7A3F3E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92492992-4CD3-4AAA-81BE-0D829DC1BB6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131536</xdr:rowOff>
    </xdr:from>
    <xdr:to>
      <xdr:col>24</xdr:col>
      <xdr:colOff>114300</xdr:colOff>
      <xdr:row>107</xdr:row>
      <xdr:rowOff>61686</xdr:rowOff>
    </xdr:to>
    <xdr:sp macro="" textlink="">
      <xdr:nvSpPr>
        <xdr:cNvPr id="323" name="楕円 322">
          <a:extLst>
            <a:ext uri="{FF2B5EF4-FFF2-40B4-BE49-F238E27FC236}">
              <a16:creationId xmlns:a16="http://schemas.microsoft.com/office/drawing/2014/main" id="{3D380165-4E66-47EE-BEB2-7DE266262091}"/>
            </a:ext>
          </a:extLst>
        </xdr:cNvPr>
        <xdr:cNvSpPr/>
      </xdr:nvSpPr>
      <xdr:spPr>
        <a:xfrm>
          <a:off x="4584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109963</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30FF5677-39A0-4853-BB9B-29A7A57BAE3F}"/>
            </a:ext>
          </a:extLst>
        </xdr:cNvPr>
        <xdr:cNvSpPr txBox="1"/>
      </xdr:nvSpPr>
      <xdr:spPr>
        <a:xfrm>
          <a:off x="4673600"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98879</xdr:rowOff>
    </xdr:from>
    <xdr:to>
      <xdr:col>20</xdr:col>
      <xdr:colOff>38100</xdr:colOff>
      <xdr:row>107</xdr:row>
      <xdr:rowOff>29029</xdr:rowOff>
    </xdr:to>
    <xdr:sp macro="" textlink="">
      <xdr:nvSpPr>
        <xdr:cNvPr id="325" name="楕円 324">
          <a:extLst>
            <a:ext uri="{FF2B5EF4-FFF2-40B4-BE49-F238E27FC236}">
              <a16:creationId xmlns:a16="http://schemas.microsoft.com/office/drawing/2014/main" id="{011E7A7A-BAFD-4C9F-ACB8-EA30FB2DEC26}"/>
            </a:ext>
          </a:extLst>
        </xdr:cNvPr>
        <xdr:cNvSpPr/>
      </xdr:nvSpPr>
      <xdr:spPr>
        <a:xfrm>
          <a:off x="3746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149679</xdr:rowOff>
    </xdr:from>
    <xdr:to>
      <xdr:col>24</xdr:col>
      <xdr:colOff>63500</xdr:colOff>
      <xdr:row>107</xdr:row>
      <xdr:rowOff>10886</xdr:rowOff>
    </xdr:to>
    <xdr:cxnSp macro="">
      <xdr:nvCxnSpPr>
        <xdr:cNvPr id="326" name="直線コネクタ 325">
          <a:extLst>
            <a:ext uri="{FF2B5EF4-FFF2-40B4-BE49-F238E27FC236}">
              <a16:creationId xmlns:a16="http://schemas.microsoft.com/office/drawing/2014/main" id="{0971BB6F-4ACA-47C7-B184-8C95B655B5E9}"/>
            </a:ext>
          </a:extLst>
        </xdr:cNvPr>
        <xdr:cNvCxnSpPr/>
      </xdr:nvCxnSpPr>
      <xdr:spPr>
        <a:xfrm>
          <a:off x="3797300" y="183233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327" name="楕円 326">
          <a:extLst>
            <a:ext uri="{FF2B5EF4-FFF2-40B4-BE49-F238E27FC236}">
              <a16:creationId xmlns:a16="http://schemas.microsoft.com/office/drawing/2014/main" id="{3ACEAB9B-B3DF-4637-8102-C72EB9F4E180}"/>
            </a:ext>
          </a:extLst>
        </xdr:cNvPr>
        <xdr:cNvSpPr/>
      </xdr:nvSpPr>
      <xdr:spPr>
        <a:xfrm>
          <a:off x="2857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99061</xdr:rowOff>
    </xdr:from>
    <xdr:to>
      <xdr:col>19</xdr:col>
      <xdr:colOff>177800</xdr:colOff>
      <xdr:row>106</xdr:row>
      <xdr:rowOff>149679</xdr:rowOff>
    </xdr:to>
    <xdr:cxnSp macro="">
      <xdr:nvCxnSpPr>
        <xdr:cNvPr id="328" name="直線コネクタ 327">
          <a:extLst>
            <a:ext uri="{FF2B5EF4-FFF2-40B4-BE49-F238E27FC236}">
              <a16:creationId xmlns:a16="http://schemas.microsoft.com/office/drawing/2014/main" id="{1AAF6F21-6D72-4B90-88A0-44A21DE2D86D}"/>
            </a:ext>
          </a:extLst>
        </xdr:cNvPr>
        <xdr:cNvCxnSpPr/>
      </xdr:nvCxnSpPr>
      <xdr:spPr>
        <a:xfrm>
          <a:off x="2908300" y="1827276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164193</xdr:rowOff>
    </xdr:from>
    <xdr:to>
      <xdr:col>10</xdr:col>
      <xdr:colOff>165100</xdr:colOff>
      <xdr:row>106</xdr:row>
      <xdr:rowOff>94343</xdr:rowOff>
    </xdr:to>
    <xdr:sp macro="" textlink="">
      <xdr:nvSpPr>
        <xdr:cNvPr id="329" name="楕円 328">
          <a:extLst>
            <a:ext uri="{FF2B5EF4-FFF2-40B4-BE49-F238E27FC236}">
              <a16:creationId xmlns:a16="http://schemas.microsoft.com/office/drawing/2014/main" id="{172C925B-B64A-4E5A-BA39-91A3D37E3444}"/>
            </a:ext>
          </a:extLst>
        </xdr:cNvPr>
        <xdr:cNvSpPr/>
      </xdr:nvSpPr>
      <xdr:spPr>
        <a:xfrm>
          <a:off x="1968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43543</xdr:rowOff>
    </xdr:from>
    <xdr:to>
      <xdr:col>15</xdr:col>
      <xdr:colOff>50800</xdr:colOff>
      <xdr:row>106</xdr:row>
      <xdr:rowOff>99061</xdr:rowOff>
    </xdr:to>
    <xdr:cxnSp macro="">
      <xdr:nvCxnSpPr>
        <xdr:cNvPr id="330" name="直線コネクタ 329">
          <a:extLst>
            <a:ext uri="{FF2B5EF4-FFF2-40B4-BE49-F238E27FC236}">
              <a16:creationId xmlns:a16="http://schemas.microsoft.com/office/drawing/2014/main" id="{804799CF-B521-4FAD-8649-7EAB572B0B41}"/>
            </a:ext>
          </a:extLst>
        </xdr:cNvPr>
        <xdr:cNvCxnSpPr/>
      </xdr:nvCxnSpPr>
      <xdr:spPr>
        <a:xfrm>
          <a:off x="2019300" y="182172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89081</xdr:rowOff>
    </xdr:from>
    <xdr:to>
      <xdr:col>6</xdr:col>
      <xdr:colOff>38100</xdr:colOff>
      <xdr:row>107</xdr:row>
      <xdr:rowOff>19231</xdr:rowOff>
    </xdr:to>
    <xdr:sp macro="" textlink="">
      <xdr:nvSpPr>
        <xdr:cNvPr id="331" name="楕円 330">
          <a:extLst>
            <a:ext uri="{FF2B5EF4-FFF2-40B4-BE49-F238E27FC236}">
              <a16:creationId xmlns:a16="http://schemas.microsoft.com/office/drawing/2014/main" id="{F5974ACD-A9F0-4C8E-BA72-DF64749E1DC5}"/>
            </a:ext>
          </a:extLst>
        </xdr:cNvPr>
        <xdr:cNvSpPr/>
      </xdr:nvSpPr>
      <xdr:spPr>
        <a:xfrm>
          <a:off x="1079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43543</xdr:rowOff>
    </xdr:from>
    <xdr:to>
      <xdr:col>10</xdr:col>
      <xdr:colOff>114300</xdr:colOff>
      <xdr:row>106</xdr:row>
      <xdr:rowOff>139881</xdr:rowOff>
    </xdr:to>
    <xdr:cxnSp macro="">
      <xdr:nvCxnSpPr>
        <xdr:cNvPr id="332" name="直線コネクタ 331">
          <a:extLst>
            <a:ext uri="{FF2B5EF4-FFF2-40B4-BE49-F238E27FC236}">
              <a16:creationId xmlns:a16="http://schemas.microsoft.com/office/drawing/2014/main" id="{D82A5BB0-C2D4-4F5A-BA76-6BC694E34541}"/>
            </a:ext>
          </a:extLst>
        </xdr:cNvPr>
        <xdr:cNvCxnSpPr/>
      </xdr:nvCxnSpPr>
      <xdr:spPr>
        <a:xfrm flipV="1">
          <a:off x="1130300" y="18217243"/>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333" name="n_1aveValue【市民会館】&#10;有形固定資産減価償却率">
          <a:extLst>
            <a:ext uri="{FF2B5EF4-FFF2-40B4-BE49-F238E27FC236}">
              <a16:creationId xmlns:a16="http://schemas.microsoft.com/office/drawing/2014/main" id="{39932AC8-6B48-4100-918D-BE5E3487DBC8}"/>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334" name="n_2aveValue【市民会館】&#10;有形固定資産減価償却率">
          <a:extLst>
            <a:ext uri="{FF2B5EF4-FFF2-40B4-BE49-F238E27FC236}">
              <a16:creationId xmlns:a16="http://schemas.microsoft.com/office/drawing/2014/main" id="{BF0F732E-D29E-4E4A-A82B-B000524A3231}"/>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335" name="n_3aveValue【市民会館】&#10;有形固定資産減価償却率">
          <a:extLst>
            <a:ext uri="{FF2B5EF4-FFF2-40B4-BE49-F238E27FC236}">
              <a16:creationId xmlns:a16="http://schemas.microsoft.com/office/drawing/2014/main" id="{8DF5885C-C03B-4462-A38B-F9DBB80DCED0}"/>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336" name="n_4aveValue【市民会館】&#10;有形固定資産減価償却率">
          <a:extLst>
            <a:ext uri="{FF2B5EF4-FFF2-40B4-BE49-F238E27FC236}">
              <a16:creationId xmlns:a16="http://schemas.microsoft.com/office/drawing/2014/main" id="{FDF792B2-BD78-4B77-8B21-F2951D3B7146}"/>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20156</xdr:rowOff>
    </xdr:from>
    <xdr:ext cx="405111" cy="259045"/>
    <xdr:sp macro="" textlink="">
      <xdr:nvSpPr>
        <xdr:cNvPr id="337" name="n_1mainValue【市民会館】&#10;有形固定資産減価償却率">
          <a:extLst>
            <a:ext uri="{FF2B5EF4-FFF2-40B4-BE49-F238E27FC236}">
              <a16:creationId xmlns:a16="http://schemas.microsoft.com/office/drawing/2014/main" id="{4E9F0A21-60AC-4246-9939-C7BCA1BCC3FD}"/>
            </a:ext>
          </a:extLst>
        </xdr:cNvPr>
        <xdr:cNvSpPr txBox="1"/>
      </xdr:nvSpPr>
      <xdr:spPr>
        <a:xfrm>
          <a:off x="35820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140988</xdr:rowOff>
    </xdr:from>
    <xdr:ext cx="405111" cy="259045"/>
    <xdr:sp macro="" textlink="">
      <xdr:nvSpPr>
        <xdr:cNvPr id="338" name="n_2mainValue【市民会館】&#10;有形固定資産減価償却率">
          <a:extLst>
            <a:ext uri="{FF2B5EF4-FFF2-40B4-BE49-F238E27FC236}">
              <a16:creationId xmlns:a16="http://schemas.microsoft.com/office/drawing/2014/main" id="{536EB3BC-5F17-4EEA-8FEE-D1EA7E2E0253}"/>
            </a:ext>
          </a:extLst>
        </xdr:cNvPr>
        <xdr:cNvSpPr txBox="1"/>
      </xdr:nvSpPr>
      <xdr:spPr>
        <a:xfrm>
          <a:off x="2705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85470</xdr:rowOff>
    </xdr:from>
    <xdr:ext cx="405111" cy="259045"/>
    <xdr:sp macro="" textlink="">
      <xdr:nvSpPr>
        <xdr:cNvPr id="339" name="n_3mainValue【市民会館】&#10;有形固定資産減価償却率">
          <a:extLst>
            <a:ext uri="{FF2B5EF4-FFF2-40B4-BE49-F238E27FC236}">
              <a16:creationId xmlns:a16="http://schemas.microsoft.com/office/drawing/2014/main" id="{2A70E26C-C121-441A-ADDD-D03DA5CC9C2B}"/>
            </a:ext>
          </a:extLst>
        </xdr:cNvPr>
        <xdr:cNvSpPr txBox="1"/>
      </xdr:nvSpPr>
      <xdr:spPr>
        <a:xfrm>
          <a:off x="1816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10358</xdr:rowOff>
    </xdr:from>
    <xdr:ext cx="405111" cy="259045"/>
    <xdr:sp macro="" textlink="">
      <xdr:nvSpPr>
        <xdr:cNvPr id="340" name="n_4mainValue【市民会館】&#10;有形固定資産減価償却率">
          <a:extLst>
            <a:ext uri="{FF2B5EF4-FFF2-40B4-BE49-F238E27FC236}">
              <a16:creationId xmlns:a16="http://schemas.microsoft.com/office/drawing/2014/main" id="{99F21E48-4EAF-4A71-8F74-B57CF460F244}"/>
            </a:ext>
          </a:extLst>
        </xdr:cNvPr>
        <xdr:cNvSpPr txBox="1"/>
      </xdr:nvSpPr>
      <xdr:spPr>
        <a:xfrm>
          <a:off x="927744"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CBCFA6D9-09B6-4830-A0B1-A2DDDAAB19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84982618-32FF-4C1D-ACD3-2D8316F9F8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16D09897-5CBC-4046-BF5A-8C2FCB16086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023B1859-29E5-489D-A103-D14BDF69BC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FAC76B8A-0E46-46F2-A494-EA22BFB1C4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5B234237-6E87-49AB-9F4F-71B11F3CD21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5564755B-FE9C-4501-B0F9-4F3647D2887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3ED1CE47-D4DC-43F7-BD5D-787D886A68C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056E9C31-5E6D-4759-9D5B-AFAE71B2BBA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5FAB84D4-A3C4-4D86-A1C7-3D13901B94A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1" name="直線コネクタ 350">
          <a:extLst>
            <a:ext uri="{FF2B5EF4-FFF2-40B4-BE49-F238E27FC236}">
              <a16:creationId xmlns:a16="http://schemas.microsoft.com/office/drawing/2014/main" id="{CE4D34FD-1D0A-45F4-9166-BF07DD25719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2" name="テキスト ボックス 351">
          <a:extLst>
            <a:ext uri="{FF2B5EF4-FFF2-40B4-BE49-F238E27FC236}">
              <a16:creationId xmlns:a16="http://schemas.microsoft.com/office/drawing/2014/main" id="{565ECF76-CFF6-4FBD-A497-F09DB98E734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3" name="直線コネクタ 352">
          <a:extLst>
            <a:ext uri="{FF2B5EF4-FFF2-40B4-BE49-F238E27FC236}">
              <a16:creationId xmlns:a16="http://schemas.microsoft.com/office/drawing/2014/main" id="{8FAB3EAB-9790-4260-87D0-C3CC2510225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4" name="テキスト ボックス 353">
          <a:extLst>
            <a:ext uri="{FF2B5EF4-FFF2-40B4-BE49-F238E27FC236}">
              <a16:creationId xmlns:a16="http://schemas.microsoft.com/office/drawing/2014/main" id="{5AD12839-0FB9-464E-A7BA-3B54EF4FB60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5" name="直線コネクタ 354">
          <a:extLst>
            <a:ext uri="{FF2B5EF4-FFF2-40B4-BE49-F238E27FC236}">
              <a16:creationId xmlns:a16="http://schemas.microsoft.com/office/drawing/2014/main" id="{CE33FD5E-20BE-4E4E-8DC8-E425A0104F7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6" name="テキスト ボックス 355">
          <a:extLst>
            <a:ext uri="{FF2B5EF4-FFF2-40B4-BE49-F238E27FC236}">
              <a16:creationId xmlns:a16="http://schemas.microsoft.com/office/drawing/2014/main" id="{A42AA116-BEA2-4789-86FA-CBDEA0786FF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7" name="直線コネクタ 356">
          <a:extLst>
            <a:ext uri="{FF2B5EF4-FFF2-40B4-BE49-F238E27FC236}">
              <a16:creationId xmlns:a16="http://schemas.microsoft.com/office/drawing/2014/main" id="{80673D9E-3DFA-4544-971A-461D4C9F184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8" name="テキスト ボックス 357">
          <a:extLst>
            <a:ext uri="{FF2B5EF4-FFF2-40B4-BE49-F238E27FC236}">
              <a16:creationId xmlns:a16="http://schemas.microsoft.com/office/drawing/2014/main" id="{BBA0B34C-3D99-40C5-8BFA-578F9E212A2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9" name="直線コネクタ 358">
          <a:extLst>
            <a:ext uri="{FF2B5EF4-FFF2-40B4-BE49-F238E27FC236}">
              <a16:creationId xmlns:a16="http://schemas.microsoft.com/office/drawing/2014/main" id="{B2043B4B-CC21-4E71-A978-55BF1B5F2BE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0" name="テキスト ボックス 359">
          <a:extLst>
            <a:ext uri="{FF2B5EF4-FFF2-40B4-BE49-F238E27FC236}">
              <a16:creationId xmlns:a16="http://schemas.microsoft.com/office/drawing/2014/main" id="{0FF176A4-F831-4AAC-94A2-D8B614A059C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0E4B7799-6188-44F6-A30E-1066A8BE496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B0A38A33-59B1-4AE9-91DE-500D5B42149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776A9F30-78A0-47A7-8523-301BC3FE5AF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364" name="直線コネクタ 363">
          <a:extLst>
            <a:ext uri="{FF2B5EF4-FFF2-40B4-BE49-F238E27FC236}">
              <a16:creationId xmlns:a16="http://schemas.microsoft.com/office/drawing/2014/main" id="{37E9A8C6-E66A-4644-B7B0-0E9FF6954189}"/>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365" name="【市民会館】&#10;一人当たり面積最小値テキスト">
          <a:extLst>
            <a:ext uri="{FF2B5EF4-FFF2-40B4-BE49-F238E27FC236}">
              <a16:creationId xmlns:a16="http://schemas.microsoft.com/office/drawing/2014/main" id="{455A322C-95FE-4BD7-A81B-E0F48D958582}"/>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66" name="直線コネクタ 365">
          <a:extLst>
            <a:ext uri="{FF2B5EF4-FFF2-40B4-BE49-F238E27FC236}">
              <a16:creationId xmlns:a16="http://schemas.microsoft.com/office/drawing/2014/main" id="{466B31D4-B9D9-4622-8271-F05D9DEBC737}"/>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367" name="【市民会館】&#10;一人当たり面積最大値テキスト">
          <a:extLst>
            <a:ext uri="{FF2B5EF4-FFF2-40B4-BE49-F238E27FC236}">
              <a16:creationId xmlns:a16="http://schemas.microsoft.com/office/drawing/2014/main" id="{6F6EF789-7607-45F4-BD06-31CF45EA501E}"/>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368" name="直線コネクタ 367">
          <a:extLst>
            <a:ext uri="{FF2B5EF4-FFF2-40B4-BE49-F238E27FC236}">
              <a16:creationId xmlns:a16="http://schemas.microsoft.com/office/drawing/2014/main" id="{32ACF013-2181-483F-A740-C0B03C917F49}"/>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369" name="【市民会館】&#10;一人当たり面積平均値テキスト">
          <a:extLst>
            <a:ext uri="{FF2B5EF4-FFF2-40B4-BE49-F238E27FC236}">
              <a16:creationId xmlns:a16="http://schemas.microsoft.com/office/drawing/2014/main" id="{CAD96EEA-7AB6-43F4-A888-E0FCBDDA35EB}"/>
            </a:ext>
          </a:extLst>
        </xdr:cNvPr>
        <xdr:cNvSpPr txBox="1"/>
      </xdr:nvSpPr>
      <xdr:spPr>
        <a:xfrm>
          <a:off x="10515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370" name="フローチャート: 判断 369">
          <a:extLst>
            <a:ext uri="{FF2B5EF4-FFF2-40B4-BE49-F238E27FC236}">
              <a16:creationId xmlns:a16="http://schemas.microsoft.com/office/drawing/2014/main" id="{2B4AD6A9-D336-4AC3-B714-84055097090A}"/>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371" name="フローチャート: 判断 370">
          <a:extLst>
            <a:ext uri="{FF2B5EF4-FFF2-40B4-BE49-F238E27FC236}">
              <a16:creationId xmlns:a16="http://schemas.microsoft.com/office/drawing/2014/main" id="{3FEE58A8-F5C8-4A1B-97A6-641D99FF5E56}"/>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372" name="フローチャート: 判断 371">
          <a:extLst>
            <a:ext uri="{FF2B5EF4-FFF2-40B4-BE49-F238E27FC236}">
              <a16:creationId xmlns:a16="http://schemas.microsoft.com/office/drawing/2014/main" id="{4246184E-DB8C-475A-91C5-91FC0AED9E67}"/>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34289</xdr:rowOff>
    </xdr:from>
    <xdr:to>
      <xdr:col>41</xdr:col>
      <xdr:colOff>101600</xdr:colOff>
      <xdr:row>107</xdr:row>
      <xdr:rowOff>135889</xdr:rowOff>
    </xdr:to>
    <xdr:sp macro="" textlink="">
      <xdr:nvSpPr>
        <xdr:cNvPr id="373" name="フローチャート: 判断 372">
          <a:extLst>
            <a:ext uri="{FF2B5EF4-FFF2-40B4-BE49-F238E27FC236}">
              <a16:creationId xmlns:a16="http://schemas.microsoft.com/office/drawing/2014/main" id="{E321D659-3543-4815-884B-6BB7EB414DB7}"/>
            </a:ext>
          </a:extLst>
        </xdr:cNvPr>
        <xdr:cNvSpPr/>
      </xdr:nvSpPr>
      <xdr:spPr>
        <a:xfrm>
          <a:off x="7810500" y="18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45720</xdr:rowOff>
    </xdr:from>
    <xdr:to>
      <xdr:col>36</xdr:col>
      <xdr:colOff>165100</xdr:colOff>
      <xdr:row>107</xdr:row>
      <xdr:rowOff>147320</xdr:rowOff>
    </xdr:to>
    <xdr:sp macro="" textlink="">
      <xdr:nvSpPr>
        <xdr:cNvPr id="374" name="フローチャート: 判断 373">
          <a:extLst>
            <a:ext uri="{FF2B5EF4-FFF2-40B4-BE49-F238E27FC236}">
              <a16:creationId xmlns:a16="http://schemas.microsoft.com/office/drawing/2014/main" id="{026C8A97-F702-4260-ACF4-1624CE8213EC}"/>
            </a:ext>
          </a:extLst>
        </xdr:cNvPr>
        <xdr:cNvSpPr/>
      </xdr:nvSpPr>
      <xdr:spPr>
        <a:xfrm>
          <a:off x="6921500" y="183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4C0785C-E5BC-4F47-BE63-1F9D40FFE9A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BEDB47F-6F2D-4916-96F7-84BB25D02EE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2BD132FF-D957-4454-93F4-284F4439049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9CBEF8CE-1624-493C-A4F5-88E0B15E39D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E2C98A1A-98E8-46A7-BF6C-2B0743E453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72389</xdr:rowOff>
    </xdr:from>
    <xdr:to>
      <xdr:col>55</xdr:col>
      <xdr:colOff>50800</xdr:colOff>
      <xdr:row>109</xdr:row>
      <xdr:rowOff>2539</xdr:rowOff>
    </xdr:to>
    <xdr:sp macro="" textlink="">
      <xdr:nvSpPr>
        <xdr:cNvPr id="380" name="楕円 379">
          <a:extLst>
            <a:ext uri="{FF2B5EF4-FFF2-40B4-BE49-F238E27FC236}">
              <a16:creationId xmlns:a16="http://schemas.microsoft.com/office/drawing/2014/main" id="{D14B35FC-D3C5-4716-AE03-32C3EA734FD9}"/>
            </a:ext>
          </a:extLst>
        </xdr:cNvPr>
        <xdr:cNvSpPr/>
      </xdr:nvSpPr>
      <xdr:spPr>
        <a:xfrm>
          <a:off x="104267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158766</xdr:rowOff>
    </xdr:from>
    <xdr:ext cx="469744" cy="259045"/>
    <xdr:sp macro="" textlink="">
      <xdr:nvSpPr>
        <xdr:cNvPr id="381" name="【市民会館】&#10;一人当たり面積該当値テキスト">
          <a:extLst>
            <a:ext uri="{FF2B5EF4-FFF2-40B4-BE49-F238E27FC236}">
              <a16:creationId xmlns:a16="http://schemas.microsoft.com/office/drawing/2014/main" id="{8B37CD99-FC63-42FD-A766-FBE21BA1F87F}"/>
            </a:ext>
          </a:extLst>
        </xdr:cNvPr>
        <xdr:cNvSpPr txBox="1"/>
      </xdr:nvSpPr>
      <xdr:spPr>
        <a:xfrm>
          <a:off x="10515600" y="185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72389</xdr:rowOff>
    </xdr:from>
    <xdr:to>
      <xdr:col>50</xdr:col>
      <xdr:colOff>165100</xdr:colOff>
      <xdr:row>109</xdr:row>
      <xdr:rowOff>2539</xdr:rowOff>
    </xdr:to>
    <xdr:sp macro="" textlink="">
      <xdr:nvSpPr>
        <xdr:cNvPr id="382" name="楕円 381">
          <a:extLst>
            <a:ext uri="{FF2B5EF4-FFF2-40B4-BE49-F238E27FC236}">
              <a16:creationId xmlns:a16="http://schemas.microsoft.com/office/drawing/2014/main" id="{AF20AD81-839C-4338-8044-7AC330E8D67D}"/>
            </a:ext>
          </a:extLst>
        </xdr:cNvPr>
        <xdr:cNvSpPr/>
      </xdr:nvSpPr>
      <xdr:spPr>
        <a:xfrm>
          <a:off x="95885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123189</xdr:rowOff>
    </xdr:from>
    <xdr:to>
      <xdr:col>55</xdr:col>
      <xdr:colOff>0</xdr:colOff>
      <xdr:row>108</xdr:row>
      <xdr:rowOff>123189</xdr:rowOff>
    </xdr:to>
    <xdr:cxnSp macro="">
      <xdr:nvCxnSpPr>
        <xdr:cNvPr id="383" name="直線コネクタ 382">
          <a:extLst>
            <a:ext uri="{FF2B5EF4-FFF2-40B4-BE49-F238E27FC236}">
              <a16:creationId xmlns:a16="http://schemas.microsoft.com/office/drawing/2014/main" id="{32F307F9-85B0-4C0C-8AFB-1F5256DC8892}"/>
            </a:ext>
          </a:extLst>
        </xdr:cNvPr>
        <xdr:cNvCxnSpPr/>
      </xdr:nvCxnSpPr>
      <xdr:spPr>
        <a:xfrm>
          <a:off x="9639300" y="18639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72389</xdr:rowOff>
    </xdr:from>
    <xdr:to>
      <xdr:col>46</xdr:col>
      <xdr:colOff>38100</xdr:colOff>
      <xdr:row>109</xdr:row>
      <xdr:rowOff>2539</xdr:rowOff>
    </xdr:to>
    <xdr:sp macro="" textlink="">
      <xdr:nvSpPr>
        <xdr:cNvPr id="384" name="楕円 383">
          <a:extLst>
            <a:ext uri="{FF2B5EF4-FFF2-40B4-BE49-F238E27FC236}">
              <a16:creationId xmlns:a16="http://schemas.microsoft.com/office/drawing/2014/main" id="{6FD6D685-8670-4C33-8340-EFE0B5031CE5}"/>
            </a:ext>
          </a:extLst>
        </xdr:cNvPr>
        <xdr:cNvSpPr/>
      </xdr:nvSpPr>
      <xdr:spPr>
        <a:xfrm>
          <a:off x="86995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123189</xdr:rowOff>
    </xdr:from>
    <xdr:to>
      <xdr:col>50</xdr:col>
      <xdr:colOff>114300</xdr:colOff>
      <xdr:row>108</xdr:row>
      <xdr:rowOff>123189</xdr:rowOff>
    </xdr:to>
    <xdr:cxnSp macro="">
      <xdr:nvCxnSpPr>
        <xdr:cNvPr id="385" name="直線コネクタ 384">
          <a:extLst>
            <a:ext uri="{FF2B5EF4-FFF2-40B4-BE49-F238E27FC236}">
              <a16:creationId xmlns:a16="http://schemas.microsoft.com/office/drawing/2014/main" id="{2A67A533-E484-488D-83A7-E3B318231B86}"/>
            </a:ext>
          </a:extLst>
        </xdr:cNvPr>
        <xdr:cNvCxnSpPr/>
      </xdr:nvCxnSpPr>
      <xdr:spPr>
        <a:xfrm>
          <a:off x="8750300" y="1863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72389</xdr:rowOff>
    </xdr:from>
    <xdr:to>
      <xdr:col>41</xdr:col>
      <xdr:colOff>101600</xdr:colOff>
      <xdr:row>109</xdr:row>
      <xdr:rowOff>2539</xdr:rowOff>
    </xdr:to>
    <xdr:sp macro="" textlink="">
      <xdr:nvSpPr>
        <xdr:cNvPr id="386" name="楕円 385">
          <a:extLst>
            <a:ext uri="{FF2B5EF4-FFF2-40B4-BE49-F238E27FC236}">
              <a16:creationId xmlns:a16="http://schemas.microsoft.com/office/drawing/2014/main" id="{855B792B-C9E1-4F24-8607-4FB81CD9131F}"/>
            </a:ext>
          </a:extLst>
        </xdr:cNvPr>
        <xdr:cNvSpPr/>
      </xdr:nvSpPr>
      <xdr:spPr>
        <a:xfrm>
          <a:off x="78105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123189</xdr:rowOff>
    </xdr:from>
    <xdr:to>
      <xdr:col>45</xdr:col>
      <xdr:colOff>177800</xdr:colOff>
      <xdr:row>108</xdr:row>
      <xdr:rowOff>123189</xdr:rowOff>
    </xdr:to>
    <xdr:cxnSp macro="">
      <xdr:nvCxnSpPr>
        <xdr:cNvPr id="387" name="直線コネクタ 386">
          <a:extLst>
            <a:ext uri="{FF2B5EF4-FFF2-40B4-BE49-F238E27FC236}">
              <a16:creationId xmlns:a16="http://schemas.microsoft.com/office/drawing/2014/main" id="{F0581844-DE40-447B-8D10-434812E49EEB}"/>
            </a:ext>
          </a:extLst>
        </xdr:cNvPr>
        <xdr:cNvCxnSpPr/>
      </xdr:nvCxnSpPr>
      <xdr:spPr>
        <a:xfrm>
          <a:off x="7861300" y="1863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72389</xdr:rowOff>
    </xdr:from>
    <xdr:to>
      <xdr:col>36</xdr:col>
      <xdr:colOff>165100</xdr:colOff>
      <xdr:row>109</xdr:row>
      <xdr:rowOff>2539</xdr:rowOff>
    </xdr:to>
    <xdr:sp macro="" textlink="">
      <xdr:nvSpPr>
        <xdr:cNvPr id="388" name="楕円 387">
          <a:extLst>
            <a:ext uri="{FF2B5EF4-FFF2-40B4-BE49-F238E27FC236}">
              <a16:creationId xmlns:a16="http://schemas.microsoft.com/office/drawing/2014/main" id="{17A17E35-C6EB-4059-AC4F-06C44912F247}"/>
            </a:ext>
          </a:extLst>
        </xdr:cNvPr>
        <xdr:cNvSpPr/>
      </xdr:nvSpPr>
      <xdr:spPr>
        <a:xfrm>
          <a:off x="69215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123189</xdr:rowOff>
    </xdr:from>
    <xdr:to>
      <xdr:col>41</xdr:col>
      <xdr:colOff>50800</xdr:colOff>
      <xdr:row>108</xdr:row>
      <xdr:rowOff>123189</xdr:rowOff>
    </xdr:to>
    <xdr:cxnSp macro="">
      <xdr:nvCxnSpPr>
        <xdr:cNvPr id="389" name="直線コネクタ 388">
          <a:extLst>
            <a:ext uri="{FF2B5EF4-FFF2-40B4-BE49-F238E27FC236}">
              <a16:creationId xmlns:a16="http://schemas.microsoft.com/office/drawing/2014/main" id="{C182A146-B52D-4679-8CBB-F17F4CF011F3}"/>
            </a:ext>
          </a:extLst>
        </xdr:cNvPr>
        <xdr:cNvCxnSpPr/>
      </xdr:nvCxnSpPr>
      <xdr:spPr>
        <a:xfrm>
          <a:off x="6972300" y="1863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390" name="n_1aveValue【市民会館】&#10;一人当たり面積">
          <a:extLst>
            <a:ext uri="{FF2B5EF4-FFF2-40B4-BE49-F238E27FC236}">
              <a16:creationId xmlns:a16="http://schemas.microsoft.com/office/drawing/2014/main" id="{4917DA78-E4EE-4DE6-9D45-E52A756D1EE4}"/>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391" name="n_2aveValue【市民会館】&#10;一人当たり面積">
          <a:extLst>
            <a:ext uri="{FF2B5EF4-FFF2-40B4-BE49-F238E27FC236}">
              <a16:creationId xmlns:a16="http://schemas.microsoft.com/office/drawing/2014/main" id="{30012921-AC46-4C65-874B-128B807CA4AD}"/>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152416</xdr:rowOff>
    </xdr:from>
    <xdr:ext cx="469744" cy="259045"/>
    <xdr:sp macro="" textlink="">
      <xdr:nvSpPr>
        <xdr:cNvPr id="392" name="n_3aveValue【市民会館】&#10;一人当たり面積">
          <a:extLst>
            <a:ext uri="{FF2B5EF4-FFF2-40B4-BE49-F238E27FC236}">
              <a16:creationId xmlns:a16="http://schemas.microsoft.com/office/drawing/2014/main" id="{D732C79A-2738-4A28-B9A8-55DA876663B3}"/>
            </a:ext>
          </a:extLst>
        </xdr:cNvPr>
        <xdr:cNvSpPr txBox="1"/>
      </xdr:nvSpPr>
      <xdr:spPr>
        <a:xfrm>
          <a:off x="7626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163847</xdr:rowOff>
    </xdr:from>
    <xdr:ext cx="469744" cy="259045"/>
    <xdr:sp macro="" textlink="">
      <xdr:nvSpPr>
        <xdr:cNvPr id="393" name="n_4aveValue【市民会館】&#10;一人当たり面積">
          <a:extLst>
            <a:ext uri="{FF2B5EF4-FFF2-40B4-BE49-F238E27FC236}">
              <a16:creationId xmlns:a16="http://schemas.microsoft.com/office/drawing/2014/main" id="{E4B6E650-D4A7-41FA-8F1C-D660C9A87D10}"/>
            </a:ext>
          </a:extLst>
        </xdr:cNvPr>
        <xdr:cNvSpPr txBox="1"/>
      </xdr:nvSpPr>
      <xdr:spPr>
        <a:xfrm>
          <a:off x="6737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165116</xdr:rowOff>
    </xdr:from>
    <xdr:ext cx="469744" cy="259045"/>
    <xdr:sp macro="" textlink="">
      <xdr:nvSpPr>
        <xdr:cNvPr id="394" name="n_1mainValue【市民会館】&#10;一人当たり面積">
          <a:extLst>
            <a:ext uri="{FF2B5EF4-FFF2-40B4-BE49-F238E27FC236}">
              <a16:creationId xmlns:a16="http://schemas.microsoft.com/office/drawing/2014/main" id="{505E52CA-224C-403C-9C80-A496D6A6FF13}"/>
            </a:ext>
          </a:extLst>
        </xdr:cNvPr>
        <xdr:cNvSpPr txBox="1"/>
      </xdr:nvSpPr>
      <xdr:spPr>
        <a:xfrm>
          <a:off x="9391727" y="18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165116</xdr:rowOff>
    </xdr:from>
    <xdr:ext cx="469744" cy="259045"/>
    <xdr:sp macro="" textlink="">
      <xdr:nvSpPr>
        <xdr:cNvPr id="395" name="n_2mainValue【市民会館】&#10;一人当たり面積">
          <a:extLst>
            <a:ext uri="{FF2B5EF4-FFF2-40B4-BE49-F238E27FC236}">
              <a16:creationId xmlns:a16="http://schemas.microsoft.com/office/drawing/2014/main" id="{EA818D7E-A916-4611-9A37-0482EF917D87}"/>
            </a:ext>
          </a:extLst>
        </xdr:cNvPr>
        <xdr:cNvSpPr txBox="1"/>
      </xdr:nvSpPr>
      <xdr:spPr>
        <a:xfrm>
          <a:off x="8515427" y="18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165116</xdr:rowOff>
    </xdr:from>
    <xdr:ext cx="469744" cy="259045"/>
    <xdr:sp macro="" textlink="">
      <xdr:nvSpPr>
        <xdr:cNvPr id="396" name="n_3mainValue【市民会館】&#10;一人当たり面積">
          <a:extLst>
            <a:ext uri="{FF2B5EF4-FFF2-40B4-BE49-F238E27FC236}">
              <a16:creationId xmlns:a16="http://schemas.microsoft.com/office/drawing/2014/main" id="{CD31D02E-8E94-434D-A381-BC847CC9398E}"/>
            </a:ext>
          </a:extLst>
        </xdr:cNvPr>
        <xdr:cNvSpPr txBox="1"/>
      </xdr:nvSpPr>
      <xdr:spPr>
        <a:xfrm>
          <a:off x="7626427" y="18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165116</xdr:rowOff>
    </xdr:from>
    <xdr:ext cx="469744" cy="259045"/>
    <xdr:sp macro="" textlink="">
      <xdr:nvSpPr>
        <xdr:cNvPr id="397" name="n_4mainValue【市民会館】&#10;一人当たり面積">
          <a:extLst>
            <a:ext uri="{FF2B5EF4-FFF2-40B4-BE49-F238E27FC236}">
              <a16:creationId xmlns:a16="http://schemas.microsoft.com/office/drawing/2014/main" id="{A074A3F5-35DB-451F-9A46-2E6042881317}"/>
            </a:ext>
          </a:extLst>
        </xdr:cNvPr>
        <xdr:cNvSpPr txBox="1"/>
      </xdr:nvSpPr>
      <xdr:spPr>
        <a:xfrm>
          <a:off x="6737427" y="18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594B0967-1D63-4AB9-A8D5-29C10ECCE2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DC8394D0-5FD9-4FBD-98CF-2DDC1D6295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AF2C4AA0-A8E0-4AD9-86D2-40F1DB0A4C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C330C1F9-21B4-486E-97C8-7E52896AC8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803147A9-C689-4CEA-8F96-0C588C9CF00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BFBF7ED1-FBB7-42F5-A617-96B405AA9C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EA8B123B-8270-4516-AE54-D3F422F06E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9D33CC5B-8399-434D-984D-C36A1555FB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73A13982-BBAA-4AFF-9485-B8CE5C748EE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EF24D5D6-9117-4CEE-AB2D-FCF67FD74E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CE1ECBA-5521-46D3-86C3-C4EEA0B9355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CB0273FF-E2EF-425F-BEEA-BDD0CDAF91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6F9250B7-B4A7-441B-9411-F0FA4765A47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A9E9368C-8880-464C-8845-951396DB701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BCCF3B9C-0F1B-4EC0-B57B-D57729E276A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6443AB43-548E-410F-9883-9F555B5B126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C5D1B261-6BD9-4EB2-9F1E-C542EC11942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C8325A8A-6F9F-4E38-8BAA-850194C8750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957D30BB-43EC-4E9A-9D06-7EF65E9A56D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1993109F-B384-42D6-94FC-B51F95ADDF1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id="{9D0A055F-D492-45DE-B452-638BB50415F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C7116709-0CAE-4BB0-A59B-F5CF5CE7FEE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id="{F0E4FCDD-364D-4A02-9E35-63C2C5991C5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2FCA8ADE-0BA7-40A3-8DA5-3F61F42CF5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422" name="直線コネクタ 421">
          <a:extLst>
            <a:ext uri="{FF2B5EF4-FFF2-40B4-BE49-F238E27FC236}">
              <a16:creationId xmlns:a16="http://schemas.microsoft.com/office/drawing/2014/main" id="{D69E6EC8-DFFD-449E-9C01-7E8ECB8F52E5}"/>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215F7797-3966-48C3-80F5-766C83FC66C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a:extLst>
            <a:ext uri="{FF2B5EF4-FFF2-40B4-BE49-F238E27FC236}">
              <a16:creationId xmlns:a16="http://schemas.microsoft.com/office/drawing/2014/main" id="{CDFCCFAF-97B1-4B5E-9CD1-AF417953660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3388CE4E-0824-4DF4-9E54-A3CD56F0EB8B}"/>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426" name="直線コネクタ 425">
          <a:extLst>
            <a:ext uri="{FF2B5EF4-FFF2-40B4-BE49-F238E27FC236}">
              <a16:creationId xmlns:a16="http://schemas.microsoft.com/office/drawing/2014/main" id="{4FD7BA0C-CBCD-426C-B368-884A142080D3}"/>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1A6A461B-F94D-457C-8444-215ED3215A50}"/>
            </a:ext>
          </a:extLst>
        </xdr:cNvPr>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28" name="フローチャート: 判断 427">
          <a:extLst>
            <a:ext uri="{FF2B5EF4-FFF2-40B4-BE49-F238E27FC236}">
              <a16:creationId xmlns:a16="http://schemas.microsoft.com/office/drawing/2014/main" id="{7BEF433B-2B7B-438B-BF1B-BCBA953B7AA4}"/>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9" name="フローチャート: 判断 428">
          <a:extLst>
            <a:ext uri="{FF2B5EF4-FFF2-40B4-BE49-F238E27FC236}">
              <a16:creationId xmlns:a16="http://schemas.microsoft.com/office/drawing/2014/main" id="{C14545BF-E747-4FC1-A065-061BCD766336}"/>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30" name="フローチャート: 判断 429">
          <a:extLst>
            <a:ext uri="{FF2B5EF4-FFF2-40B4-BE49-F238E27FC236}">
              <a16:creationId xmlns:a16="http://schemas.microsoft.com/office/drawing/2014/main" id="{417ABA97-4520-4DE4-A198-8EEFDD5D6D25}"/>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31" name="フローチャート: 判断 430">
          <a:extLst>
            <a:ext uri="{FF2B5EF4-FFF2-40B4-BE49-F238E27FC236}">
              <a16:creationId xmlns:a16="http://schemas.microsoft.com/office/drawing/2014/main" id="{C38BE88D-591C-4009-BF0E-AF01C56A94D8}"/>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2" name="フローチャート: 判断 431">
          <a:extLst>
            <a:ext uri="{FF2B5EF4-FFF2-40B4-BE49-F238E27FC236}">
              <a16:creationId xmlns:a16="http://schemas.microsoft.com/office/drawing/2014/main" id="{28B6BA03-93CF-4439-953D-5B1FF964E779}"/>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4E7F0F9-CCB8-4390-A105-6217F680D35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29BEC89-0363-4416-A5A8-62F8AE2CADB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47E9D1C-EA6E-4A03-BD0B-57068DD6D3E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0E832D2-9409-473C-B9A9-15DE7EBCDBA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8623C8E-4D3E-45F5-A1DB-5CC8D94F3D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145415</xdr:rowOff>
    </xdr:from>
    <xdr:to>
      <xdr:col>85</xdr:col>
      <xdr:colOff>177800</xdr:colOff>
      <xdr:row>37</xdr:row>
      <xdr:rowOff>75565</xdr:rowOff>
    </xdr:to>
    <xdr:sp macro="" textlink="">
      <xdr:nvSpPr>
        <xdr:cNvPr id="438" name="楕円 437">
          <a:extLst>
            <a:ext uri="{FF2B5EF4-FFF2-40B4-BE49-F238E27FC236}">
              <a16:creationId xmlns:a16="http://schemas.microsoft.com/office/drawing/2014/main" id="{1C4EF283-F3D7-4CF8-B55C-D7C5CF54F540}"/>
            </a:ext>
          </a:extLst>
        </xdr:cNvPr>
        <xdr:cNvSpPr/>
      </xdr:nvSpPr>
      <xdr:spPr>
        <a:xfrm>
          <a:off x="16268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168292</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EC077C49-C68A-4856-85F8-A88643E4ADDA}"/>
            </a:ext>
          </a:extLst>
        </xdr:cNvPr>
        <xdr:cNvSpPr txBox="1"/>
      </xdr:nvSpPr>
      <xdr:spPr>
        <a:xfrm>
          <a:off x="163576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61595</xdr:rowOff>
    </xdr:from>
    <xdr:to>
      <xdr:col>81</xdr:col>
      <xdr:colOff>101600</xdr:colOff>
      <xdr:row>36</xdr:row>
      <xdr:rowOff>163195</xdr:rowOff>
    </xdr:to>
    <xdr:sp macro="" textlink="">
      <xdr:nvSpPr>
        <xdr:cNvPr id="440" name="楕円 439">
          <a:extLst>
            <a:ext uri="{FF2B5EF4-FFF2-40B4-BE49-F238E27FC236}">
              <a16:creationId xmlns:a16="http://schemas.microsoft.com/office/drawing/2014/main" id="{EC50322D-53B1-455D-B182-0DB949C9F580}"/>
            </a:ext>
          </a:extLst>
        </xdr:cNvPr>
        <xdr:cNvSpPr/>
      </xdr:nvSpPr>
      <xdr:spPr>
        <a:xfrm>
          <a:off x="15430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112395</xdr:rowOff>
    </xdr:from>
    <xdr:to>
      <xdr:col>85</xdr:col>
      <xdr:colOff>127000</xdr:colOff>
      <xdr:row>37</xdr:row>
      <xdr:rowOff>24765</xdr:rowOff>
    </xdr:to>
    <xdr:cxnSp macro="">
      <xdr:nvCxnSpPr>
        <xdr:cNvPr id="441" name="直線コネクタ 440">
          <a:extLst>
            <a:ext uri="{FF2B5EF4-FFF2-40B4-BE49-F238E27FC236}">
              <a16:creationId xmlns:a16="http://schemas.microsoft.com/office/drawing/2014/main" id="{13966D32-F3AF-4B58-AA57-786AA5F02D99}"/>
            </a:ext>
          </a:extLst>
        </xdr:cNvPr>
        <xdr:cNvCxnSpPr/>
      </xdr:nvCxnSpPr>
      <xdr:spPr>
        <a:xfrm>
          <a:off x="15481300" y="628459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147320</xdr:rowOff>
    </xdr:from>
    <xdr:to>
      <xdr:col>76</xdr:col>
      <xdr:colOff>165100</xdr:colOff>
      <xdr:row>36</xdr:row>
      <xdr:rowOff>77470</xdr:rowOff>
    </xdr:to>
    <xdr:sp macro="" textlink="">
      <xdr:nvSpPr>
        <xdr:cNvPr id="442" name="楕円 441">
          <a:extLst>
            <a:ext uri="{FF2B5EF4-FFF2-40B4-BE49-F238E27FC236}">
              <a16:creationId xmlns:a16="http://schemas.microsoft.com/office/drawing/2014/main" id="{77731136-FCFE-4467-A897-9633836D2537}"/>
            </a:ext>
          </a:extLst>
        </xdr:cNvPr>
        <xdr:cNvSpPr/>
      </xdr:nvSpPr>
      <xdr:spPr>
        <a:xfrm>
          <a:off x="14541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26670</xdr:rowOff>
    </xdr:from>
    <xdr:to>
      <xdr:col>81</xdr:col>
      <xdr:colOff>50800</xdr:colOff>
      <xdr:row>36</xdr:row>
      <xdr:rowOff>112395</xdr:rowOff>
    </xdr:to>
    <xdr:cxnSp macro="">
      <xdr:nvCxnSpPr>
        <xdr:cNvPr id="443" name="直線コネクタ 442">
          <a:extLst>
            <a:ext uri="{FF2B5EF4-FFF2-40B4-BE49-F238E27FC236}">
              <a16:creationId xmlns:a16="http://schemas.microsoft.com/office/drawing/2014/main" id="{3A2B73DD-FC17-43B5-B82A-399192F662F2}"/>
            </a:ext>
          </a:extLst>
        </xdr:cNvPr>
        <xdr:cNvCxnSpPr/>
      </xdr:nvCxnSpPr>
      <xdr:spPr>
        <a:xfrm>
          <a:off x="14592300" y="61988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61595</xdr:rowOff>
    </xdr:from>
    <xdr:to>
      <xdr:col>72</xdr:col>
      <xdr:colOff>38100</xdr:colOff>
      <xdr:row>35</xdr:row>
      <xdr:rowOff>163195</xdr:rowOff>
    </xdr:to>
    <xdr:sp macro="" textlink="">
      <xdr:nvSpPr>
        <xdr:cNvPr id="444" name="楕円 443">
          <a:extLst>
            <a:ext uri="{FF2B5EF4-FFF2-40B4-BE49-F238E27FC236}">
              <a16:creationId xmlns:a16="http://schemas.microsoft.com/office/drawing/2014/main" id="{5AC54E94-0593-4BA0-A2DD-487B10432647}"/>
            </a:ext>
          </a:extLst>
        </xdr:cNvPr>
        <xdr:cNvSpPr/>
      </xdr:nvSpPr>
      <xdr:spPr>
        <a:xfrm>
          <a:off x="13652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112395</xdr:rowOff>
    </xdr:from>
    <xdr:to>
      <xdr:col>76</xdr:col>
      <xdr:colOff>114300</xdr:colOff>
      <xdr:row>36</xdr:row>
      <xdr:rowOff>26670</xdr:rowOff>
    </xdr:to>
    <xdr:cxnSp macro="">
      <xdr:nvCxnSpPr>
        <xdr:cNvPr id="445" name="直線コネクタ 444">
          <a:extLst>
            <a:ext uri="{FF2B5EF4-FFF2-40B4-BE49-F238E27FC236}">
              <a16:creationId xmlns:a16="http://schemas.microsoft.com/office/drawing/2014/main" id="{611AAAFF-E790-438B-BD34-E24294620ECD}"/>
            </a:ext>
          </a:extLst>
        </xdr:cNvPr>
        <xdr:cNvCxnSpPr/>
      </xdr:nvCxnSpPr>
      <xdr:spPr>
        <a:xfrm>
          <a:off x="13703300" y="61131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145415</xdr:rowOff>
    </xdr:from>
    <xdr:to>
      <xdr:col>67</xdr:col>
      <xdr:colOff>101600</xdr:colOff>
      <xdr:row>35</xdr:row>
      <xdr:rowOff>75565</xdr:rowOff>
    </xdr:to>
    <xdr:sp macro="" textlink="">
      <xdr:nvSpPr>
        <xdr:cNvPr id="446" name="楕円 445">
          <a:extLst>
            <a:ext uri="{FF2B5EF4-FFF2-40B4-BE49-F238E27FC236}">
              <a16:creationId xmlns:a16="http://schemas.microsoft.com/office/drawing/2014/main" id="{BE438F93-51ED-4AD3-B9E6-358F9956CAD7}"/>
            </a:ext>
          </a:extLst>
        </xdr:cNvPr>
        <xdr:cNvSpPr/>
      </xdr:nvSpPr>
      <xdr:spPr>
        <a:xfrm>
          <a:off x="12763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24765</xdr:rowOff>
    </xdr:from>
    <xdr:to>
      <xdr:col>71</xdr:col>
      <xdr:colOff>177800</xdr:colOff>
      <xdr:row>35</xdr:row>
      <xdr:rowOff>112395</xdr:rowOff>
    </xdr:to>
    <xdr:cxnSp macro="">
      <xdr:nvCxnSpPr>
        <xdr:cNvPr id="447" name="直線コネクタ 446">
          <a:extLst>
            <a:ext uri="{FF2B5EF4-FFF2-40B4-BE49-F238E27FC236}">
              <a16:creationId xmlns:a16="http://schemas.microsoft.com/office/drawing/2014/main" id="{C276C075-B838-4629-946C-BF82FBAE5245}"/>
            </a:ext>
          </a:extLst>
        </xdr:cNvPr>
        <xdr:cNvCxnSpPr/>
      </xdr:nvCxnSpPr>
      <xdr:spPr>
        <a:xfrm>
          <a:off x="12814300" y="602551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72AEEA66-538E-4758-A280-C7321232E040}"/>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F10BCCE6-91F7-4626-BB42-425D86C60DFE}"/>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7A8B17E0-E047-4A30-BA7D-C69C27EF8FFC}"/>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231FF25D-D061-4DAC-B70B-EBC861E93357}"/>
            </a:ext>
          </a:extLst>
        </xdr:cNvPr>
        <xdr:cNvSpPr txBox="1"/>
      </xdr:nvSpPr>
      <xdr:spPr>
        <a:xfrm>
          <a:off x="12611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8272</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927989C1-A420-4F02-AE10-A3696F420C06}"/>
            </a:ext>
          </a:extLst>
        </xdr:cNvPr>
        <xdr:cNvSpPr txBox="1"/>
      </xdr:nvSpPr>
      <xdr:spPr>
        <a:xfrm>
          <a:off x="15266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93997</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FEDA4B76-24A9-42B2-8C68-CBADF29D56D9}"/>
            </a:ext>
          </a:extLst>
        </xdr:cNvPr>
        <xdr:cNvSpPr txBox="1"/>
      </xdr:nvSpPr>
      <xdr:spPr>
        <a:xfrm>
          <a:off x="14389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8272</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B8F8672E-D7DF-44D6-8FD5-0DE15AF16159}"/>
            </a:ext>
          </a:extLst>
        </xdr:cNvPr>
        <xdr:cNvSpPr txBox="1"/>
      </xdr:nvSpPr>
      <xdr:spPr>
        <a:xfrm>
          <a:off x="135007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92092</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642E5F52-3FB0-44A9-AFCB-8F35F2E1305F}"/>
            </a:ext>
          </a:extLst>
        </xdr:cNvPr>
        <xdr:cNvSpPr txBox="1"/>
      </xdr:nvSpPr>
      <xdr:spPr>
        <a:xfrm>
          <a:off x="126117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4FCADD10-172F-40B3-9D6F-2BC34047D75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B1C1E96-D092-4B94-85C4-904490A07A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6F6348E9-7550-472F-98DB-DA44992D6A3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96A66A0D-8B05-4812-8F03-E5A8C1FB0FE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6FBBD498-D1ED-4229-8EA7-30F0771CAC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B3A5967B-8544-4F5B-9E58-B13642B633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CFBB5020-A536-484C-90DB-D375AD1E46D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39C0487E-1098-4533-83FB-78216F71319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E9C22DA9-4A2F-4A4B-AC74-EEF61C11DD6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5115D22B-19DF-420D-8554-B8005180780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a:extLst>
            <a:ext uri="{FF2B5EF4-FFF2-40B4-BE49-F238E27FC236}">
              <a16:creationId xmlns:a16="http://schemas.microsoft.com/office/drawing/2014/main" id="{74A8049F-6353-40A9-869B-130DA45E45C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7" name="テキスト ボックス 466">
          <a:extLst>
            <a:ext uri="{FF2B5EF4-FFF2-40B4-BE49-F238E27FC236}">
              <a16:creationId xmlns:a16="http://schemas.microsoft.com/office/drawing/2014/main" id="{EF3673B2-1AFB-4ED4-9F21-8DEFBD45B65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a:extLst>
            <a:ext uri="{FF2B5EF4-FFF2-40B4-BE49-F238E27FC236}">
              <a16:creationId xmlns:a16="http://schemas.microsoft.com/office/drawing/2014/main" id="{ACA38DAD-408C-42BE-BA7D-F584DC7F25A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9" name="テキスト ボックス 468">
          <a:extLst>
            <a:ext uri="{FF2B5EF4-FFF2-40B4-BE49-F238E27FC236}">
              <a16:creationId xmlns:a16="http://schemas.microsoft.com/office/drawing/2014/main" id="{7E762184-8359-4682-93C2-5D20D73AF6C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a:extLst>
            <a:ext uri="{FF2B5EF4-FFF2-40B4-BE49-F238E27FC236}">
              <a16:creationId xmlns:a16="http://schemas.microsoft.com/office/drawing/2014/main" id="{D3865F87-580B-40F5-BD9C-F18D25E2DB7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1" name="テキスト ボックス 470">
          <a:extLst>
            <a:ext uri="{FF2B5EF4-FFF2-40B4-BE49-F238E27FC236}">
              <a16:creationId xmlns:a16="http://schemas.microsoft.com/office/drawing/2014/main" id="{40FB01C7-87E4-4BC9-97C8-43A6703B9A3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a:extLst>
            <a:ext uri="{FF2B5EF4-FFF2-40B4-BE49-F238E27FC236}">
              <a16:creationId xmlns:a16="http://schemas.microsoft.com/office/drawing/2014/main" id="{440808B0-740A-4329-9412-823C22B22CE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3" name="テキスト ボックス 472">
          <a:extLst>
            <a:ext uri="{FF2B5EF4-FFF2-40B4-BE49-F238E27FC236}">
              <a16:creationId xmlns:a16="http://schemas.microsoft.com/office/drawing/2014/main" id="{93FC4455-AB62-46AD-934E-782B87CFDE5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a:extLst>
            <a:ext uri="{FF2B5EF4-FFF2-40B4-BE49-F238E27FC236}">
              <a16:creationId xmlns:a16="http://schemas.microsoft.com/office/drawing/2014/main" id="{580B2FE9-6E1C-4818-BB2C-3C73E53E2EE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5" name="テキスト ボックス 474">
          <a:extLst>
            <a:ext uri="{FF2B5EF4-FFF2-40B4-BE49-F238E27FC236}">
              <a16:creationId xmlns:a16="http://schemas.microsoft.com/office/drawing/2014/main" id="{D46E9108-DB7B-4AE7-9769-B047556E5C5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5187FA3A-5D9F-487F-B4FF-DCFFF457F3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a:extLst>
            <a:ext uri="{FF2B5EF4-FFF2-40B4-BE49-F238E27FC236}">
              <a16:creationId xmlns:a16="http://schemas.microsoft.com/office/drawing/2014/main" id="{ED5B344F-BEE5-4E80-8125-6DB91222146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3D20B6B4-CA50-462A-BDE0-8B379F99F5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79" name="直線コネクタ 478">
          <a:extLst>
            <a:ext uri="{FF2B5EF4-FFF2-40B4-BE49-F238E27FC236}">
              <a16:creationId xmlns:a16="http://schemas.microsoft.com/office/drawing/2014/main" id="{DB284343-8B59-4671-8410-9CFA6A563252}"/>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F9B7F860-473D-4E2E-8F74-3D51FEEFA1C5}"/>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81" name="直線コネクタ 480">
          <a:extLst>
            <a:ext uri="{FF2B5EF4-FFF2-40B4-BE49-F238E27FC236}">
              <a16:creationId xmlns:a16="http://schemas.microsoft.com/office/drawing/2014/main" id="{A6C400B2-E81C-42CA-A451-B57F541E1D0A}"/>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94D2D436-F4DD-41F8-BB52-27545D097FBF}"/>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83" name="直線コネクタ 482">
          <a:extLst>
            <a:ext uri="{FF2B5EF4-FFF2-40B4-BE49-F238E27FC236}">
              <a16:creationId xmlns:a16="http://schemas.microsoft.com/office/drawing/2014/main" id="{916314CC-E956-4F66-8B23-8C820FAA2DBC}"/>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AD1E6D9A-8C04-4390-8F95-E30E37AD98BB}"/>
            </a:ext>
          </a:extLst>
        </xdr:cNvPr>
        <xdr:cNvSpPr txBox="1"/>
      </xdr:nvSpPr>
      <xdr:spPr>
        <a:xfrm>
          <a:off x="22199600" y="681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85" name="フローチャート: 判断 484">
          <a:extLst>
            <a:ext uri="{FF2B5EF4-FFF2-40B4-BE49-F238E27FC236}">
              <a16:creationId xmlns:a16="http://schemas.microsoft.com/office/drawing/2014/main" id="{B6B0EE98-ECBD-4B6A-99F1-EE2345E3D11C}"/>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86" name="フローチャート: 判断 485">
          <a:extLst>
            <a:ext uri="{FF2B5EF4-FFF2-40B4-BE49-F238E27FC236}">
              <a16:creationId xmlns:a16="http://schemas.microsoft.com/office/drawing/2014/main" id="{2D53640B-8772-48B8-80CA-20462A7EC1BF}"/>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87" name="フローチャート: 判断 486">
          <a:extLst>
            <a:ext uri="{FF2B5EF4-FFF2-40B4-BE49-F238E27FC236}">
              <a16:creationId xmlns:a16="http://schemas.microsoft.com/office/drawing/2014/main" id="{8B47755E-201D-4440-8500-1BEC48BD08A5}"/>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139730</xdr:rowOff>
    </xdr:from>
    <xdr:to>
      <xdr:col>102</xdr:col>
      <xdr:colOff>165100</xdr:colOff>
      <xdr:row>41</xdr:row>
      <xdr:rowOff>69880</xdr:rowOff>
    </xdr:to>
    <xdr:sp macro="" textlink="">
      <xdr:nvSpPr>
        <xdr:cNvPr id="488" name="フローチャート: 判断 487">
          <a:extLst>
            <a:ext uri="{FF2B5EF4-FFF2-40B4-BE49-F238E27FC236}">
              <a16:creationId xmlns:a16="http://schemas.microsoft.com/office/drawing/2014/main" id="{9AF93BD8-7492-44B3-B582-274EE6DEF16A}"/>
            </a:ext>
          </a:extLst>
        </xdr:cNvPr>
        <xdr:cNvSpPr/>
      </xdr:nvSpPr>
      <xdr:spPr>
        <a:xfrm>
          <a:off x="19494500" y="699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159383</xdr:rowOff>
    </xdr:from>
    <xdr:to>
      <xdr:col>98</xdr:col>
      <xdr:colOff>38100</xdr:colOff>
      <xdr:row>41</xdr:row>
      <xdr:rowOff>89533</xdr:rowOff>
    </xdr:to>
    <xdr:sp macro="" textlink="">
      <xdr:nvSpPr>
        <xdr:cNvPr id="489" name="フローチャート: 判断 488">
          <a:extLst>
            <a:ext uri="{FF2B5EF4-FFF2-40B4-BE49-F238E27FC236}">
              <a16:creationId xmlns:a16="http://schemas.microsoft.com/office/drawing/2014/main" id="{D069B7EE-243B-45D4-8174-5AB3675DDA71}"/>
            </a:ext>
          </a:extLst>
        </xdr:cNvPr>
        <xdr:cNvSpPr/>
      </xdr:nvSpPr>
      <xdr:spPr>
        <a:xfrm>
          <a:off x="18605500" y="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2B8E59F-A0E6-4670-8674-DFF017F81E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4868CCD-FC37-4162-86C8-C1BB90858D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C62F2F8-C6AC-4591-B4F8-0C3855E6A9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ACA3098-AF66-4CC3-A756-1AE41143502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6EEF2F4-1C2C-4FDE-89B1-01FCF400ACD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139096</xdr:rowOff>
    </xdr:from>
    <xdr:to>
      <xdr:col>116</xdr:col>
      <xdr:colOff>114300</xdr:colOff>
      <xdr:row>41</xdr:row>
      <xdr:rowOff>69246</xdr:rowOff>
    </xdr:to>
    <xdr:sp macro="" textlink="">
      <xdr:nvSpPr>
        <xdr:cNvPr id="495" name="楕円 494">
          <a:extLst>
            <a:ext uri="{FF2B5EF4-FFF2-40B4-BE49-F238E27FC236}">
              <a16:creationId xmlns:a16="http://schemas.microsoft.com/office/drawing/2014/main" id="{93EB3A7A-6B40-425A-AC9D-C73F26C38F55}"/>
            </a:ext>
          </a:extLst>
        </xdr:cNvPr>
        <xdr:cNvSpPr/>
      </xdr:nvSpPr>
      <xdr:spPr>
        <a:xfrm>
          <a:off x="22110700" y="699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117523</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297FA655-3AEF-4AC2-90F8-789105E846AA}"/>
            </a:ext>
          </a:extLst>
        </xdr:cNvPr>
        <xdr:cNvSpPr txBox="1"/>
      </xdr:nvSpPr>
      <xdr:spPr>
        <a:xfrm>
          <a:off x="22199600" y="697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139683</xdr:rowOff>
    </xdr:from>
    <xdr:to>
      <xdr:col>112</xdr:col>
      <xdr:colOff>38100</xdr:colOff>
      <xdr:row>41</xdr:row>
      <xdr:rowOff>69833</xdr:rowOff>
    </xdr:to>
    <xdr:sp macro="" textlink="">
      <xdr:nvSpPr>
        <xdr:cNvPr id="497" name="楕円 496">
          <a:extLst>
            <a:ext uri="{FF2B5EF4-FFF2-40B4-BE49-F238E27FC236}">
              <a16:creationId xmlns:a16="http://schemas.microsoft.com/office/drawing/2014/main" id="{7444E7F1-75E3-455F-8EAD-9EE69D23DBCC}"/>
            </a:ext>
          </a:extLst>
        </xdr:cNvPr>
        <xdr:cNvSpPr/>
      </xdr:nvSpPr>
      <xdr:spPr>
        <a:xfrm>
          <a:off x="21272500" y="69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18446</xdr:rowOff>
    </xdr:from>
    <xdr:to>
      <xdr:col>116</xdr:col>
      <xdr:colOff>63500</xdr:colOff>
      <xdr:row>41</xdr:row>
      <xdr:rowOff>19033</xdr:rowOff>
    </xdr:to>
    <xdr:cxnSp macro="">
      <xdr:nvCxnSpPr>
        <xdr:cNvPr id="498" name="直線コネクタ 497">
          <a:extLst>
            <a:ext uri="{FF2B5EF4-FFF2-40B4-BE49-F238E27FC236}">
              <a16:creationId xmlns:a16="http://schemas.microsoft.com/office/drawing/2014/main" id="{B9888962-8C52-4EDD-99DF-62C70BE26D89}"/>
            </a:ext>
          </a:extLst>
        </xdr:cNvPr>
        <xdr:cNvCxnSpPr/>
      </xdr:nvCxnSpPr>
      <xdr:spPr>
        <a:xfrm flipV="1">
          <a:off x="21323300" y="7047896"/>
          <a:ext cx="8382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139333</xdr:rowOff>
    </xdr:from>
    <xdr:to>
      <xdr:col>107</xdr:col>
      <xdr:colOff>101600</xdr:colOff>
      <xdr:row>41</xdr:row>
      <xdr:rowOff>69483</xdr:rowOff>
    </xdr:to>
    <xdr:sp macro="" textlink="">
      <xdr:nvSpPr>
        <xdr:cNvPr id="499" name="楕円 498">
          <a:extLst>
            <a:ext uri="{FF2B5EF4-FFF2-40B4-BE49-F238E27FC236}">
              <a16:creationId xmlns:a16="http://schemas.microsoft.com/office/drawing/2014/main" id="{089AF20E-70C8-469B-99A1-F369420D3298}"/>
            </a:ext>
          </a:extLst>
        </xdr:cNvPr>
        <xdr:cNvSpPr/>
      </xdr:nvSpPr>
      <xdr:spPr>
        <a:xfrm>
          <a:off x="20383500" y="699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18683</xdr:rowOff>
    </xdr:from>
    <xdr:to>
      <xdr:col>111</xdr:col>
      <xdr:colOff>177800</xdr:colOff>
      <xdr:row>41</xdr:row>
      <xdr:rowOff>19033</xdr:rowOff>
    </xdr:to>
    <xdr:cxnSp macro="">
      <xdr:nvCxnSpPr>
        <xdr:cNvPr id="500" name="直線コネクタ 499">
          <a:extLst>
            <a:ext uri="{FF2B5EF4-FFF2-40B4-BE49-F238E27FC236}">
              <a16:creationId xmlns:a16="http://schemas.microsoft.com/office/drawing/2014/main" id="{2E565DA9-3180-4A65-9C03-5DB5A23A13F0}"/>
            </a:ext>
          </a:extLst>
        </xdr:cNvPr>
        <xdr:cNvCxnSpPr/>
      </xdr:nvCxnSpPr>
      <xdr:spPr>
        <a:xfrm>
          <a:off x="20434300" y="7048133"/>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139414</xdr:rowOff>
    </xdr:from>
    <xdr:to>
      <xdr:col>102</xdr:col>
      <xdr:colOff>165100</xdr:colOff>
      <xdr:row>41</xdr:row>
      <xdr:rowOff>69564</xdr:rowOff>
    </xdr:to>
    <xdr:sp macro="" textlink="">
      <xdr:nvSpPr>
        <xdr:cNvPr id="501" name="楕円 500">
          <a:extLst>
            <a:ext uri="{FF2B5EF4-FFF2-40B4-BE49-F238E27FC236}">
              <a16:creationId xmlns:a16="http://schemas.microsoft.com/office/drawing/2014/main" id="{AB1DD469-002C-4C10-A504-D48D845B81B1}"/>
            </a:ext>
          </a:extLst>
        </xdr:cNvPr>
        <xdr:cNvSpPr/>
      </xdr:nvSpPr>
      <xdr:spPr>
        <a:xfrm>
          <a:off x="19494500" y="69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18683</xdr:rowOff>
    </xdr:from>
    <xdr:to>
      <xdr:col>107</xdr:col>
      <xdr:colOff>50800</xdr:colOff>
      <xdr:row>41</xdr:row>
      <xdr:rowOff>18764</xdr:rowOff>
    </xdr:to>
    <xdr:cxnSp macro="">
      <xdr:nvCxnSpPr>
        <xdr:cNvPr id="502" name="直線コネクタ 501">
          <a:extLst>
            <a:ext uri="{FF2B5EF4-FFF2-40B4-BE49-F238E27FC236}">
              <a16:creationId xmlns:a16="http://schemas.microsoft.com/office/drawing/2014/main" id="{9A76FD0F-74DB-4D3E-96C6-66F8E9C9D75D}"/>
            </a:ext>
          </a:extLst>
        </xdr:cNvPr>
        <xdr:cNvCxnSpPr/>
      </xdr:nvCxnSpPr>
      <xdr:spPr>
        <a:xfrm flipV="1">
          <a:off x="19545300" y="7048133"/>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140586</xdr:rowOff>
    </xdr:from>
    <xdr:to>
      <xdr:col>98</xdr:col>
      <xdr:colOff>38100</xdr:colOff>
      <xdr:row>41</xdr:row>
      <xdr:rowOff>70736</xdr:rowOff>
    </xdr:to>
    <xdr:sp macro="" textlink="">
      <xdr:nvSpPr>
        <xdr:cNvPr id="503" name="楕円 502">
          <a:extLst>
            <a:ext uri="{FF2B5EF4-FFF2-40B4-BE49-F238E27FC236}">
              <a16:creationId xmlns:a16="http://schemas.microsoft.com/office/drawing/2014/main" id="{00C5F997-5567-4411-9943-342F136E0BB6}"/>
            </a:ext>
          </a:extLst>
        </xdr:cNvPr>
        <xdr:cNvSpPr/>
      </xdr:nvSpPr>
      <xdr:spPr>
        <a:xfrm>
          <a:off x="18605500" y="699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18764</xdr:rowOff>
    </xdr:from>
    <xdr:to>
      <xdr:col>102</xdr:col>
      <xdr:colOff>114300</xdr:colOff>
      <xdr:row>41</xdr:row>
      <xdr:rowOff>19936</xdr:rowOff>
    </xdr:to>
    <xdr:cxnSp macro="">
      <xdr:nvCxnSpPr>
        <xdr:cNvPr id="504" name="直線コネクタ 503">
          <a:extLst>
            <a:ext uri="{FF2B5EF4-FFF2-40B4-BE49-F238E27FC236}">
              <a16:creationId xmlns:a16="http://schemas.microsoft.com/office/drawing/2014/main" id="{9F396890-B0C7-4DC9-9756-4220BA5CB564}"/>
            </a:ext>
          </a:extLst>
        </xdr:cNvPr>
        <xdr:cNvCxnSpPr/>
      </xdr:nvCxnSpPr>
      <xdr:spPr>
        <a:xfrm flipV="1">
          <a:off x="18656300" y="7048214"/>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1B6A7D03-ABFB-4488-B5F7-13A8271CD9FA}"/>
            </a:ext>
          </a:extLst>
        </xdr:cNvPr>
        <xdr:cNvSpPr txBox="1"/>
      </xdr:nvSpPr>
      <xdr:spPr>
        <a:xfrm>
          <a:off x="21011095" y="67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09F7787B-ABB6-4EA1-B9A2-18F62E7036B5}"/>
            </a:ext>
          </a:extLst>
        </xdr:cNvPr>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61007</xdr:rowOff>
    </xdr:from>
    <xdr:ext cx="534377" cy="259045"/>
    <xdr:sp macro="" textlink="">
      <xdr:nvSpPr>
        <xdr:cNvPr id="507" name="n_3aveValue【一般廃棄物処理施設】&#10;一人当たり有形固定資産（償却資産）額">
          <a:extLst>
            <a:ext uri="{FF2B5EF4-FFF2-40B4-BE49-F238E27FC236}">
              <a16:creationId xmlns:a16="http://schemas.microsoft.com/office/drawing/2014/main" id="{7EBDF9A4-7A99-409B-9C80-E50323F9C50E}"/>
            </a:ext>
          </a:extLst>
        </xdr:cNvPr>
        <xdr:cNvSpPr txBox="1"/>
      </xdr:nvSpPr>
      <xdr:spPr>
        <a:xfrm>
          <a:off x="19278111" y="70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80660</xdr:rowOff>
    </xdr:from>
    <xdr:ext cx="534377" cy="259045"/>
    <xdr:sp macro="" textlink="">
      <xdr:nvSpPr>
        <xdr:cNvPr id="508" name="n_4aveValue【一般廃棄物処理施設】&#10;一人当たり有形固定資産（償却資産）額">
          <a:extLst>
            <a:ext uri="{FF2B5EF4-FFF2-40B4-BE49-F238E27FC236}">
              <a16:creationId xmlns:a16="http://schemas.microsoft.com/office/drawing/2014/main" id="{4D524170-0C4F-434C-BA93-305367A691DC}"/>
            </a:ext>
          </a:extLst>
        </xdr:cNvPr>
        <xdr:cNvSpPr txBox="1"/>
      </xdr:nvSpPr>
      <xdr:spPr>
        <a:xfrm>
          <a:off x="18389111" y="7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60960</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2E0608FA-0006-4977-8525-C9C5020B4E44}"/>
            </a:ext>
          </a:extLst>
        </xdr:cNvPr>
        <xdr:cNvSpPr txBox="1"/>
      </xdr:nvSpPr>
      <xdr:spPr>
        <a:xfrm>
          <a:off x="21011095" y="709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60610</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5584DF2B-F60B-4BF3-A8F8-90544D9A3163}"/>
            </a:ext>
          </a:extLst>
        </xdr:cNvPr>
        <xdr:cNvSpPr txBox="1"/>
      </xdr:nvSpPr>
      <xdr:spPr>
        <a:xfrm>
          <a:off x="20134795" y="709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86091</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4AAE8E1E-2169-43AE-B471-DF3211568092}"/>
            </a:ext>
          </a:extLst>
        </xdr:cNvPr>
        <xdr:cNvSpPr txBox="1"/>
      </xdr:nvSpPr>
      <xdr:spPr>
        <a:xfrm>
          <a:off x="19245795" y="677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87263</xdr:rowOff>
    </xdr:from>
    <xdr:ext cx="534377" cy="259045"/>
    <xdr:sp macro="" textlink="">
      <xdr:nvSpPr>
        <xdr:cNvPr id="512" name="n_4mainValue【一般廃棄物処理施設】&#10;一人当たり有形固定資産（償却資産）額">
          <a:extLst>
            <a:ext uri="{FF2B5EF4-FFF2-40B4-BE49-F238E27FC236}">
              <a16:creationId xmlns:a16="http://schemas.microsoft.com/office/drawing/2014/main" id="{B13EA3DE-B393-43BB-9C83-8284494630BE}"/>
            </a:ext>
          </a:extLst>
        </xdr:cNvPr>
        <xdr:cNvSpPr txBox="1"/>
      </xdr:nvSpPr>
      <xdr:spPr>
        <a:xfrm>
          <a:off x="18389111" y="677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1F2EB267-F517-4A51-84A0-43E52BC2AF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3B706E5C-F7F1-4650-AEC7-8C9F0A3816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512574EF-5406-475E-B983-35B0BD6F6F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AA0AE73C-D530-416E-A72E-96FD8B90FB7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28C4DD0F-3BA6-47AA-9DE5-EDBA4C271F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FD598E90-A1E0-49B6-B33A-EE443503F6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5C316009-98D2-4120-AF51-4B98F59B19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D1E3223E-FCFF-4782-B4EB-F7A73BDBE4B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46204862-E6CD-4C99-940C-42AE43D6D4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C0053FEB-6ADA-4F16-B7DA-D2DF40B0FE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1EDBBA5F-152C-42AA-A61D-D8B3526FEE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504D9D31-CA5E-45C5-8C30-94603D57AD5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a:extLst>
            <a:ext uri="{FF2B5EF4-FFF2-40B4-BE49-F238E27FC236}">
              <a16:creationId xmlns:a16="http://schemas.microsoft.com/office/drawing/2014/main" id="{41A62116-82C6-4EE3-9402-E7CCD0DDC48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CDF52147-93D1-4C8A-96C2-BF3965DCF2B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940B6C7A-335A-4D31-9109-A83CD4DF0D8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E2435903-883F-4397-B9EE-47F33516503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AE9DA9F9-F729-4876-87FC-00B896D887A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A8C8CD06-4C50-46CE-AD7A-34CE898E3A0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86392819-D868-4E57-93DA-53209773F47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D4E18DDF-31EE-44B5-824A-AEEF069928A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C851C7A8-574A-46BE-A53B-C3349C99370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D1B9CBFD-5EAD-4F46-9272-8BC7C33466F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a:extLst>
            <a:ext uri="{FF2B5EF4-FFF2-40B4-BE49-F238E27FC236}">
              <a16:creationId xmlns:a16="http://schemas.microsoft.com/office/drawing/2014/main" id="{A7772266-F0A5-4083-9A9D-3F336E26687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14B2E43B-A51D-499B-9F4F-C0FC1962218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FE9DEE6D-4388-425C-B0EC-0FB0CBE2D8F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38" name="直線コネクタ 537">
          <a:extLst>
            <a:ext uri="{FF2B5EF4-FFF2-40B4-BE49-F238E27FC236}">
              <a16:creationId xmlns:a16="http://schemas.microsoft.com/office/drawing/2014/main" id="{CB7C9E9D-FE5E-4E0E-A82C-00E8E4811661}"/>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9" name="【保健センター・保健所】&#10;有形固定資産減価償却率最小値テキスト">
          <a:extLst>
            <a:ext uri="{FF2B5EF4-FFF2-40B4-BE49-F238E27FC236}">
              <a16:creationId xmlns:a16="http://schemas.microsoft.com/office/drawing/2014/main" id="{4E7D8FD4-C012-4C2D-ACD4-DB02AE8FB69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0" name="直線コネクタ 539">
          <a:extLst>
            <a:ext uri="{FF2B5EF4-FFF2-40B4-BE49-F238E27FC236}">
              <a16:creationId xmlns:a16="http://schemas.microsoft.com/office/drawing/2014/main" id="{D23E1E08-41EB-4BF3-A864-1CF5DD045B2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41" name="【保健センター・保健所】&#10;有形固定資産減価償却率最大値テキスト">
          <a:extLst>
            <a:ext uri="{FF2B5EF4-FFF2-40B4-BE49-F238E27FC236}">
              <a16:creationId xmlns:a16="http://schemas.microsoft.com/office/drawing/2014/main" id="{0BB60E44-BBFA-4789-ADEE-17F9AC641FBD}"/>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2" name="直線コネクタ 541">
          <a:extLst>
            <a:ext uri="{FF2B5EF4-FFF2-40B4-BE49-F238E27FC236}">
              <a16:creationId xmlns:a16="http://schemas.microsoft.com/office/drawing/2014/main" id="{A97D464A-0A71-47E0-BD35-28820EBC0D15}"/>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CA55CD1D-FBA7-45BD-8379-E96E3D809784}"/>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4" name="フローチャート: 判断 543">
          <a:extLst>
            <a:ext uri="{FF2B5EF4-FFF2-40B4-BE49-F238E27FC236}">
              <a16:creationId xmlns:a16="http://schemas.microsoft.com/office/drawing/2014/main" id="{CF2FAF80-7B5A-45CA-A3F1-AAE4C03F1677}"/>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45" name="フローチャート: 判断 544">
          <a:extLst>
            <a:ext uri="{FF2B5EF4-FFF2-40B4-BE49-F238E27FC236}">
              <a16:creationId xmlns:a16="http://schemas.microsoft.com/office/drawing/2014/main" id="{FBF0D310-CF0E-4964-9888-D44A6B1779FE}"/>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46" name="フローチャート: 判断 545">
          <a:extLst>
            <a:ext uri="{FF2B5EF4-FFF2-40B4-BE49-F238E27FC236}">
              <a16:creationId xmlns:a16="http://schemas.microsoft.com/office/drawing/2014/main" id="{142FA5BB-AC33-4011-98AC-79ABA6B86810}"/>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7" name="フローチャート: 判断 546">
          <a:extLst>
            <a:ext uri="{FF2B5EF4-FFF2-40B4-BE49-F238E27FC236}">
              <a16:creationId xmlns:a16="http://schemas.microsoft.com/office/drawing/2014/main" id="{607176F0-068A-4D3F-B511-ABC40D463AAC}"/>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8" name="フローチャート: 判断 547">
          <a:extLst>
            <a:ext uri="{FF2B5EF4-FFF2-40B4-BE49-F238E27FC236}">
              <a16:creationId xmlns:a16="http://schemas.microsoft.com/office/drawing/2014/main" id="{87682ECA-C5B0-408A-9576-00921FBA9967}"/>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FB26F59-369B-45C2-B3A6-EBD51DB4E5B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F217DFD-CEF4-4B3E-ACE9-B615A8E424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39EDCAC-2AB0-44F5-BC80-59CEEBECA3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D4CA0AB-A00A-4469-A3F0-250976421F1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C6956E9-9C9C-4EAB-AFBA-FACE90F87C4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32476</xdr:rowOff>
    </xdr:from>
    <xdr:to>
      <xdr:col>85</xdr:col>
      <xdr:colOff>177800</xdr:colOff>
      <xdr:row>62</xdr:row>
      <xdr:rowOff>134076</xdr:rowOff>
    </xdr:to>
    <xdr:sp macro="" textlink="">
      <xdr:nvSpPr>
        <xdr:cNvPr id="554" name="楕円 553">
          <a:extLst>
            <a:ext uri="{FF2B5EF4-FFF2-40B4-BE49-F238E27FC236}">
              <a16:creationId xmlns:a16="http://schemas.microsoft.com/office/drawing/2014/main" id="{5F7988DF-A0FB-4378-BE03-CA66312CB630}"/>
            </a:ext>
          </a:extLst>
        </xdr:cNvPr>
        <xdr:cNvSpPr/>
      </xdr:nvSpPr>
      <xdr:spPr>
        <a:xfrm>
          <a:off x="162687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10903</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1B24D522-10D3-42CB-8BEE-D2071A494264}"/>
            </a:ext>
          </a:extLst>
        </xdr:cNvPr>
        <xdr:cNvSpPr txBox="1"/>
      </xdr:nvSpPr>
      <xdr:spPr>
        <a:xfrm>
          <a:off x="16357600"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xdr:rowOff>
    </xdr:from>
    <xdr:to>
      <xdr:col>81</xdr:col>
      <xdr:colOff>101600</xdr:colOff>
      <xdr:row>62</xdr:row>
      <xdr:rowOff>104684</xdr:rowOff>
    </xdr:to>
    <xdr:sp macro="" textlink="">
      <xdr:nvSpPr>
        <xdr:cNvPr id="556" name="楕円 555">
          <a:extLst>
            <a:ext uri="{FF2B5EF4-FFF2-40B4-BE49-F238E27FC236}">
              <a16:creationId xmlns:a16="http://schemas.microsoft.com/office/drawing/2014/main" id="{006A8445-FADD-46B6-8C3C-C3B1ABDDCC90}"/>
            </a:ext>
          </a:extLst>
        </xdr:cNvPr>
        <xdr:cNvSpPr/>
      </xdr:nvSpPr>
      <xdr:spPr>
        <a:xfrm>
          <a:off x="15430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53884</xdr:rowOff>
    </xdr:from>
    <xdr:to>
      <xdr:col>85</xdr:col>
      <xdr:colOff>127000</xdr:colOff>
      <xdr:row>62</xdr:row>
      <xdr:rowOff>83276</xdr:rowOff>
    </xdr:to>
    <xdr:cxnSp macro="">
      <xdr:nvCxnSpPr>
        <xdr:cNvPr id="557" name="直線コネクタ 556">
          <a:extLst>
            <a:ext uri="{FF2B5EF4-FFF2-40B4-BE49-F238E27FC236}">
              <a16:creationId xmlns:a16="http://schemas.microsoft.com/office/drawing/2014/main" id="{CF0CC682-5A48-4CD0-BB97-A9BB7BBF6273}"/>
            </a:ext>
          </a:extLst>
        </xdr:cNvPr>
        <xdr:cNvCxnSpPr/>
      </xdr:nvCxnSpPr>
      <xdr:spPr>
        <a:xfrm>
          <a:off x="15481300" y="106837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130447</xdr:rowOff>
    </xdr:from>
    <xdr:to>
      <xdr:col>76</xdr:col>
      <xdr:colOff>165100</xdr:colOff>
      <xdr:row>62</xdr:row>
      <xdr:rowOff>60597</xdr:rowOff>
    </xdr:to>
    <xdr:sp macro="" textlink="">
      <xdr:nvSpPr>
        <xdr:cNvPr id="558" name="楕円 557">
          <a:extLst>
            <a:ext uri="{FF2B5EF4-FFF2-40B4-BE49-F238E27FC236}">
              <a16:creationId xmlns:a16="http://schemas.microsoft.com/office/drawing/2014/main" id="{B4ACDFE8-E432-4533-B6CE-9B7CD897386B}"/>
            </a:ext>
          </a:extLst>
        </xdr:cNvPr>
        <xdr:cNvSpPr/>
      </xdr:nvSpPr>
      <xdr:spPr>
        <a:xfrm>
          <a:off x="14541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9797</xdr:rowOff>
    </xdr:from>
    <xdr:to>
      <xdr:col>81</xdr:col>
      <xdr:colOff>50800</xdr:colOff>
      <xdr:row>62</xdr:row>
      <xdr:rowOff>53884</xdr:rowOff>
    </xdr:to>
    <xdr:cxnSp macro="">
      <xdr:nvCxnSpPr>
        <xdr:cNvPr id="559" name="直線コネクタ 558">
          <a:extLst>
            <a:ext uri="{FF2B5EF4-FFF2-40B4-BE49-F238E27FC236}">
              <a16:creationId xmlns:a16="http://schemas.microsoft.com/office/drawing/2014/main" id="{03BACB92-4D56-4A77-9EA4-AE27B943883A}"/>
            </a:ext>
          </a:extLst>
        </xdr:cNvPr>
        <xdr:cNvCxnSpPr/>
      </xdr:nvCxnSpPr>
      <xdr:spPr>
        <a:xfrm>
          <a:off x="14592300" y="1063969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84727</xdr:rowOff>
    </xdr:from>
    <xdr:to>
      <xdr:col>72</xdr:col>
      <xdr:colOff>38100</xdr:colOff>
      <xdr:row>62</xdr:row>
      <xdr:rowOff>14877</xdr:rowOff>
    </xdr:to>
    <xdr:sp macro="" textlink="">
      <xdr:nvSpPr>
        <xdr:cNvPr id="560" name="楕円 559">
          <a:extLst>
            <a:ext uri="{FF2B5EF4-FFF2-40B4-BE49-F238E27FC236}">
              <a16:creationId xmlns:a16="http://schemas.microsoft.com/office/drawing/2014/main" id="{B42EE3E6-0325-4E82-9DC6-E6E70687C1AD}"/>
            </a:ext>
          </a:extLst>
        </xdr:cNvPr>
        <xdr:cNvSpPr/>
      </xdr:nvSpPr>
      <xdr:spPr>
        <a:xfrm>
          <a:off x="13652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135527</xdr:rowOff>
    </xdr:from>
    <xdr:to>
      <xdr:col>76</xdr:col>
      <xdr:colOff>114300</xdr:colOff>
      <xdr:row>62</xdr:row>
      <xdr:rowOff>9797</xdr:rowOff>
    </xdr:to>
    <xdr:cxnSp macro="">
      <xdr:nvCxnSpPr>
        <xdr:cNvPr id="561" name="直線コネクタ 560">
          <a:extLst>
            <a:ext uri="{FF2B5EF4-FFF2-40B4-BE49-F238E27FC236}">
              <a16:creationId xmlns:a16="http://schemas.microsoft.com/office/drawing/2014/main" id="{26887DC0-A624-41C0-B159-60B95186519A}"/>
            </a:ext>
          </a:extLst>
        </xdr:cNvPr>
        <xdr:cNvCxnSpPr/>
      </xdr:nvCxnSpPr>
      <xdr:spPr>
        <a:xfrm>
          <a:off x="13703300" y="105939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40640</xdr:rowOff>
    </xdr:from>
    <xdr:to>
      <xdr:col>67</xdr:col>
      <xdr:colOff>101600</xdr:colOff>
      <xdr:row>61</xdr:row>
      <xdr:rowOff>142240</xdr:rowOff>
    </xdr:to>
    <xdr:sp macro="" textlink="">
      <xdr:nvSpPr>
        <xdr:cNvPr id="562" name="楕円 561">
          <a:extLst>
            <a:ext uri="{FF2B5EF4-FFF2-40B4-BE49-F238E27FC236}">
              <a16:creationId xmlns:a16="http://schemas.microsoft.com/office/drawing/2014/main" id="{AB9D194F-DDB1-47EA-9C71-7F0871444918}"/>
            </a:ext>
          </a:extLst>
        </xdr:cNvPr>
        <xdr:cNvSpPr/>
      </xdr:nvSpPr>
      <xdr:spPr>
        <a:xfrm>
          <a:off x="12763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91440</xdr:rowOff>
    </xdr:from>
    <xdr:to>
      <xdr:col>71</xdr:col>
      <xdr:colOff>177800</xdr:colOff>
      <xdr:row>61</xdr:row>
      <xdr:rowOff>135527</xdr:rowOff>
    </xdr:to>
    <xdr:cxnSp macro="">
      <xdr:nvCxnSpPr>
        <xdr:cNvPr id="563" name="直線コネクタ 562">
          <a:extLst>
            <a:ext uri="{FF2B5EF4-FFF2-40B4-BE49-F238E27FC236}">
              <a16:creationId xmlns:a16="http://schemas.microsoft.com/office/drawing/2014/main" id="{CC06964B-1465-4F61-845C-A244DE6540D1}"/>
            </a:ext>
          </a:extLst>
        </xdr:cNvPr>
        <xdr:cNvCxnSpPr/>
      </xdr:nvCxnSpPr>
      <xdr:spPr>
        <a:xfrm>
          <a:off x="12814300" y="1054989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EB32917C-F586-47B9-8CAC-18F105AF34BD}"/>
            </a:ext>
          </a:extLst>
        </xdr:cNvPr>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A301C783-5DE6-4ECD-8B9C-16218E8C7500}"/>
            </a:ext>
          </a:extLst>
        </xdr:cNvPr>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00AF7975-8D2D-4456-8212-4EC72D4010E6}"/>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DD89BE8B-0E73-4C2C-BA1E-23CB6F5D02A2}"/>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95811</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1E94B50F-DE9E-46FF-871D-3E36BA753DC1}"/>
            </a:ext>
          </a:extLst>
        </xdr:cNvPr>
        <xdr:cNvSpPr txBox="1"/>
      </xdr:nvSpPr>
      <xdr:spPr>
        <a:xfrm>
          <a:off x="152660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51724</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2221A59A-569B-4654-8269-3D36A1DF77B3}"/>
            </a:ext>
          </a:extLst>
        </xdr:cNvPr>
        <xdr:cNvSpPr txBox="1"/>
      </xdr:nvSpPr>
      <xdr:spPr>
        <a:xfrm>
          <a:off x="14389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6004</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82DD2D7E-97B8-4AF5-B4AA-36C86663B935}"/>
            </a:ext>
          </a:extLst>
        </xdr:cNvPr>
        <xdr:cNvSpPr txBox="1"/>
      </xdr:nvSpPr>
      <xdr:spPr>
        <a:xfrm>
          <a:off x="13500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133367</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B1DF5CB2-5624-48E0-89B1-0F7D90F470EC}"/>
            </a:ext>
          </a:extLst>
        </xdr:cNvPr>
        <xdr:cNvSpPr txBox="1"/>
      </xdr:nvSpPr>
      <xdr:spPr>
        <a:xfrm>
          <a:off x="12611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71B211FE-5020-4AE4-A203-3B201F2C64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4A1BA5DE-ADBB-4AA5-AD5C-7DEB085F90A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935D078C-3238-4ED1-B93E-350A1F5B5C6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7A0DAEEC-744E-4C1A-BDF6-486AE13559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21D89D6F-5142-48EF-863E-0EE92C9CC99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CA0F8A59-6FEE-4870-BE55-BAFF71B832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92F4F579-2B4F-4350-8FBD-3592DAF334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9F4AB1BE-2A43-4E9A-85CC-90ABEE9D012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93EFF929-427E-4908-A390-3B575F07498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60F21E85-60F2-4C22-80A3-56E1792083F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2" name="直線コネクタ 581">
          <a:extLst>
            <a:ext uri="{FF2B5EF4-FFF2-40B4-BE49-F238E27FC236}">
              <a16:creationId xmlns:a16="http://schemas.microsoft.com/office/drawing/2014/main" id="{31E779E5-C59D-429F-90DA-8182377A74D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3" name="テキスト ボックス 582">
          <a:extLst>
            <a:ext uri="{FF2B5EF4-FFF2-40B4-BE49-F238E27FC236}">
              <a16:creationId xmlns:a16="http://schemas.microsoft.com/office/drawing/2014/main" id="{A68B72A7-8618-4E9C-A105-9D2A5E2B47A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4" name="直線コネクタ 583">
          <a:extLst>
            <a:ext uri="{FF2B5EF4-FFF2-40B4-BE49-F238E27FC236}">
              <a16:creationId xmlns:a16="http://schemas.microsoft.com/office/drawing/2014/main" id="{03B5D961-A05B-4306-98AF-6FAB681CE16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5" name="テキスト ボックス 584">
          <a:extLst>
            <a:ext uri="{FF2B5EF4-FFF2-40B4-BE49-F238E27FC236}">
              <a16:creationId xmlns:a16="http://schemas.microsoft.com/office/drawing/2014/main" id="{1AAA1B64-BBD1-4F4F-BFF5-6527DAFB3F0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6" name="直線コネクタ 585">
          <a:extLst>
            <a:ext uri="{FF2B5EF4-FFF2-40B4-BE49-F238E27FC236}">
              <a16:creationId xmlns:a16="http://schemas.microsoft.com/office/drawing/2014/main" id="{BA1D86D5-5C48-4553-BBC4-BDE67432C6D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7" name="テキスト ボックス 586">
          <a:extLst>
            <a:ext uri="{FF2B5EF4-FFF2-40B4-BE49-F238E27FC236}">
              <a16:creationId xmlns:a16="http://schemas.microsoft.com/office/drawing/2014/main" id="{F6B00E9B-BD40-41D4-B3CB-986501894D2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8" name="直線コネクタ 587">
          <a:extLst>
            <a:ext uri="{FF2B5EF4-FFF2-40B4-BE49-F238E27FC236}">
              <a16:creationId xmlns:a16="http://schemas.microsoft.com/office/drawing/2014/main" id="{3DDD6102-2F52-49AE-B1C9-B627CE1B2EE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9" name="テキスト ボックス 588">
          <a:extLst>
            <a:ext uri="{FF2B5EF4-FFF2-40B4-BE49-F238E27FC236}">
              <a16:creationId xmlns:a16="http://schemas.microsoft.com/office/drawing/2014/main" id="{07F189CD-0A0D-4E7C-AE18-C00FC77B4A0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F3F84EC5-74D0-4BCF-B93E-ADE5A649CD2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2E3F5C06-3BCD-4069-AF1C-172A738A46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F0A42B15-2B13-4FD6-BE25-D9C8AE5CCA2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93" name="直線コネクタ 592">
          <a:extLst>
            <a:ext uri="{FF2B5EF4-FFF2-40B4-BE49-F238E27FC236}">
              <a16:creationId xmlns:a16="http://schemas.microsoft.com/office/drawing/2014/main" id="{E1905755-1F67-410D-8C14-5BAC2D9F2123}"/>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2AB416F9-F85C-4542-8FD1-6C143C8147BF}"/>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95" name="直線コネクタ 594">
          <a:extLst>
            <a:ext uri="{FF2B5EF4-FFF2-40B4-BE49-F238E27FC236}">
              <a16:creationId xmlns:a16="http://schemas.microsoft.com/office/drawing/2014/main" id="{6746F69A-88A1-4048-BB05-5326E7EDC140}"/>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5C58E2A6-CBB4-4BEB-BD4F-DBC68ADDF046}"/>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7" name="直線コネクタ 596">
          <a:extLst>
            <a:ext uri="{FF2B5EF4-FFF2-40B4-BE49-F238E27FC236}">
              <a16:creationId xmlns:a16="http://schemas.microsoft.com/office/drawing/2014/main" id="{A54ABF3E-A974-44EC-8F42-72EC9259CE2F}"/>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D2F8118B-6A13-4CD2-8BA9-0218DF3AC0D3}"/>
            </a:ext>
          </a:extLst>
        </xdr:cNvPr>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9" name="フローチャート: 判断 598">
          <a:extLst>
            <a:ext uri="{FF2B5EF4-FFF2-40B4-BE49-F238E27FC236}">
              <a16:creationId xmlns:a16="http://schemas.microsoft.com/office/drawing/2014/main" id="{3C789896-0858-455F-AA84-E92973324BBF}"/>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00" name="フローチャート: 判断 599">
          <a:extLst>
            <a:ext uri="{FF2B5EF4-FFF2-40B4-BE49-F238E27FC236}">
              <a16:creationId xmlns:a16="http://schemas.microsoft.com/office/drawing/2014/main" id="{EB2594C0-B9F6-43BD-883A-2E64DFFAE56D}"/>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01" name="フローチャート: 判断 600">
          <a:extLst>
            <a:ext uri="{FF2B5EF4-FFF2-40B4-BE49-F238E27FC236}">
              <a16:creationId xmlns:a16="http://schemas.microsoft.com/office/drawing/2014/main" id="{6E902440-10EA-48E3-9986-A3686FFF526E}"/>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602" name="フローチャート: 判断 601">
          <a:extLst>
            <a:ext uri="{FF2B5EF4-FFF2-40B4-BE49-F238E27FC236}">
              <a16:creationId xmlns:a16="http://schemas.microsoft.com/office/drawing/2014/main" id="{43880D14-D74D-4C00-988B-B0AE6CE6B78E}"/>
            </a:ext>
          </a:extLst>
        </xdr:cNvPr>
        <xdr:cNvSpPr/>
      </xdr:nvSpPr>
      <xdr:spPr>
        <a:xfrm>
          <a:off x="19494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49784</xdr:rowOff>
    </xdr:from>
    <xdr:to>
      <xdr:col>98</xdr:col>
      <xdr:colOff>38100</xdr:colOff>
      <xdr:row>62</xdr:row>
      <xdr:rowOff>151384</xdr:rowOff>
    </xdr:to>
    <xdr:sp macro="" textlink="">
      <xdr:nvSpPr>
        <xdr:cNvPr id="603" name="フローチャート: 判断 602">
          <a:extLst>
            <a:ext uri="{FF2B5EF4-FFF2-40B4-BE49-F238E27FC236}">
              <a16:creationId xmlns:a16="http://schemas.microsoft.com/office/drawing/2014/main" id="{73B697E3-291A-4F86-8933-FD0B3C601090}"/>
            </a:ext>
          </a:extLst>
        </xdr:cNvPr>
        <xdr:cNvSpPr/>
      </xdr:nvSpPr>
      <xdr:spPr>
        <a:xfrm>
          <a:off x="18605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95FD366-85E1-4DE0-A753-F52EECC5E2B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39FDC22-1E99-40BC-8E23-471AE78BB4F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B394BF5-8E87-4E50-8981-6019175970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54B9371-FCCF-4B4B-B20B-59C910556CC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614B3C5-258E-4B79-ADAF-1B81C187702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609" name="楕円 608">
          <a:extLst>
            <a:ext uri="{FF2B5EF4-FFF2-40B4-BE49-F238E27FC236}">
              <a16:creationId xmlns:a16="http://schemas.microsoft.com/office/drawing/2014/main" id="{8E7FE036-5217-4B34-8765-203A5389E069}"/>
            </a:ext>
          </a:extLst>
        </xdr:cNvPr>
        <xdr:cNvSpPr/>
      </xdr:nvSpPr>
      <xdr:spPr>
        <a:xfrm>
          <a:off x="22110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83583</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908C1A7-D8E3-43CB-A3B5-9E2F1DFA3419}"/>
            </a:ext>
          </a:extLst>
        </xdr:cNvPr>
        <xdr:cNvSpPr txBox="1"/>
      </xdr:nvSpPr>
      <xdr:spPr>
        <a:xfrm>
          <a:off x="22199600" y="1071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611" name="楕円 610">
          <a:extLst>
            <a:ext uri="{FF2B5EF4-FFF2-40B4-BE49-F238E27FC236}">
              <a16:creationId xmlns:a16="http://schemas.microsoft.com/office/drawing/2014/main" id="{4580E696-6349-4213-B851-5E24EBBADF6D}"/>
            </a:ext>
          </a:extLst>
        </xdr:cNvPr>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612" name="直線コネクタ 611">
          <a:extLst>
            <a:ext uri="{FF2B5EF4-FFF2-40B4-BE49-F238E27FC236}">
              <a16:creationId xmlns:a16="http://schemas.microsoft.com/office/drawing/2014/main" id="{421BBCF9-06F3-4EA3-8368-5657E7D8F048}"/>
            </a:ext>
          </a:extLst>
        </xdr:cNvPr>
        <xdr:cNvCxnSpPr/>
      </xdr:nvCxnSpPr>
      <xdr:spPr>
        <a:xfrm>
          <a:off x="21323300" y="1084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613" name="楕円 612">
          <a:extLst>
            <a:ext uri="{FF2B5EF4-FFF2-40B4-BE49-F238E27FC236}">
              <a16:creationId xmlns:a16="http://schemas.microsoft.com/office/drawing/2014/main" id="{E118D0FB-2D41-4851-801B-6D1C68C616D3}"/>
            </a:ext>
          </a:extLst>
        </xdr:cNvPr>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614" name="直線コネクタ 613">
          <a:extLst>
            <a:ext uri="{FF2B5EF4-FFF2-40B4-BE49-F238E27FC236}">
              <a16:creationId xmlns:a16="http://schemas.microsoft.com/office/drawing/2014/main" id="{36AB37E2-3CB7-4646-BFBF-C3160FBAF92B}"/>
            </a:ext>
          </a:extLst>
        </xdr:cNvPr>
        <xdr:cNvCxnSpPr/>
      </xdr:nvCxnSpPr>
      <xdr:spPr>
        <a:xfrm>
          <a:off x="20434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615" name="楕円 614">
          <a:extLst>
            <a:ext uri="{FF2B5EF4-FFF2-40B4-BE49-F238E27FC236}">
              <a16:creationId xmlns:a16="http://schemas.microsoft.com/office/drawing/2014/main" id="{A4839157-4324-4111-B0C1-B19093714BBB}"/>
            </a:ext>
          </a:extLst>
        </xdr:cNvPr>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616" name="直線コネクタ 615">
          <a:extLst>
            <a:ext uri="{FF2B5EF4-FFF2-40B4-BE49-F238E27FC236}">
              <a16:creationId xmlns:a16="http://schemas.microsoft.com/office/drawing/2014/main" id="{0A596EAD-3AB6-4F26-B0D7-A82F30CC51EC}"/>
            </a:ext>
          </a:extLst>
        </xdr:cNvPr>
        <xdr:cNvCxnSpPr/>
      </xdr:nvCxnSpPr>
      <xdr:spPr>
        <a:xfrm>
          <a:off x="19545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xdr:rowOff>
    </xdr:from>
    <xdr:to>
      <xdr:col>98</xdr:col>
      <xdr:colOff>38100</xdr:colOff>
      <xdr:row>63</xdr:row>
      <xdr:rowOff>103378</xdr:rowOff>
    </xdr:to>
    <xdr:sp macro="" textlink="">
      <xdr:nvSpPr>
        <xdr:cNvPr id="617" name="楕円 616">
          <a:extLst>
            <a:ext uri="{FF2B5EF4-FFF2-40B4-BE49-F238E27FC236}">
              <a16:creationId xmlns:a16="http://schemas.microsoft.com/office/drawing/2014/main" id="{78EC61B6-B678-4A73-8554-F23522B0E2E2}"/>
            </a:ext>
          </a:extLst>
        </xdr:cNvPr>
        <xdr:cNvSpPr/>
      </xdr:nvSpPr>
      <xdr:spPr>
        <a:xfrm>
          <a:off x="18605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52578</xdr:rowOff>
    </xdr:to>
    <xdr:cxnSp macro="">
      <xdr:nvCxnSpPr>
        <xdr:cNvPr id="618" name="直線コネクタ 617">
          <a:extLst>
            <a:ext uri="{FF2B5EF4-FFF2-40B4-BE49-F238E27FC236}">
              <a16:creationId xmlns:a16="http://schemas.microsoft.com/office/drawing/2014/main" id="{BE573918-3E80-45CB-8C12-9DDF8A78D5AA}"/>
            </a:ext>
          </a:extLst>
        </xdr:cNvPr>
        <xdr:cNvCxnSpPr/>
      </xdr:nvCxnSpPr>
      <xdr:spPr>
        <a:xfrm flipV="1">
          <a:off x="18656300" y="1084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19" name="n_1aveValue【保健センター・保健所】&#10;一人当たり面積">
          <a:extLst>
            <a:ext uri="{FF2B5EF4-FFF2-40B4-BE49-F238E27FC236}">
              <a16:creationId xmlns:a16="http://schemas.microsoft.com/office/drawing/2014/main" id="{DE54FD4B-9EA3-4A85-B07B-EA374AD5E619}"/>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20" name="n_2aveValue【保健センター・保健所】&#10;一人当たり面積">
          <a:extLst>
            <a:ext uri="{FF2B5EF4-FFF2-40B4-BE49-F238E27FC236}">
              <a16:creationId xmlns:a16="http://schemas.microsoft.com/office/drawing/2014/main" id="{B1B842E3-2373-4407-9847-B239A5EBDF05}"/>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149623</xdr:rowOff>
    </xdr:from>
    <xdr:ext cx="469744" cy="259045"/>
    <xdr:sp macro="" textlink="">
      <xdr:nvSpPr>
        <xdr:cNvPr id="621" name="n_3aveValue【保健センター・保健所】&#10;一人当たり面積">
          <a:extLst>
            <a:ext uri="{FF2B5EF4-FFF2-40B4-BE49-F238E27FC236}">
              <a16:creationId xmlns:a16="http://schemas.microsoft.com/office/drawing/2014/main" id="{7996236E-9A71-4E1F-B195-88390FF2CB15}"/>
            </a:ext>
          </a:extLst>
        </xdr:cNvPr>
        <xdr:cNvSpPr txBox="1"/>
      </xdr:nvSpPr>
      <xdr:spPr>
        <a:xfrm>
          <a:off x="19310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167911</xdr:rowOff>
    </xdr:from>
    <xdr:ext cx="469744" cy="259045"/>
    <xdr:sp macro="" textlink="">
      <xdr:nvSpPr>
        <xdr:cNvPr id="622" name="n_4aveValue【保健センター・保健所】&#10;一人当たり面積">
          <a:extLst>
            <a:ext uri="{FF2B5EF4-FFF2-40B4-BE49-F238E27FC236}">
              <a16:creationId xmlns:a16="http://schemas.microsoft.com/office/drawing/2014/main" id="{2FAEAC35-E4B3-456B-A166-609A90D82ABF}"/>
            </a:ext>
          </a:extLst>
        </xdr:cNvPr>
        <xdr:cNvSpPr txBox="1"/>
      </xdr:nvSpPr>
      <xdr:spPr>
        <a:xfrm>
          <a:off x="18421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623" name="n_1mainValue【保健センター・保健所】&#10;一人当たり面積">
          <a:extLst>
            <a:ext uri="{FF2B5EF4-FFF2-40B4-BE49-F238E27FC236}">
              <a16:creationId xmlns:a16="http://schemas.microsoft.com/office/drawing/2014/main" id="{4773DC14-557B-49BE-8173-A6B27D0CCE73}"/>
            </a:ext>
          </a:extLst>
        </xdr:cNvPr>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624" name="n_2mainValue【保健センター・保健所】&#10;一人当たり面積">
          <a:extLst>
            <a:ext uri="{FF2B5EF4-FFF2-40B4-BE49-F238E27FC236}">
              <a16:creationId xmlns:a16="http://schemas.microsoft.com/office/drawing/2014/main" id="{2EC745F5-1585-40E8-9A1D-132D256B57EA}"/>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625" name="n_3mainValue【保健センター・保健所】&#10;一人当たり面積">
          <a:extLst>
            <a:ext uri="{FF2B5EF4-FFF2-40B4-BE49-F238E27FC236}">
              <a16:creationId xmlns:a16="http://schemas.microsoft.com/office/drawing/2014/main" id="{A0A4BF8D-40DB-4C25-9D9A-F3B2D0792308}"/>
            </a:ext>
          </a:extLst>
        </xdr:cNvPr>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94505</xdr:rowOff>
    </xdr:from>
    <xdr:ext cx="469744" cy="259045"/>
    <xdr:sp macro="" textlink="">
      <xdr:nvSpPr>
        <xdr:cNvPr id="626" name="n_4mainValue【保健センター・保健所】&#10;一人当たり面積">
          <a:extLst>
            <a:ext uri="{FF2B5EF4-FFF2-40B4-BE49-F238E27FC236}">
              <a16:creationId xmlns:a16="http://schemas.microsoft.com/office/drawing/2014/main" id="{7B3DAC97-7D5A-4F5A-BA24-D42AC80ABA01}"/>
            </a:ext>
          </a:extLst>
        </xdr:cNvPr>
        <xdr:cNvSpPr txBox="1"/>
      </xdr:nvSpPr>
      <xdr:spPr>
        <a:xfrm>
          <a:off x="18421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1079162-3411-40C1-9E95-7C2D52B4258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8F727611-0534-45C2-90F8-A736E132CB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A472A4D0-3C04-41F9-9844-3097D4B579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D120F04C-594C-476D-ACE6-527F270425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457E0698-31ED-43B9-A6FC-0D034CF004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1D8AF207-87E9-45CD-B71B-F51C9104CE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5056670-2BD7-41DF-8AFC-620578B797F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B5A71335-F7AC-4E15-986C-64300D25E53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E42EC289-48D4-48AD-9C0D-C740F0FBB8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DCED6024-7DC4-47C1-8F0C-FDF0BC8B367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CC2CB927-2765-44C8-AF57-AEE972B8B7F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E4ADA44B-44D7-4886-844A-801C2CAB07A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971FABF9-23FC-4FAC-B272-9F157243D8F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614387FC-68B2-4667-80E5-C7BBDFC9220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4B39BF0A-6F34-4E22-AAD5-D4FB4903BF4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298806CA-31DC-486E-A6E9-F1A4D99993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BC7539E5-B774-4F04-BF31-DC22D8627DE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2F099E29-E7CE-409C-B295-169FBF5335A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7C8FCADA-AD55-467E-B3FB-784809F6A63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F2FB68ED-E3B0-4032-9DBD-5C0CC084AB6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580ABB80-D3BA-417C-953A-133C6119C6F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BCD43891-935C-41B1-B3D2-E22BE6AB6BE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85495C58-D517-4C7E-BAC7-0F5FA1B95F3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8DBB8DA9-E65C-46BC-BF75-32FEBC453E4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EEEA9864-DA49-4AE7-9BA7-47435BD2A71B}"/>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9A0C08FA-C5BD-4296-B8AF-1699BD4456C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CA54CB36-BE38-4F09-9DE7-5239AAB7E92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B1EF7F31-78B0-44F9-9670-657AB6613787}"/>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55" name="直線コネクタ 654">
          <a:extLst>
            <a:ext uri="{FF2B5EF4-FFF2-40B4-BE49-F238E27FC236}">
              <a16:creationId xmlns:a16="http://schemas.microsoft.com/office/drawing/2014/main" id="{89A0EEC7-B0A3-4A83-B7E9-06A551E99B9D}"/>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7ED39F52-B6F9-458D-9E05-4B843A23D313}"/>
            </a:ext>
          </a:extLst>
        </xdr:cNvPr>
        <xdr:cNvSpPr txBox="1"/>
      </xdr:nvSpPr>
      <xdr:spPr>
        <a:xfrm>
          <a:off x="16357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57" name="フローチャート: 判断 656">
          <a:extLst>
            <a:ext uri="{FF2B5EF4-FFF2-40B4-BE49-F238E27FC236}">
              <a16:creationId xmlns:a16="http://schemas.microsoft.com/office/drawing/2014/main" id="{848AB602-D009-499C-9960-C52ACEDF5A3F}"/>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58" name="フローチャート: 判断 657">
          <a:extLst>
            <a:ext uri="{FF2B5EF4-FFF2-40B4-BE49-F238E27FC236}">
              <a16:creationId xmlns:a16="http://schemas.microsoft.com/office/drawing/2014/main" id="{9D27E39B-5A9F-47CD-A197-B8DD473A986F}"/>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9" name="フローチャート: 判断 658">
          <a:extLst>
            <a:ext uri="{FF2B5EF4-FFF2-40B4-BE49-F238E27FC236}">
              <a16:creationId xmlns:a16="http://schemas.microsoft.com/office/drawing/2014/main" id="{F747B0A9-0908-489D-B385-C860121E971A}"/>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0" name="フローチャート: 判断 659">
          <a:extLst>
            <a:ext uri="{FF2B5EF4-FFF2-40B4-BE49-F238E27FC236}">
              <a16:creationId xmlns:a16="http://schemas.microsoft.com/office/drawing/2014/main" id="{20DE35A1-99BE-4B28-82D2-342853200388}"/>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1" name="フローチャート: 判断 660">
          <a:extLst>
            <a:ext uri="{FF2B5EF4-FFF2-40B4-BE49-F238E27FC236}">
              <a16:creationId xmlns:a16="http://schemas.microsoft.com/office/drawing/2014/main" id="{7FBBF9D2-E68D-4F96-A1C0-6B338D25BBA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9051B7C-5B6E-411E-B06A-41B03093F17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08BD8A2-C1F4-48CD-97AD-79BDFF896BD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01AF8F6-4B49-4329-8C44-3C81C8B7D6D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2FEB657-CF69-449D-938F-87CC0DF23C9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34598F0-5935-42E8-8204-91DAE5FE845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34925</xdr:rowOff>
    </xdr:from>
    <xdr:to>
      <xdr:col>85</xdr:col>
      <xdr:colOff>177800</xdr:colOff>
      <xdr:row>83</xdr:row>
      <xdr:rowOff>136525</xdr:rowOff>
    </xdr:to>
    <xdr:sp macro="" textlink="">
      <xdr:nvSpPr>
        <xdr:cNvPr id="667" name="楕円 666">
          <a:extLst>
            <a:ext uri="{FF2B5EF4-FFF2-40B4-BE49-F238E27FC236}">
              <a16:creationId xmlns:a16="http://schemas.microsoft.com/office/drawing/2014/main" id="{8A339A93-2CAB-4778-ACD9-692EBE4F16C6}"/>
            </a:ext>
          </a:extLst>
        </xdr:cNvPr>
        <xdr:cNvSpPr/>
      </xdr:nvSpPr>
      <xdr:spPr>
        <a:xfrm>
          <a:off x="162687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13352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FDCDF50E-6ADD-47EE-9CAF-E62D9D75746A}"/>
            </a:ext>
          </a:extLst>
        </xdr:cNvPr>
        <xdr:cNvSpPr txBox="1"/>
      </xdr:nvSpPr>
      <xdr:spPr>
        <a:xfrm>
          <a:off x="16357600"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636</xdr:rowOff>
    </xdr:from>
    <xdr:to>
      <xdr:col>81</xdr:col>
      <xdr:colOff>101600</xdr:colOff>
      <xdr:row>83</xdr:row>
      <xdr:rowOff>102236</xdr:rowOff>
    </xdr:to>
    <xdr:sp macro="" textlink="">
      <xdr:nvSpPr>
        <xdr:cNvPr id="669" name="楕円 668">
          <a:extLst>
            <a:ext uri="{FF2B5EF4-FFF2-40B4-BE49-F238E27FC236}">
              <a16:creationId xmlns:a16="http://schemas.microsoft.com/office/drawing/2014/main" id="{0F259331-F5BA-43D2-87CB-207F0E82F840}"/>
            </a:ext>
          </a:extLst>
        </xdr:cNvPr>
        <xdr:cNvSpPr/>
      </xdr:nvSpPr>
      <xdr:spPr>
        <a:xfrm>
          <a:off x="15430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51436</xdr:rowOff>
    </xdr:from>
    <xdr:to>
      <xdr:col>85</xdr:col>
      <xdr:colOff>127000</xdr:colOff>
      <xdr:row>83</xdr:row>
      <xdr:rowOff>85725</xdr:rowOff>
    </xdr:to>
    <xdr:cxnSp macro="">
      <xdr:nvCxnSpPr>
        <xdr:cNvPr id="670" name="直線コネクタ 669">
          <a:extLst>
            <a:ext uri="{FF2B5EF4-FFF2-40B4-BE49-F238E27FC236}">
              <a16:creationId xmlns:a16="http://schemas.microsoft.com/office/drawing/2014/main" id="{7C0DF1DC-9861-41AD-874A-13A5CD1C0B04}"/>
            </a:ext>
          </a:extLst>
        </xdr:cNvPr>
        <xdr:cNvCxnSpPr/>
      </xdr:nvCxnSpPr>
      <xdr:spPr>
        <a:xfrm>
          <a:off x="15481300" y="142817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137795</xdr:rowOff>
    </xdr:from>
    <xdr:to>
      <xdr:col>76</xdr:col>
      <xdr:colOff>165100</xdr:colOff>
      <xdr:row>83</xdr:row>
      <xdr:rowOff>67945</xdr:rowOff>
    </xdr:to>
    <xdr:sp macro="" textlink="">
      <xdr:nvSpPr>
        <xdr:cNvPr id="671" name="楕円 670">
          <a:extLst>
            <a:ext uri="{FF2B5EF4-FFF2-40B4-BE49-F238E27FC236}">
              <a16:creationId xmlns:a16="http://schemas.microsoft.com/office/drawing/2014/main" id="{D1399A6F-FB61-4D00-AA18-1EE3A3BD47B4}"/>
            </a:ext>
          </a:extLst>
        </xdr:cNvPr>
        <xdr:cNvSpPr/>
      </xdr:nvSpPr>
      <xdr:spPr>
        <a:xfrm>
          <a:off x="14541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17145</xdr:rowOff>
    </xdr:from>
    <xdr:to>
      <xdr:col>81</xdr:col>
      <xdr:colOff>50800</xdr:colOff>
      <xdr:row>83</xdr:row>
      <xdr:rowOff>51436</xdr:rowOff>
    </xdr:to>
    <xdr:cxnSp macro="">
      <xdr:nvCxnSpPr>
        <xdr:cNvPr id="672" name="直線コネクタ 671">
          <a:extLst>
            <a:ext uri="{FF2B5EF4-FFF2-40B4-BE49-F238E27FC236}">
              <a16:creationId xmlns:a16="http://schemas.microsoft.com/office/drawing/2014/main" id="{B54CEBC5-E0B5-4B1F-9F75-8DC224F89C92}"/>
            </a:ext>
          </a:extLst>
        </xdr:cNvPr>
        <xdr:cNvCxnSpPr/>
      </xdr:nvCxnSpPr>
      <xdr:spPr>
        <a:xfrm>
          <a:off x="14592300" y="142474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109220</xdr:rowOff>
    </xdr:from>
    <xdr:to>
      <xdr:col>72</xdr:col>
      <xdr:colOff>38100</xdr:colOff>
      <xdr:row>83</xdr:row>
      <xdr:rowOff>39370</xdr:rowOff>
    </xdr:to>
    <xdr:sp macro="" textlink="">
      <xdr:nvSpPr>
        <xdr:cNvPr id="673" name="楕円 672">
          <a:extLst>
            <a:ext uri="{FF2B5EF4-FFF2-40B4-BE49-F238E27FC236}">
              <a16:creationId xmlns:a16="http://schemas.microsoft.com/office/drawing/2014/main" id="{5360FB8E-1E7C-493D-876B-FFE94DE95098}"/>
            </a:ext>
          </a:extLst>
        </xdr:cNvPr>
        <xdr:cNvSpPr/>
      </xdr:nvSpPr>
      <xdr:spPr>
        <a:xfrm>
          <a:off x="13652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160020</xdr:rowOff>
    </xdr:from>
    <xdr:to>
      <xdr:col>76</xdr:col>
      <xdr:colOff>114300</xdr:colOff>
      <xdr:row>83</xdr:row>
      <xdr:rowOff>17145</xdr:rowOff>
    </xdr:to>
    <xdr:cxnSp macro="">
      <xdr:nvCxnSpPr>
        <xdr:cNvPr id="674" name="直線コネクタ 673">
          <a:extLst>
            <a:ext uri="{FF2B5EF4-FFF2-40B4-BE49-F238E27FC236}">
              <a16:creationId xmlns:a16="http://schemas.microsoft.com/office/drawing/2014/main" id="{BBF0F584-0DC0-4D61-8F57-7EEC29248744}"/>
            </a:ext>
          </a:extLst>
        </xdr:cNvPr>
        <xdr:cNvCxnSpPr/>
      </xdr:nvCxnSpPr>
      <xdr:spPr>
        <a:xfrm>
          <a:off x="13703300" y="14218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74930</xdr:rowOff>
    </xdr:from>
    <xdr:to>
      <xdr:col>67</xdr:col>
      <xdr:colOff>101600</xdr:colOff>
      <xdr:row>83</xdr:row>
      <xdr:rowOff>5080</xdr:rowOff>
    </xdr:to>
    <xdr:sp macro="" textlink="">
      <xdr:nvSpPr>
        <xdr:cNvPr id="675" name="楕円 674">
          <a:extLst>
            <a:ext uri="{FF2B5EF4-FFF2-40B4-BE49-F238E27FC236}">
              <a16:creationId xmlns:a16="http://schemas.microsoft.com/office/drawing/2014/main" id="{2AE2E0B3-F29F-4FA3-A8BC-2FF84808B3B6}"/>
            </a:ext>
          </a:extLst>
        </xdr:cNvPr>
        <xdr:cNvSpPr/>
      </xdr:nvSpPr>
      <xdr:spPr>
        <a:xfrm>
          <a:off x="12763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125730</xdr:rowOff>
    </xdr:from>
    <xdr:to>
      <xdr:col>71</xdr:col>
      <xdr:colOff>177800</xdr:colOff>
      <xdr:row>82</xdr:row>
      <xdr:rowOff>160020</xdr:rowOff>
    </xdr:to>
    <xdr:cxnSp macro="">
      <xdr:nvCxnSpPr>
        <xdr:cNvPr id="676" name="直線コネクタ 675">
          <a:extLst>
            <a:ext uri="{FF2B5EF4-FFF2-40B4-BE49-F238E27FC236}">
              <a16:creationId xmlns:a16="http://schemas.microsoft.com/office/drawing/2014/main" id="{59D16089-BD45-44BC-B8F1-75F56BD15DDE}"/>
            </a:ext>
          </a:extLst>
        </xdr:cNvPr>
        <xdr:cNvCxnSpPr/>
      </xdr:nvCxnSpPr>
      <xdr:spPr>
        <a:xfrm>
          <a:off x="12814300" y="14184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677" name="n_1aveValue【消防施設】&#10;有形固定資産減価償却率">
          <a:extLst>
            <a:ext uri="{FF2B5EF4-FFF2-40B4-BE49-F238E27FC236}">
              <a16:creationId xmlns:a16="http://schemas.microsoft.com/office/drawing/2014/main" id="{35AD79D9-6F2E-4639-97AF-3015FBB428DB}"/>
            </a:ext>
          </a:extLst>
        </xdr:cNvPr>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8" name="n_2aveValue【消防施設】&#10;有形固定資産減価償却率">
          <a:extLst>
            <a:ext uri="{FF2B5EF4-FFF2-40B4-BE49-F238E27FC236}">
              <a16:creationId xmlns:a16="http://schemas.microsoft.com/office/drawing/2014/main" id="{0316414D-E299-4812-ADA9-1D17B6586993}"/>
            </a:ext>
          </a:extLst>
        </xdr:cNvPr>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79" name="n_3aveValue【消防施設】&#10;有形固定資産減価償却率">
          <a:extLst>
            <a:ext uri="{FF2B5EF4-FFF2-40B4-BE49-F238E27FC236}">
              <a16:creationId xmlns:a16="http://schemas.microsoft.com/office/drawing/2014/main" id="{C9981130-F3B9-43C9-9072-E9F10EA0C861}"/>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80" name="n_4aveValue【消防施設】&#10;有形固定資産減価償却率">
          <a:extLst>
            <a:ext uri="{FF2B5EF4-FFF2-40B4-BE49-F238E27FC236}">
              <a16:creationId xmlns:a16="http://schemas.microsoft.com/office/drawing/2014/main" id="{78D6AF55-7037-4ABA-80C0-0544E472FFB2}"/>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93363</xdr:rowOff>
    </xdr:from>
    <xdr:ext cx="405111" cy="259045"/>
    <xdr:sp macro="" textlink="">
      <xdr:nvSpPr>
        <xdr:cNvPr id="681" name="n_1mainValue【消防施設】&#10;有形固定資産減価償却率">
          <a:extLst>
            <a:ext uri="{FF2B5EF4-FFF2-40B4-BE49-F238E27FC236}">
              <a16:creationId xmlns:a16="http://schemas.microsoft.com/office/drawing/2014/main" id="{63DFDEE1-59A5-4D7C-8AA5-3828643B9EAD}"/>
            </a:ext>
          </a:extLst>
        </xdr:cNvPr>
        <xdr:cNvSpPr txBox="1"/>
      </xdr:nvSpPr>
      <xdr:spPr>
        <a:xfrm>
          <a:off x="15266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59072</xdr:rowOff>
    </xdr:from>
    <xdr:ext cx="405111" cy="259045"/>
    <xdr:sp macro="" textlink="">
      <xdr:nvSpPr>
        <xdr:cNvPr id="682" name="n_2mainValue【消防施設】&#10;有形固定資産減価償却率">
          <a:extLst>
            <a:ext uri="{FF2B5EF4-FFF2-40B4-BE49-F238E27FC236}">
              <a16:creationId xmlns:a16="http://schemas.microsoft.com/office/drawing/2014/main" id="{F6E36D01-79B6-467C-8369-0769BBEB4065}"/>
            </a:ext>
          </a:extLst>
        </xdr:cNvPr>
        <xdr:cNvSpPr txBox="1"/>
      </xdr:nvSpPr>
      <xdr:spPr>
        <a:xfrm>
          <a:off x="14389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30497</xdr:rowOff>
    </xdr:from>
    <xdr:ext cx="405111" cy="259045"/>
    <xdr:sp macro="" textlink="">
      <xdr:nvSpPr>
        <xdr:cNvPr id="683" name="n_3mainValue【消防施設】&#10;有形固定資産減価償却率">
          <a:extLst>
            <a:ext uri="{FF2B5EF4-FFF2-40B4-BE49-F238E27FC236}">
              <a16:creationId xmlns:a16="http://schemas.microsoft.com/office/drawing/2014/main" id="{3BA196C9-7A8F-444B-86C3-93D34AAFF90F}"/>
            </a:ext>
          </a:extLst>
        </xdr:cNvPr>
        <xdr:cNvSpPr txBox="1"/>
      </xdr:nvSpPr>
      <xdr:spPr>
        <a:xfrm>
          <a:off x="13500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167657</xdr:rowOff>
    </xdr:from>
    <xdr:ext cx="405111" cy="259045"/>
    <xdr:sp macro="" textlink="">
      <xdr:nvSpPr>
        <xdr:cNvPr id="684" name="n_4mainValue【消防施設】&#10;有形固定資産減価償却率">
          <a:extLst>
            <a:ext uri="{FF2B5EF4-FFF2-40B4-BE49-F238E27FC236}">
              <a16:creationId xmlns:a16="http://schemas.microsoft.com/office/drawing/2014/main" id="{8A546EFA-E276-4D93-93E7-5FB5694B7DDF}"/>
            </a:ext>
          </a:extLst>
        </xdr:cNvPr>
        <xdr:cNvSpPr txBox="1"/>
      </xdr:nvSpPr>
      <xdr:spPr>
        <a:xfrm>
          <a:off x="12611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673E63F6-36F9-4575-B06B-4BEFEF93FD4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4B4D45A9-08E6-4873-B17F-F8AB5ADBAF2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7892AEB5-C3BF-4B27-9CB2-5D03F086D68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33A81A6-8371-4CCB-BC35-D871DD0DEA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1BA22008-52F2-4350-B7CA-71A2ACA536F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EB2403B9-B76F-4BC6-B027-034048A963F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20CCE3B8-0B0E-47C3-B9EB-1167653B7A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81EFDB79-9817-40B1-835F-8ADA21C8FB7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4E62EB34-A45F-4110-9CFC-B8900419458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B3F14101-9097-4ED4-B251-A98A83AACC9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5A20BC97-411F-4A4A-BEC1-263AAC7DFA9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30061B26-FE36-4B8E-BDB3-D3C1540F179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77F9ACFC-B11D-4639-B09A-E8BF7E591D4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CB1BFDA3-7EA3-4A1E-98B8-8978F3C8F90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208B90AB-345E-40A3-805D-DD28B296EB3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F538A497-3B2B-4762-B16E-A9F9D9B1777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608D4887-BAB9-499C-BB42-CE7BD5FABB3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A4C266DF-5905-4433-9ED5-28514FE9F4E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CDB015A7-88DE-41F6-8996-3EFDC58875C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5C525EFA-732F-447D-AFB0-8549DF620C2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39F75FB6-B7AB-4DB1-8B51-AC0766D583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29177221-A015-4F72-B5BF-003C242367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780882D8-D1D2-4293-9747-E2A3BFE92BD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708" name="直線コネクタ 707">
          <a:extLst>
            <a:ext uri="{FF2B5EF4-FFF2-40B4-BE49-F238E27FC236}">
              <a16:creationId xmlns:a16="http://schemas.microsoft.com/office/drawing/2014/main" id="{2467BD4A-1BDE-4643-9F51-34A605D6815D}"/>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9" name="【消防施設】&#10;一人当たり面積最小値テキスト">
          <a:extLst>
            <a:ext uri="{FF2B5EF4-FFF2-40B4-BE49-F238E27FC236}">
              <a16:creationId xmlns:a16="http://schemas.microsoft.com/office/drawing/2014/main" id="{86A55904-DB4A-49D6-B2D7-4C2E85649BDE}"/>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10" name="直線コネクタ 709">
          <a:extLst>
            <a:ext uri="{FF2B5EF4-FFF2-40B4-BE49-F238E27FC236}">
              <a16:creationId xmlns:a16="http://schemas.microsoft.com/office/drawing/2014/main" id="{58C0ED3F-3E70-4B1D-BC92-8D5CD2B13FB4}"/>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711" name="【消防施設】&#10;一人当たり面積最大値テキスト">
          <a:extLst>
            <a:ext uri="{FF2B5EF4-FFF2-40B4-BE49-F238E27FC236}">
              <a16:creationId xmlns:a16="http://schemas.microsoft.com/office/drawing/2014/main" id="{0ABE2DE8-8582-4FB6-ADF3-21148FE17EA9}"/>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712" name="直線コネクタ 711">
          <a:extLst>
            <a:ext uri="{FF2B5EF4-FFF2-40B4-BE49-F238E27FC236}">
              <a16:creationId xmlns:a16="http://schemas.microsoft.com/office/drawing/2014/main" id="{A5BC82F1-F4A7-4BCE-AC93-43661A940C49}"/>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713" name="【消防施設】&#10;一人当たり面積平均値テキスト">
          <a:extLst>
            <a:ext uri="{FF2B5EF4-FFF2-40B4-BE49-F238E27FC236}">
              <a16:creationId xmlns:a16="http://schemas.microsoft.com/office/drawing/2014/main" id="{0659B86F-5AEA-4709-BE8F-914021CFD72E}"/>
            </a:ext>
          </a:extLst>
        </xdr:cNvPr>
        <xdr:cNvSpPr txBox="1"/>
      </xdr:nvSpPr>
      <xdr:spPr>
        <a:xfrm>
          <a:off x="22199600" y="1446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4" name="フローチャート: 判断 713">
          <a:extLst>
            <a:ext uri="{FF2B5EF4-FFF2-40B4-BE49-F238E27FC236}">
              <a16:creationId xmlns:a16="http://schemas.microsoft.com/office/drawing/2014/main" id="{020A35B3-9022-45E8-B1B6-1A99D98D1BA4}"/>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715" name="フローチャート: 判断 714">
          <a:extLst>
            <a:ext uri="{FF2B5EF4-FFF2-40B4-BE49-F238E27FC236}">
              <a16:creationId xmlns:a16="http://schemas.microsoft.com/office/drawing/2014/main" id="{C947CA38-92B2-446A-ADED-79EB617F608D}"/>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716" name="フローチャート: 判断 715">
          <a:extLst>
            <a:ext uri="{FF2B5EF4-FFF2-40B4-BE49-F238E27FC236}">
              <a16:creationId xmlns:a16="http://schemas.microsoft.com/office/drawing/2014/main" id="{8499DF23-6A79-480C-BD2F-373F6B19D287}"/>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17" name="フローチャート: 判断 716">
          <a:extLst>
            <a:ext uri="{FF2B5EF4-FFF2-40B4-BE49-F238E27FC236}">
              <a16:creationId xmlns:a16="http://schemas.microsoft.com/office/drawing/2014/main" id="{9574BDA3-F7E3-423D-B1F0-C117E5BAB81A}"/>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15875</xdr:rowOff>
    </xdr:from>
    <xdr:to>
      <xdr:col>98</xdr:col>
      <xdr:colOff>38100</xdr:colOff>
      <xdr:row>85</xdr:row>
      <xdr:rowOff>117475</xdr:rowOff>
    </xdr:to>
    <xdr:sp macro="" textlink="">
      <xdr:nvSpPr>
        <xdr:cNvPr id="718" name="フローチャート: 判断 717">
          <a:extLst>
            <a:ext uri="{FF2B5EF4-FFF2-40B4-BE49-F238E27FC236}">
              <a16:creationId xmlns:a16="http://schemas.microsoft.com/office/drawing/2014/main" id="{F79F633A-17B4-4DEB-8CB6-3597F2ED64E6}"/>
            </a:ext>
          </a:extLst>
        </xdr:cNvPr>
        <xdr:cNvSpPr/>
      </xdr:nvSpPr>
      <xdr:spPr>
        <a:xfrm>
          <a:off x="18605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0A80A64-19F8-4072-A80F-8A86670C9C9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C28CEA6-7130-4F30-B34E-F31DFD10A29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1CD48D7-3505-48A7-AE49-270367D66C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840F1EB-C850-49F2-8F89-0367C018FD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959A4DEE-DADE-42DA-BA52-2507AB05A46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141605</xdr:rowOff>
    </xdr:from>
    <xdr:to>
      <xdr:col>116</xdr:col>
      <xdr:colOff>114300</xdr:colOff>
      <xdr:row>86</xdr:row>
      <xdr:rowOff>71755</xdr:rowOff>
    </xdr:to>
    <xdr:sp macro="" textlink="">
      <xdr:nvSpPr>
        <xdr:cNvPr id="724" name="楕円 723">
          <a:extLst>
            <a:ext uri="{FF2B5EF4-FFF2-40B4-BE49-F238E27FC236}">
              <a16:creationId xmlns:a16="http://schemas.microsoft.com/office/drawing/2014/main" id="{93245BBC-5730-427E-A689-F4AD7479AB7D}"/>
            </a:ext>
          </a:extLst>
        </xdr:cNvPr>
        <xdr:cNvSpPr/>
      </xdr:nvSpPr>
      <xdr:spPr>
        <a:xfrm>
          <a:off x="221107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56532</xdr:rowOff>
    </xdr:from>
    <xdr:ext cx="469744" cy="259045"/>
    <xdr:sp macro="" textlink="">
      <xdr:nvSpPr>
        <xdr:cNvPr id="725" name="【消防施設】&#10;一人当たり面積該当値テキスト">
          <a:extLst>
            <a:ext uri="{FF2B5EF4-FFF2-40B4-BE49-F238E27FC236}">
              <a16:creationId xmlns:a16="http://schemas.microsoft.com/office/drawing/2014/main" id="{F62D8AEF-DC25-46E8-82BD-EEDD68244D7A}"/>
            </a:ext>
          </a:extLst>
        </xdr:cNvPr>
        <xdr:cNvSpPr txBox="1"/>
      </xdr:nvSpPr>
      <xdr:spPr>
        <a:xfrm>
          <a:off x="22199600" y="1462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141605</xdr:rowOff>
    </xdr:from>
    <xdr:to>
      <xdr:col>112</xdr:col>
      <xdr:colOff>38100</xdr:colOff>
      <xdr:row>86</xdr:row>
      <xdr:rowOff>71755</xdr:rowOff>
    </xdr:to>
    <xdr:sp macro="" textlink="">
      <xdr:nvSpPr>
        <xdr:cNvPr id="726" name="楕円 725">
          <a:extLst>
            <a:ext uri="{FF2B5EF4-FFF2-40B4-BE49-F238E27FC236}">
              <a16:creationId xmlns:a16="http://schemas.microsoft.com/office/drawing/2014/main" id="{4CAB7FAC-95AF-4991-B515-4C2316FB7399}"/>
            </a:ext>
          </a:extLst>
        </xdr:cNvPr>
        <xdr:cNvSpPr/>
      </xdr:nvSpPr>
      <xdr:spPr>
        <a:xfrm>
          <a:off x="21272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20955</xdr:rowOff>
    </xdr:from>
    <xdr:to>
      <xdr:col>116</xdr:col>
      <xdr:colOff>63500</xdr:colOff>
      <xdr:row>86</xdr:row>
      <xdr:rowOff>20955</xdr:rowOff>
    </xdr:to>
    <xdr:cxnSp macro="">
      <xdr:nvCxnSpPr>
        <xdr:cNvPr id="727" name="直線コネクタ 726">
          <a:extLst>
            <a:ext uri="{FF2B5EF4-FFF2-40B4-BE49-F238E27FC236}">
              <a16:creationId xmlns:a16="http://schemas.microsoft.com/office/drawing/2014/main" id="{B3772956-BC83-4542-9529-70B8ADDB6153}"/>
            </a:ext>
          </a:extLst>
        </xdr:cNvPr>
        <xdr:cNvCxnSpPr/>
      </xdr:nvCxnSpPr>
      <xdr:spPr>
        <a:xfrm>
          <a:off x="21323300" y="147656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141605</xdr:rowOff>
    </xdr:from>
    <xdr:to>
      <xdr:col>107</xdr:col>
      <xdr:colOff>101600</xdr:colOff>
      <xdr:row>86</xdr:row>
      <xdr:rowOff>71755</xdr:rowOff>
    </xdr:to>
    <xdr:sp macro="" textlink="">
      <xdr:nvSpPr>
        <xdr:cNvPr id="728" name="楕円 727">
          <a:extLst>
            <a:ext uri="{FF2B5EF4-FFF2-40B4-BE49-F238E27FC236}">
              <a16:creationId xmlns:a16="http://schemas.microsoft.com/office/drawing/2014/main" id="{70BCECD1-96D3-41DC-812F-EA56A396796A}"/>
            </a:ext>
          </a:extLst>
        </xdr:cNvPr>
        <xdr:cNvSpPr/>
      </xdr:nvSpPr>
      <xdr:spPr>
        <a:xfrm>
          <a:off x="20383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20955</xdr:rowOff>
    </xdr:from>
    <xdr:to>
      <xdr:col>111</xdr:col>
      <xdr:colOff>177800</xdr:colOff>
      <xdr:row>86</xdr:row>
      <xdr:rowOff>20955</xdr:rowOff>
    </xdr:to>
    <xdr:cxnSp macro="">
      <xdr:nvCxnSpPr>
        <xdr:cNvPr id="729" name="直線コネクタ 728">
          <a:extLst>
            <a:ext uri="{FF2B5EF4-FFF2-40B4-BE49-F238E27FC236}">
              <a16:creationId xmlns:a16="http://schemas.microsoft.com/office/drawing/2014/main" id="{C23EED48-95E8-4DF3-886D-2E681B85A94A}"/>
            </a:ext>
          </a:extLst>
        </xdr:cNvPr>
        <xdr:cNvCxnSpPr/>
      </xdr:nvCxnSpPr>
      <xdr:spPr>
        <a:xfrm>
          <a:off x="20434300" y="1476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141605</xdr:rowOff>
    </xdr:from>
    <xdr:to>
      <xdr:col>102</xdr:col>
      <xdr:colOff>165100</xdr:colOff>
      <xdr:row>86</xdr:row>
      <xdr:rowOff>71755</xdr:rowOff>
    </xdr:to>
    <xdr:sp macro="" textlink="">
      <xdr:nvSpPr>
        <xdr:cNvPr id="730" name="楕円 729">
          <a:extLst>
            <a:ext uri="{FF2B5EF4-FFF2-40B4-BE49-F238E27FC236}">
              <a16:creationId xmlns:a16="http://schemas.microsoft.com/office/drawing/2014/main" id="{35EE44FF-9B7C-45CB-B93F-2CF7390AF921}"/>
            </a:ext>
          </a:extLst>
        </xdr:cNvPr>
        <xdr:cNvSpPr/>
      </xdr:nvSpPr>
      <xdr:spPr>
        <a:xfrm>
          <a:off x="19494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20955</xdr:rowOff>
    </xdr:from>
    <xdr:to>
      <xdr:col>107</xdr:col>
      <xdr:colOff>50800</xdr:colOff>
      <xdr:row>86</xdr:row>
      <xdr:rowOff>20955</xdr:rowOff>
    </xdr:to>
    <xdr:cxnSp macro="">
      <xdr:nvCxnSpPr>
        <xdr:cNvPr id="731" name="直線コネクタ 730">
          <a:extLst>
            <a:ext uri="{FF2B5EF4-FFF2-40B4-BE49-F238E27FC236}">
              <a16:creationId xmlns:a16="http://schemas.microsoft.com/office/drawing/2014/main" id="{0AFDC5DA-39D0-48A2-8981-E750BFD9D4DD}"/>
            </a:ext>
          </a:extLst>
        </xdr:cNvPr>
        <xdr:cNvCxnSpPr/>
      </xdr:nvCxnSpPr>
      <xdr:spPr>
        <a:xfrm>
          <a:off x="19545300" y="1476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141605</xdr:rowOff>
    </xdr:from>
    <xdr:to>
      <xdr:col>98</xdr:col>
      <xdr:colOff>38100</xdr:colOff>
      <xdr:row>86</xdr:row>
      <xdr:rowOff>71755</xdr:rowOff>
    </xdr:to>
    <xdr:sp macro="" textlink="">
      <xdr:nvSpPr>
        <xdr:cNvPr id="732" name="楕円 731">
          <a:extLst>
            <a:ext uri="{FF2B5EF4-FFF2-40B4-BE49-F238E27FC236}">
              <a16:creationId xmlns:a16="http://schemas.microsoft.com/office/drawing/2014/main" id="{0CDACC8A-D3BC-4A6E-837E-F238F4A15F57}"/>
            </a:ext>
          </a:extLst>
        </xdr:cNvPr>
        <xdr:cNvSpPr/>
      </xdr:nvSpPr>
      <xdr:spPr>
        <a:xfrm>
          <a:off x="18605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20955</xdr:rowOff>
    </xdr:from>
    <xdr:to>
      <xdr:col>102</xdr:col>
      <xdr:colOff>114300</xdr:colOff>
      <xdr:row>86</xdr:row>
      <xdr:rowOff>20955</xdr:rowOff>
    </xdr:to>
    <xdr:cxnSp macro="">
      <xdr:nvCxnSpPr>
        <xdr:cNvPr id="733" name="直線コネクタ 732">
          <a:extLst>
            <a:ext uri="{FF2B5EF4-FFF2-40B4-BE49-F238E27FC236}">
              <a16:creationId xmlns:a16="http://schemas.microsoft.com/office/drawing/2014/main" id="{74EC9526-806F-410A-BE68-F872A527F6C4}"/>
            </a:ext>
          </a:extLst>
        </xdr:cNvPr>
        <xdr:cNvCxnSpPr/>
      </xdr:nvCxnSpPr>
      <xdr:spPr>
        <a:xfrm>
          <a:off x="18656300" y="1476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734" name="n_1aveValue【消防施設】&#10;一人当たり面積">
          <a:extLst>
            <a:ext uri="{FF2B5EF4-FFF2-40B4-BE49-F238E27FC236}">
              <a16:creationId xmlns:a16="http://schemas.microsoft.com/office/drawing/2014/main" id="{6D98D986-DEB0-48A8-B7FD-6B697590AE63}"/>
            </a:ext>
          </a:extLst>
        </xdr:cNvPr>
        <xdr:cNvSpPr txBox="1"/>
      </xdr:nvSpPr>
      <xdr:spPr>
        <a:xfrm>
          <a:off x="21075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735" name="n_2aveValue【消防施設】&#10;一人当たり面積">
          <a:extLst>
            <a:ext uri="{FF2B5EF4-FFF2-40B4-BE49-F238E27FC236}">
              <a16:creationId xmlns:a16="http://schemas.microsoft.com/office/drawing/2014/main" id="{1037146D-0347-4CC6-A88F-B4AE5A95BCCF}"/>
            </a:ext>
          </a:extLst>
        </xdr:cNvPr>
        <xdr:cNvSpPr txBox="1"/>
      </xdr:nvSpPr>
      <xdr:spPr>
        <a:xfrm>
          <a:off x="201994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736" name="n_3aveValue【消防施設】&#10;一人当たり面積">
          <a:extLst>
            <a:ext uri="{FF2B5EF4-FFF2-40B4-BE49-F238E27FC236}">
              <a16:creationId xmlns:a16="http://schemas.microsoft.com/office/drawing/2014/main" id="{A6DCB85A-D7FF-44A5-B494-E43FFBCD11AD}"/>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134002</xdr:rowOff>
    </xdr:from>
    <xdr:ext cx="469744" cy="259045"/>
    <xdr:sp macro="" textlink="">
      <xdr:nvSpPr>
        <xdr:cNvPr id="737" name="n_4aveValue【消防施設】&#10;一人当たり面積">
          <a:extLst>
            <a:ext uri="{FF2B5EF4-FFF2-40B4-BE49-F238E27FC236}">
              <a16:creationId xmlns:a16="http://schemas.microsoft.com/office/drawing/2014/main" id="{E65B590C-BCB9-414C-9A11-9F90A7A13506}"/>
            </a:ext>
          </a:extLst>
        </xdr:cNvPr>
        <xdr:cNvSpPr txBox="1"/>
      </xdr:nvSpPr>
      <xdr:spPr>
        <a:xfrm>
          <a:off x="18421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62882</xdr:rowOff>
    </xdr:from>
    <xdr:ext cx="469744" cy="259045"/>
    <xdr:sp macro="" textlink="">
      <xdr:nvSpPr>
        <xdr:cNvPr id="738" name="n_1mainValue【消防施設】&#10;一人当たり面積">
          <a:extLst>
            <a:ext uri="{FF2B5EF4-FFF2-40B4-BE49-F238E27FC236}">
              <a16:creationId xmlns:a16="http://schemas.microsoft.com/office/drawing/2014/main" id="{FE302720-261B-47D0-91F6-5DFAFAB6BFAE}"/>
            </a:ext>
          </a:extLst>
        </xdr:cNvPr>
        <xdr:cNvSpPr txBox="1"/>
      </xdr:nvSpPr>
      <xdr:spPr>
        <a:xfrm>
          <a:off x="21075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62882</xdr:rowOff>
    </xdr:from>
    <xdr:ext cx="469744" cy="259045"/>
    <xdr:sp macro="" textlink="">
      <xdr:nvSpPr>
        <xdr:cNvPr id="739" name="n_2mainValue【消防施設】&#10;一人当たり面積">
          <a:extLst>
            <a:ext uri="{FF2B5EF4-FFF2-40B4-BE49-F238E27FC236}">
              <a16:creationId xmlns:a16="http://schemas.microsoft.com/office/drawing/2014/main" id="{C5086046-C9D7-4725-A982-EA3EF0A42870}"/>
            </a:ext>
          </a:extLst>
        </xdr:cNvPr>
        <xdr:cNvSpPr txBox="1"/>
      </xdr:nvSpPr>
      <xdr:spPr>
        <a:xfrm>
          <a:off x="20199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62882</xdr:rowOff>
    </xdr:from>
    <xdr:ext cx="469744" cy="259045"/>
    <xdr:sp macro="" textlink="">
      <xdr:nvSpPr>
        <xdr:cNvPr id="740" name="n_3mainValue【消防施設】&#10;一人当たり面積">
          <a:extLst>
            <a:ext uri="{FF2B5EF4-FFF2-40B4-BE49-F238E27FC236}">
              <a16:creationId xmlns:a16="http://schemas.microsoft.com/office/drawing/2014/main" id="{BBE8EB7D-8093-424C-926D-E0C75C35AD71}"/>
            </a:ext>
          </a:extLst>
        </xdr:cNvPr>
        <xdr:cNvSpPr txBox="1"/>
      </xdr:nvSpPr>
      <xdr:spPr>
        <a:xfrm>
          <a:off x="19310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62882</xdr:rowOff>
    </xdr:from>
    <xdr:ext cx="469744" cy="259045"/>
    <xdr:sp macro="" textlink="">
      <xdr:nvSpPr>
        <xdr:cNvPr id="741" name="n_4mainValue【消防施設】&#10;一人当たり面積">
          <a:extLst>
            <a:ext uri="{FF2B5EF4-FFF2-40B4-BE49-F238E27FC236}">
              <a16:creationId xmlns:a16="http://schemas.microsoft.com/office/drawing/2014/main" id="{200AA4AD-08A7-40D8-BAC6-AD775E66B4AF}"/>
            </a:ext>
          </a:extLst>
        </xdr:cNvPr>
        <xdr:cNvSpPr txBox="1"/>
      </xdr:nvSpPr>
      <xdr:spPr>
        <a:xfrm>
          <a:off x="18421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A9FA8D32-55D5-40B5-81EC-C89C609AF62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47110E6C-C6E6-45F6-AD10-E479662388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DC6C1076-D945-449F-B609-F3574012CC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A7015E6B-FA50-4EAA-A42B-42A1DA17D9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5EFFE3E6-9381-4B95-BAA6-7A4350A736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6341CFAC-B88B-434F-94F0-9C5AA6F858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6B5D1400-C474-4349-8599-4F14AE07A0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CA3CE9BE-9B13-46A6-8265-452DBDBFEA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6F00BE8A-5E1C-41D4-944B-94DA7A79831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CDFC921C-06EF-4CFA-801E-A03E0B435F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7FD188B-4DBE-49BA-A3F5-0211E01F521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94E3E698-860B-4352-9B98-2FF52FD8920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976A6529-C391-474A-B26D-0B1D397DBD3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6E9F8B72-A54E-4806-8028-504F2AAAD00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512B8617-FA76-4EAD-BF84-C6CE8F62F5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D6B14129-F6FD-4510-8E9F-32D943D3273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D3CB7FB6-7BE2-4098-87AE-9C312E8BD55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4C8B3491-C10F-42DD-A944-82B5A6DB393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4D864F81-F606-4BD2-9484-35C9970E9EA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B81BC1D6-63F6-4B96-903D-436D8CBD6C3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8B4C2665-B997-452B-A120-160944C5D51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5D56917F-74F9-4E40-B2B9-58906674FCB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C4227517-1ECA-453A-86ED-4F9C33A8EDE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90DBCB6C-9B25-4495-9ADE-0A07C4A17E5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33A97C6A-F24A-4E8B-8C0A-67244668A94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67" name="直線コネクタ 766">
          <a:extLst>
            <a:ext uri="{FF2B5EF4-FFF2-40B4-BE49-F238E27FC236}">
              <a16:creationId xmlns:a16="http://schemas.microsoft.com/office/drawing/2014/main" id="{EE057BA8-9E2F-43FD-A425-8CC764F7DE33}"/>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68" name="【庁舎】&#10;有形固定資産減価償却率最小値テキスト">
          <a:extLst>
            <a:ext uri="{FF2B5EF4-FFF2-40B4-BE49-F238E27FC236}">
              <a16:creationId xmlns:a16="http://schemas.microsoft.com/office/drawing/2014/main" id="{E20F16BF-3660-4C5C-BC93-AFC138A371F6}"/>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69" name="直線コネクタ 768">
          <a:extLst>
            <a:ext uri="{FF2B5EF4-FFF2-40B4-BE49-F238E27FC236}">
              <a16:creationId xmlns:a16="http://schemas.microsoft.com/office/drawing/2014/main" id="{AA7B9B41-3210-4D19-9BB3-F8E62E5C35CD}"/>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0" name="【庁舎】&#10;有形固定資産減価償却率最大値テキスト">
          <a:extLst>
            <a:ext uri="{FF2B5EF4-FFF2-40B4-BE49-F238E27FC236}">
              <a16:creationId xmlns:a16="http://schemas.microsoft.com/office/drawing/2014/main" id="{56F770B7-54DF-4577-99A8-A4BE3F6981CE}"/>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1" name="直線コネクタ 770">
          <a:extLst>
            <a:ext uri="{FF2B5EF4-FFF2-40B4-BE49-F238E27FC236}">
              <a16:creationId xmlns:a16="http://schemas.microsoft.com/office/drawing/2014/main" id="{1A8452DE-00B2-439E-B1AE-611AF4932566}"/>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772" name="【庁舎】&#10;有形固定資産減価償却率平均値テキスト">
          <a:extLst>
            <a:ext uri="{FF2B5EF4-FFF2-40B4-BE49-F238E27FC236}">
              <a16:creationId xmlns:a16="http://schemas.microsoft.com/office/drawing/2014/main" id="{2BC3C7FD-22D6-481C-8C94-FF955970B715}"/>
            </a:ext>
          </a:extLst>
        </xdr:cNvPr>
        <xdr:cNvSpPr txBox="1"/>
      </xdr:nvSpPr>
      <xdr:spPr>
        <a:xfrm>
          <a:off x="16357600" y="1762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73" name="フローチャート: 判断 772">
          <a:extLst>
            <a:ext uri="{FF2B5EF4-FFF2-40B4-BE49-F238E27FC236}">
              <a16:creationId xmlns:a16="http://schemas.microsoft.com/office/drawing/2014/main" id="{6FF9EB48-6761-4CD1-80B9-6A186DEA211A}"/>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74" name="フローチャート: 判断 773">
          <a:extLst>
            <a:ext uri="{FF2B5EF4-FFF2-40B4-BE49-F238E27FC236}">
              <a16:creationId xmlns:a16="http://schemas.microsoft.com/office/drawing/2014/main" id="{69CCC8B7-89CB-4B3B-B0CE-124A0A2809C2}"/>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75" name="フローチャート: 判断 774">
          <a:extLst>
            <a:ext uri="{FF2B5EF4-FFF2-40B4-BE49-F238E27FC236}">
              <a16:creationId xmlns:a16="http://schemas.microsoft.com/office/drawing/2014/main" id="{C1451DCF-1B77-4597-88E4-F5FB5987977B}"/>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76" name="フローチャート: 判断 775">
          <a:extLst>
            <a:ext uri="{FF2B5EF4-FFF2-40B4-BE49-F238E27FC236}">
              <a16:creationId xmlns:a16="http://schemas.microsoft.com/office/drawing/2014/main" id="{6E7FCA0C-F046-47B1-B669-8A394A4987DE}"/>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77" name="フローチャート: 判断 776">
          <a:extLst>
            <a:ext uri="{FF2B5EF4-FFF2-40B4-BE49-F238E27FC236}">
              <a16:creationId xmlns:a16="http://schemas.microsoft.com/office/drawing/2014/main" id="{9DD68B30-6187-4052-ADA8-D83BF31356AB}"/>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D9CB4F2-87B7-4FE7-A026-7896A6BB52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9320489-78E3-41C5-88A3-E79146A3378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98856C7-7022-4DDE-8CB1-2B6468C6A2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5FD0B38-B1B2-48BF-91A3-D573B728849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7831DEC-DBEF-4C9C-9251-07F46E1C73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783" name="楕円 782">
          <a:extLst>
            <a:ext uri="{FF2B5EF4-FFF2-40B4-BE49-F238E27FC236}">
              <a16:creationId xmlns:a16="http://schemas.microsoft.com/office/drawing/2014/main" id="{02AC40CC-B2BA-4863-A379-B01FD3C1EEC0}"/>
            </a:ext>
          </a:extLst>
        </xdr:cNvPr>
        <xdr:cNvSpPr/>
      </xdr:nvSpPr>
      <xdr:spPr>
        <a:xfrm>
          <a:off x="16268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140988</xdr:rowOff>
    </xdr:from>
    <xdr:ext cx="405111" cy="259045"/>
    <xdr:sp macro="" textlink="">
      <xdr:nvSpPr>
        <xdr:cNvPr id="784" name="【庁舎】&#10;有形固定資産減価償却率該当値テキスト">
          <a:extLst>
            <a:ext uri="{FF2B5EF4-FFF2-40B4-BE49-F238E27FC236}">
              <a16:creationId xmlns:a16="http://schemas.microsoft.com/office/drawing/2014/main" id="{CA87CE36-D469-4426-BA28-A1309F574707}"/>
            </a:ext>
          </a:extLst>
        </xdr:cNvPr>
        <xdr:cNvSpPr txBox="1"/>
      </xdr:nvSpPr>
      <xdr:spPr>
        <a:xfrm>
          <a:off x="16357600"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133169</xdr:rowOff>
    </xdr:from>
    <xdr:to>
      <xdr:col>81</xdr:col>
      <xdr:colOff>101600</xdr:colOff>
      <xdr:row>104</xdr:row>
      <xdr:rowOff>63319</xdr:rowOff>
    </xdr:to>
    <xdr:sp macro="" textlink="">
      <xdr:nvSpPr>
        <xdr:cNvPr id="785" name="楕円 784">
          <a:extLst>
            <a:ext uri="{FF2B5EF4-FFF2-40B4-BE49-F238E27FC236}">
              <a16:creationId xmlns:a16="http://schemas.microsoft.com/office/drawing/2014/main" id="{335EFD81-BC90-4EBB-A813-645B95175D77}"/>
            </a:ext>
          </a:extLst>
        </xdr:cNvPr>
        <xdr:cNvSpPr/>
      </xdr:nvSpPr>
      <xdr:spPr>
        <a:xfrm>
          <a:off x="15430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12519</xdr:rowOff>
    </xdr:from>
    <xdr:to>
      <xdr:col>85</xdr:col>
      <xdr:colOff>127000</xdr:colOff>
      <xdr:row>104</xdr:row>
      <xdr:rowOff>41911</xdr:rowOff>
    </xdr:to>
    <xdr:cxnSp macro="">
      <xdr:nvCxnSpPr>
        <xdr:cNvPr id="786" name="直線コネクタ 785">
          <a:extLst>
            <a:ext uri="{FF2B5EF4-FFF2-40B4-BE49-F238E27FC236}">
              <a16:creationId xmlns:a16="http://schemas.microsoft.com/office/drawing/2014/main" id="{C6A4B01A-E96F-4075-996E-B844989F8AC8}"/>
            </a:ext>
          </a:extLst>
        </xdr:cNvPr>
        <xdr:cNvCxnSpPr/>
      </xdr:nvCxnSpPr>
      <xdr:spPr>
        <a:xfrm>
          <a:off x="15481300" y="1784331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102144</xdr:rowOff>
    </xdr:from>
    <xdr:to>
      <xdr:col>76</xdr:col>
      <xdr:colOff>165100</xdr:colOff>
      <xdr:row>104</xdr:row>
      <xdr:rowOff>32294</xdr:rowOff>
    </xdr:to>
    <xdr:sp macro="" textlink="">
      <xdr:nvSpPr>
        <xdr:cNvPr id="787" name="楕円 786">
          <a:extLst>
            <a:ext uri="{FF2B5EF4-FFF2-40B4-BE49-F238E27FC236}">
              <a16:creationId xmlns:a16="http://schemas.microsoft.com/office/drawing/2014/main" id="{3CE2E492-001E-46FC-8512-0688E01B542C}"/>
            </a:ext>
          </a:extLst>
        </xdr:cNvPr>
        <xdr:cNvSpPr/>
      </xdr:nvSpPr>
      <xdr:spPr>
        <a:xfrm>
          <a:off x="14541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152944</xdr:rowOff>
    </xdr:from>
    <xdr:to>
      <xdr:col>81</xdr:col>
      <xdr:colOff>50800</xdr:colOff>
      <xdr:row>104</xdr:row>
      <xdr:rowOff>12519</xdr:rowOff>
    </xdr:to>
    <xdr:cxnSp macro="">
      <xdr:nvCxnSpPr>
        <xdr:cNvPr id="788" name="直線コネクタ 787">
          <a:extLst>
            <a:ext uri="{FF2B5EF4-FFF2-40B4-BE49-F238E27FC236}">
              <a16:creationId xmlns:a16="http://schemas.microsoft.com/office/drawing/2014/main" id="{970DA699-A8B3-41A0-9066-A4E28F4F394C}"/>
            </a:ext>
          </a:extLst>
        </xdr:cNvPr>
        <xdr:cNvCxnSpPr/>
      </xdr:nvCxnSpPr>
      <xdr:spPr>
        <a:xfrm>
          <a:off x="14592300" y="178122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72752</xdr:rowOff>
    </xdr:from>
    <xdr:to>
      <xdr:col>72</xdr:col>
      <xdr:colOff>38100</xdr:colOff>
      <xdr:row>104</xdr:row>
      <xdr:rowOff>2902</xdr:rowOff>
    </xdr:to>
    <xdr:sp macro="" textlink="">
      <xdr:nvSpPr>
        <xdr:cNvPr id="789" name="楕円 788">
          <a:extLst>
            <a:ext uri="{FF2B5EF4-FFF2-40B4-BE49-F238E27FC236}">
              <a16:creationId xmlns:a16="http://schemas.microsoft.com/office/drawing/2014/main" id="{3A9EEF9D-9405-4E45-93C9-8975183C91C3}"/>
            </a:ext>
          </a:extLst>
        </xdr:cNvPr>
        <xdr:cNvSpPr/>
      </xdr:nvSpPr>
      <xdr:spPr>
        <a:xfrm>
          <a:off x="13652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123552</xdr:rowOff>
    </xdr:from>
    <xdr:to>
      <xdr:col>76</xdr:col>
      <xdr:colOff>114300</xdr:colOff>
      <xdr:row>103</xdr:row>
      <xdr:rowOff>152944</xdr:rowOff>
    </xdr:to>
    <xdr:cxnSp macro="">
      <xdr:nvCxnSpPr>
        <xdr:cNvPr id="790" name="直線コネクタ 789">
          <a:extLst>
            <a:ext uri="{FF2B5EF4-FFF2-40B4-BE49-F238E27FC236}">
              <a16:creationId xmlns:a16="http://schemas.microsoft.com/office/drawing/2014/main" id="{B2AFCCEF-C6C5-436A-B5AB-CB5F1148DB69}"/>
            </a:ext>
          </a:extLst>
        </xdr:cNvPr>
        <xdr:cNvCxnSpPr/>
      </xdr:nvCxnSpPr>
      <xdr:spPr>
        <a:xfrm>
          <a:off x="13703300" y="1778290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44994</xdr:rowOff>
    </xdr:from>
    <xdr:to>
      <xdr:col>67</xdr:col>
      <xdr:colOff>101600</xdr:colOff>
      <xdr:row>103</xdr:row>
      <xdr:rowOff>146594</xdr:rowOff>
    </xdr:to>
    <xdr:sp macro="" textlink="">
      <xdr:nvSpPr>
        <xdr:cNvPr id="791" name="楕円 790">
          <a:extLst>
            <a:ext uri="{FF2B5EF4-FFF2-40B4-BE49-F238E27FC236}">
              <a16:creationId xmlns:a16="http://schemas.microsoft.com/office/drawing/2014/main" id="{26064C7C-B37D-4DB0-91A8-A2DAD5A85C09}"/>
            </a:ext>
          </a:extLst>
        </xdr:cNvPr>
        <xdr:cNvSpPr/>
      </xdr:nvSpPr>
      <xdr:spPr>
        <a:xfrm>
          <a:off x="12763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95794</xdr:rowOff>
    </xdr:from>
    <xdr:to>
      <xdr:col>71</xdr:col>
      <xdr:colOff>177800</xdr:colOff>
      <xdr:row>103</xdr:row>
      <xdr:rowOff>123552</xdr:rowOff>
    </xdr:to>
    <xdr:cxnSp macro="">
      <xdr:nvCxnSpPr>
        <xdr:cNvPr id="792" name="直線コネクタ 791">
          <a:extLst>
            <a:ext uri="{FF2B5EF4-FFF2-40B4-BE49-F238E27FC236}">
              <a16:creationId xmlns:a16="http://schemas.microsoft.com/office/drawing/2014/main" id="{54FF524F-0140-4DB4-8B2C-30B6147977F0}"/>
            </a:ext>
          </a:extLst>
        </xdr:cNvPr>
        <xdr:cNvCxnSpPr/>
      </xdr:nvCxnSpPr>
      <xdr:spPr>
        <a:xfrm>
          <a:off x="12814300" y="1775514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793" name="n_1aveValue【庁舎】&#10;有形固定資産減価償却率">
          <a:extLst>
            <a:ext uri="{FF2B5EF4-FFF2-40B4-BE49-F238E27FC236}">
              <a16:creationId xmlns:a16="http://schemas.microsoft.com/office/drawing/2014/main" id="{053D3346-B095-4D50-A211-3A2949D70924}"/>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794" name="n_2aveValue【庁舎】&#10;有形固定資産減価償却率">
          <a:extLst>
            <a:ext uri="{FF2B5EF4-FFF2-40B4-BE49-F238E27FC236}">
              <a16:creationId xmlns:a16="http://schemas.microsoft.com/office/drawing/2014/main" id="{78BEFCEB-8AD9-4878-B268-98C8DD69B040}"/>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795" name="n_3aveValue【庁舎】&#10;有形固定資産減価償却率">
          <a:extLst>
            <a:ext uri="{FF2B5EF4-FFF2-40B4-BE49-F238E27FC236}">
              <a16:creationId xmlns:a16="http://schemas.microsoft.com/office/drawing/2014/main" id="{4C80CE53-662B-4722-AB81-92133D24B363}"/>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796" name="n_4aveValue【庁舎】&#10;有形固定資産減価償却率">
          <a:extLst>
            <a:ext uri="{FF2B5EF4-FFF2-40B4-BE49-F238E27FC236}">
              <a16:creationId xmlns:a16="http://schemas.microsoft.com/office/drawing/2014/main" id="{4FF74A27-8163-430E-A1A4-D63083E4EC97}"/>
            </a:ext>
          </a:extLst>
        </xdr:cNvPr>
        <xdr:cNvSpPr txBox="1"/>
      </xdr:nvSpPr>
      <xdr:spPr>
        <a:xfrm>
          <a:off x="12611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54446</xdr:rowOff>
    </xdr:from>
    <xdr:ext cx="405111" cy="259045"/>
    <xdr:sp macro="" textlink="">
      <xdr:nvSpPr>
        <xdr:cNvPr id="797" name="n_1mainValue【庁舎】&#10;有形固定資産減価償却率">
          <a:extLst>
            <a:ext uri="{FF2B5EF4-FFF2-40B4-BE49-F238E27FC236}">
              <a16:creationId xmlns:a16="http://schemas.microsoft.com/office/drawing/2014/main" id="{1488AE53-2ADE-4CB0-BCBB-57C97B649559}"/>
            </a:ext>
          </a:extLst>
        </xdr:cNvPr>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23421</xdr:rowOff>
    </xdr:from>
    <xdr:ext cx="405111" cy="259045"/>
    <xdr:sp macro="" textlink="">
      <xdr:nvSpPr>
        <xdr:cNvPr id="798" name="n_2mainValue【庁舎】&#10;有形固定資産減価償却率">
          <a:extLst>
            <a:ext uri="{FF2B5EF4-FFF2-40B4-BE49-F238E27FC236}">
              <a16:creationId xmlns:a16="http://schemas.microsoft.com/office/drawing/2014/main" id="{BA7CA295-4B2D-465C-83F5-0E56F1826765}"/>
            </a:ext>
          </a:extLst>
        </xdr:cNvPr>
        <xdr:cNvSpPr txBox="1"/>
      </xdr:nvSpPr>
      <xdr:spPr>
        <a:xfrm>
          <a:off x="14389744" y="1785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19429</xdr:rowOff>
    </xdr:from>
    <xdr:ext cx="405111" cy="259045"/>
    <xdr:sp macro="" textlink="">
      <xdr:nvSpPr>
        <xdr:cNvPr id="799" name="n_3mainValue【庁舎】&#10;有形固定資産減価償却率">
          <a:extLst>
            <a:ext uri="{FF2B5EF4-FFF2-40B4-BE49-F238E27FC236}">
              <a16:creationId xmlns:a16="http://schemas.microsoft.com/office/drawing/2014/main" id="{D1B9E0EF-633A-4307-9160-995E86896830}"/>
            </a:ext>
          </a:extLst>
        </xdr:cNvPr>
        <xdr:cNvSpPr txBox="1"/>
      </xdr:nvSpPr>
      <xdr:spPr>
        <a:xfrm>
          <a:off x="13500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163121</xdr:rowOff>
    </xdr:from>
    <xdr:ext cx="405111" cy="259045"/>
    <xdr:sp macro="" textlink="">
      <xdr:nvSpPr>
        <xdr:cNvPr id="800" name="n_4mainValue【庁舎】&#10;有形固定資産減価償却率">
          <a:extLst>
            <a:ext uri="{FF2B5EF4-FFF2-40B4-BE49-F238E27FC236}">
              <a16:creationId xmlns:a16="http://schemas.microsoft.com/office/drawing/2014/main" id="{1387756C-5370-40B1-9C4D-3C46D1093343}"/>
            </a:ext>
          </a:extLst>
        </xdr:cNvPr>
        <xdr:cNvSpPr txBox="1"/>
      </xdr:nvSpPr>
      <xdr:spPr>
        <a:xfrm>
          <a:off x="12611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E7966B3-C503-404A-A532-0DF42990D4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634C4614-B4C3-41CE-B54E-4884B21944B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A6853B30-F3B5-4346-BAA8-52A8542212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B44EBAFA-3834-432A-89AF-158D4DF349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774703EA-963D-482B-B46B-C4DA8A3DE0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692078CB-47F2-48F2-8A01-A1D2596E1A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E7786253-16A8-419E-A901-BEA55CBC16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8A38F459-22DA-48AA-A66D-190FF075DF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520165D4-EE40-4D7B-8719-BFDA1C46C55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324E7E01-6EE0-4525-8FE1-92443045A3F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51F4B680-2779-4ADB-AEE5-03004F96388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B519EF8D-F920-4EA7-BB0A-17A4F9EC87F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8B11ADFD-5816-48A1-8FB2-8681E41FA36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5EED3054-B725-4DFA-9ECD-ACEC90B7268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FA4C2CFF-0267-48C0-8CC6-4AC789151C8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4F25ED04-9205-4CD9-9574-29A8DD2D5D9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054BFEE1-6310-421B-A3A1-374329AE445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E4275EFC-A65D-4C81-85BC-97153E41C31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2A13000F-9C2B-43C1-AE93-76517A9AE32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AE8CCD8C-6A32-4BC9-920F-632F6D19A0B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ABE58745-1E96-435D-9C5A-7F2A62C765E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1BEB4BA7-555A-49FA-B212-09D112C59B2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457BBD6B-7E91-43FD-AFCF-8E60F97E8E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F7EEFADD-C8AB-4B8A-9593-0A621CB393A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F7075087-782A-4EBB-A59F-9B061EAABC9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826" name="直線コネクタ 825">
          <a:extLst>
            <a:ext uri="{FF2B5EF4-FFF2-40B4-BE49-F238E27FC236}">
              <a16:creationId xmlns:a16="http://schemas.microsoft.com/office/drawing/2014/main" id="{F6F59872-818E-4471-8DDD-92D5DC57FD1C}"/>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7" name="【庁舎】&#10;一人当たり面積最小値テキスト">
          <a:extLst>
            <a:ext uri="{FF2B5EF4-FFF2-40B4-BE49-F238E27FC236}">
              <a16:creationId xmlns:a16="http://schemas.microsoft.com/office/drawing/2014/main" id="{97E7B2A4-387E-4FE7-81DA-FDEF10531E07}"/>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8" name="直線コネクタ 827">
          <a:extLst>
            <a:ext uri="{FF2B5EF4-FFF2-40B4-BE49-F238E27FC236}">
              <a16:creationId xmlns:a16="http://schemas.microsoft.com/office/drawing/2014/main" id="{A45ED338-72FB-4414-BAB7-D21F1F1D8FF1}"/>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9" name="【庁舎】&#10;一人当たり面積最大値テキスト">
          <a:extLst>
            <a:ext uri="{FF2B5EF4-FFF2-40B4-BE49-F238E27FC236}">
              <a16:creationId xmlns:a16="http://schemas.microsoft.com/office/drawing/2014/main" id="{4DE0F82A-2358-4DD5-9C58-2075C7C7273D}"/>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30" name="直線コネクタ 829">
          <a:extLst>
            <a:ext uri="{FF2B5EF4-FFF2-40B4-BE49-F238E27FC236}">
              <a16:creationId xmlns:a16="http://schemas.microsoft.com/office/drawing/2014/main" id="{EA918EDB-9507-4A25-8CB5-FC33BA47EDB9}"/>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831" name="【庁舎】&#10;一人当たり面積平均値テキスト">
          <a:extLst>
            <a:ext uri="{FF2B5EF4-FFF2-40B4-BE49-F238E27FC236}">
              <a16:creationId xmlns:a16="http://schemas.microsoft.com/office/drawing/2014/main" id="{B6A4AC6E-8AA8-46E5-9FAF-6C4ECD416E2B}"/>
            </a:ext>
          </a:extLst>
        </xdr:cNvPr>
        <xdr:cNvSpPr txBox="1"/>
      </xdr:nvSpPr>
      <xdr:spPr>
        <a:xfrm>
          <a:off x="22199600" y="18029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32" name="フローチャート: 判断 831">
          <a:extLst>
            <a:ext uri="{FF2B5EF4-FFF2-40B4-BE49-F238E27FC236}">
              <a16:creationId xmlns:a16="http://schemas.microsoft.com/office/drawing/2014/main" id="{1E29A31D-8BF2-478D-B757-A93632F1C883}"/>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833" name="フローチャート: 判断 832">
          <a:extLst>
            <a:ext uri="{FF2B5EF4-FFF2-40B4-BE49-F238E27FC236}">
              <a16:creationId xmlns:a16="http://schemas.microsoft.com/office/drawing/2014/main" id="{A286418B-6F26-4E4B-AE00-1420D707713F}"/>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34" name="フローチャート: 判断 833">
          <a:extLst>
            <a:ext uri="{FF2B5EF4-FFF2-40B4-BE49-F238E27FC236}">
              <a16:creationId xmlns:a16="http://schemas.microsoft.com/office/drawing/2014/main" id="{28005511-D067-46E5-B7E1-EC3D2B7C4C12}"/>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835" name="フローチャート: 判断 834">
          <a:extLst>
            <a:ext uri="{FF2B5EF4-FFF2-40B4-BE49-F238E27FC236}">
              <a16:creationId xmlns:a16="http://schemas.microsoft.com/office/drawing/2014/main" id="{32BC1B22-EC34-49C5-AE3B-1AC155F67874}"/>
            </a:ext>
          </a:extLst>
        </xdr:cNvPr>
        <xdr:cNvSpPr/>
      </xdr:nvSpPr>
      <xdr:spPr>
        <a:xfrm>
          <a:off x="19494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64588</xdr:rowOff>
    </xdr:from>
    <xdr:to>
      <xdr:col>98</xdr:col>
      <xdr:colOff>38100</xdr:colOff>
      <xdr:row>106</xdr:row>
      <xdr:rowOff>166188</xdr:rowOff>
    </xdr:to>
    <xdr:sp macro="" textlink="">
      <xdr:nvSpPr>
        <xdr:cNvPr id="836" name="フローチャート: 判断 835">
          <a:extLst>
            <a:ext uri="{FF2B5EF4-FFF2-40B4-BE49-F238E27FC236}">
              <a16:creationId xmlns:a16="http://schemas.microsoft.com/office/drawing/2014/main" id="{4FB52577-E71B-4F37-A018-ED8F88EC6D4D}"/>
            </a:ext>
          </a:extLst>
        </xdr:cNvPr>
        <xdr:cNvSpPr/>
      </xdr:nvSpPr>
      <xdr:spPr>
        <a:xfrm>
          <a:off x="18605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9EEE09D-6F4C-4F51-A255-6DDCF8D21D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368614B-79FF-4240-8668-9D7483B7395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05D8643-6661-4B90-8194-DC6386F7453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C18D2EC7-497B-4A44-A36A-83B164F647E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BA89197A-3DCD-4D7A-8227-8E2F49D9082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141332</xdr:rowOff>
    </xdr:from>
    <xdr:to>
      <xdr:col>116</xdr:col>
      <xdr:colOff>114300</xdr:colOff>
      <xdr:row>107</xdr:row>
      <xdr:rowOff>71482</xdr:rowOff>
    </xdr:to>
    <xdr:sp macro="" textlink="">
      <xdr:nvSpPr>
        <xdr:cNvPr id="842" name="楕円 841">
          <a:extLst>
            <a:ext uri="{FF2B5EF4-FFF2-40B4-BE49-F238E27FC236}">
              <a16:creationId xmlns:a16="http://schemas.microsoft.com/office/drawing/2014/main" id="{DECD6FE6-BDFB-4E98-8131-1D039D306F5B}"/>
            </a:ext>
          </a:extLst>
        </xdr:cNvPr>
        <xdr:cNvSpPr/>
      </xdr:nvSpPr>
      <xdr:spPr>
        <a:xfrm>
          <a:off x="22110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119759</xdr:rowOff>
    </xdr:from>
    <xdr:ext cx="469744" cy="259045"/>
    <xdr:sp macro="" textlink="">
      <xdr:nvSpPr>
        <xdr:cNvPr id="843" name="【庁舎】&#10;一人当たり面積該当値テキスト">
          <a:extLst>
            <a:ext uri="{FF2B5EF4-FFF2-40B4-BE49-F238E27FC236}">
              <a16:creationId xmlns:a16="http://schemas.microsoft.com/office/drawing/2014/main" id="{720ED062-D77F-493D-AED4-5BA7AA72572E}"/>
            </a:ext>
          </a:extLst>
        </xdr:cNvPr>
        <xdr:cNvSpPr txBox="1"/>
      </xdr:nvSpPr>
      <xdr:spPr>
        <a:xfrm>
          <a:off x="22199600" y="182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141332</xdr:rowOff>
    </xdr:from>
    <xdr:to>
      <xdr:col>112</xdr:col>
      <xdr:colOff>38100</xdr:colOff>
      <xdr:row>107</xdr:row>
      <xdr:rowOff>71482</xdr:rowOff>
    </xdr:to>
    <xdr:sp macro="" textlink="">
      <xdr:nvSpPr>
        <xdr:cNvPr id="844" name="楕円 843">
          <a:extLst>
            <a:ext uri="{FF2B5EF4-FFF2-40B4-BE49-F238E27FC236}">
              <a16:creationId xmlns:a16="http://schemas.microsoft.com/office/drawing/2014/main" id="{A2E46135-4CD9-465B-B94B-04026F080EA0}"/>
            </a:ext>
          </a:extLst>
        </xdr:cNvPr>
        <xdr:cNvSpPr/>
      </xdr:nvSpPr>
      <xdr:spPr>
        <a:xfrm>
          <a:off x="2127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20682</xdr:rowOff>
    </xdr:from>
    <xdr:to>
      <xdr:col>116</xdr:col>
      <xdr:colOff>63500</xdr:colOff>
      <xdr:row>107</xdr:row>
      <xdr:rowOff>20682</xdr:rowOff>
    </xdr:to>
    <xdr:cxnSp macro="">
      <xdr:nvCxnSpPr>
        <xdr:cNvPr id="845" name="直線コネクタ 844">
          <a:extLst>
            <a:ext uri="{FF2B5EF4-FFF2-40B4-BE49-F238E27FC236}">
              <a16:creationId xmlns:a16="http://schemas.microsoft.com/office/drawing/2014/main" id="{84A2A82E-CEE0-416C-B0A2-E1436201668F}"/>
            </a:ext>
          </a:extLst>
        </xdr:cNvPr>
        <xdr:cNvCxnSpPr/>
      </xdr:nvCxnSpPr>
      <xdr:spPr>
        <a:xfrm>
          <a:off x="21323300" y="183658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141332</xdr:rowOff>
    </xdr:from>
    <xdr:to>
      <xdr:col>107</xdr:col>
      <xdr:colOff>101600</xdr:colOff>
      <xdr:row>107</xdr:row>
      <xdr:rowOff>71482</xdr:rowOff>
    </xdr:to>
    <xdr:sp macro="" textlink="">
      <xdr:nvSpPr>
        <xdr:cNvPr id="846" name="楕円 845">
          <a:extLst>
            <a:ext uri="{FF2B5EF4-FFF2-40B4-BE49-F238E27FC236}">
              <a16:creationId xmlns:a16="http://schemas.microsoft.com/office/drawing/2014/main" id="{0C6A1C44-9390-45F0-BE1C-8E544AC3FC12}"/>
            </a:ext>
          </a:extLst>
        </xdr:cNvPr>
        <xdr:cNvSpPr/>
      </xdr:nvSpPr>
      <xdr:spPr>
        <a:xfrm>
          <a:off x="20383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20682</xdr:rowOff>
    </xdr:from>
    <xdr:to>
      <xdr:col>111</xdr:col>
      <xdr:colOff>177800</xdr:colOff>
      <xdr:row>107</xdr:row>
      <xdr:rowOff>20682</xdr:rowOff>
    </xdr:to>
    <xdr:cxnSp macro="">
      <xdr:nvCxnSpPr>
        <xdr:cNvPr id="847" name="直線コネクタ 846">
          <a:extLst>
            <a:ext uri="{FF2B5EF4-FFF2-40B4-BE49-F238E27FC236}">
              <a16:creationId xmlns:a16="http://schemas.microsoft.com/office/drawing/2014/main" id="{C194A3B9-62D8-4A97-8ED7-080586689315}"/>
            </a:ext>
          </a:extLst>
        </xdr:cNvPr>
        <xdr:cNvCxnSpPr/>
      </xdr:nvCxnSpPr>
      <xdr:spPr>
        <a:xfrm>
          <a:off x="20434300" y="183658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144599</xdr:rowOff>
    </xdr:from>
    <xdr:to>
      <xdr:col>102</xdr:col>
      <xdr:colOff>165100</xdr:colOff>
      <xdr:row>107</xdr:row>
      <xdr:rowOff>74749</xdr:rowOff>
    </xdr:to>
    <xdr:sp macro="" textlink="">
      <xdr:nvSpPr>
        <xdr:cNvPr id="848" name="楕円 847">
          <a:extLst>
            <a:ext uri="{FF2B5EF4-FFF2-40B4-BE49-F238E27FC236}">
              <a16:creationId xmlns:a16="http://schemas.microsoft.com/office/drawing/2014/main" id="{0D79A513-CCCC-49C4-83FC-B9CE3EA6502D}"/>
            </a:ext>
          </a:extLst>
        </xdr:cNvPr>
        <xdr:cNvSpPr/>
      </xdr:nvSpPr>
      <xdr:spPr>
        <a:xfrm>
          <a:off x="19494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20682</xdr:rowOff>
    </xdr:from>
    <xdr:to>
      <xdr:col>107</xdr:col>
      <xdr:colOff>50800</xdr:colOff>
      <xdr:row>107</xdr:row>
      <xdr:rowOff>23949</xdr:rowOff>
    </xdr:to>
    <xdr:cxnSp macro="">
      <xdr:nvCxnSpPr>
        <xdr:cNvPr id="849" name="直線コネクタ 848">
          <a:extLst>
            <a:ext uri="{FF2B5EF4-FFF2-40B4-BE49-F238E27FC236}">
              <a16:creationId xmlns:a16="http://schemas.microsoft.com/office/drawing/2014/main" id="{FB181B51-A0D5-45DD-B01A-40B07728326D}"/>
            </a:ext>
          </a:extLst>
        </xdr:cNvPr>
        <xdr:cNvCxnSpPr/>
      </xdr:nvCxnSpPr>
      <xdr:spPr>
        <a:xfrm flipV="1">
          <a:off x="19545300" y="1836583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144599</xdr:rowOff>
    </xdr:from>
    <xdr:to>
      <xdr:col>98</xdr:col>
      <xdr:colOff>38100</xdr:colOff>
      <xdr:row>107</xdr:row>
      <xdr:rowOff>74749</xdr:rowOff>
    </xdr:to>
    <xdr:sp macro="" textlink="">
      <xdr:nvSpPr>
        <xdr:cNvPr id="850" name="楕円 849">
          <a:extLst>
            <a:ext uri="{FF2B5EF4-FFF2-40B4-BE49-F238E27FC236}">
              <a16:creationId xmlns:a16="http://schemas.microsoft.com/office/drawing/2014/main" id="{EA87C44A-2985-4678-A47E-CC0813E13DB8}"/>
            </a:ext>
          </a:extLst>
        </xdr:cNvPr>
        <xdr:cNvSpPr/>
      </xdr:nvSpPr>
      <xdr:spPr>
        <a:xfrm>
          <a:off x="18605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23949</xdr:rowOff>
    </xdr:from>
    <xdr:to>
      <xdr:col>102</xdr:col>
      <xdr:colOff>114300</xdr:colOff>
      <xdr:row>107</xdr:row>
      <xdr:rowOff>23949</xdr:rowOff>
    </xdr:to>
    <xdr:cxnSp macro="">
      <xdr:nvCxnSpPr>
        <xdr:cNvPr id="851" name="直線コネクタ 850">
          <a:extLst>
            <a:ext uri="{FF2B5EF4-FFF2-40B4-BE49-F238E27FC236}">
              <a16:creationId xmlns:a16="http://schemas.microsoft.com/office/drawing/2014/main" id="{75B4178A-D834-48A4-896E-A7FE39DD3D1D}"/>
            </a:ext>
          </a:extLst>
        </xdr:cNvPr>
        <xdr:cNvCxnSpPr/>
      </xdr:nvCxnSpPr>
      <xdr:spPr>
        <a:xfrm>
          <a:off x="18656300" y="183690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852" name="n_1aveValue【庁舎】&#10;一人当たり面積">
          <a:extLst>
            <a:ext uri="{FF2B5EF4-FFF2-40B4-BE49-F238E27FC236}">
              <a16:creationId xmlns:a16="http://schemas.microsoft.com/office/drawing/2014/main" id="{23DC83C4-E99C-44CE-BF43-F51C830A62A5}"/>
            </a:ext>
          </a:extLst>
        </xdr:cNvPr>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853" name="n_2aveValue【庁舎】&#10;一人当たり面積">
          <a:extLst>
            <a:ext uri="{FF2B5EF4-FFF2-40B4-BE49-F238E27FC236}">
              <a16:creationId xmlns:a16="http://schemas.microsoft.com/office/drawing/2014/main" id="{68CBCBAC-A873-4BFF-BFA2-67650D03753D}"/>
            </a:ext>
          </a:extLst>
        </xdr:cNvPr>
        <xdr:cNvSpPr txBox="1"/>
      </xdr:nvSpPr>
      <xdr:spPr>
        <a:xfrm>
          <a:off x="20199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127198</xdr:rowOff>
    </xdr:from>
    <xdr:ext cx="469744" cy="259045"/>
    <xdr:sp macro="" textlink="">
      <xdr:nvSpPr>
        <xdr:cNvPr id="854" name="n_3aveValue【庁舎】&#10;一人当たり面積">
          <a:extLst>
            <a:ext uri="{FF2B5EF4-FFF2-40B4-BE49-F238E27FC236}">
              <a16:creationId xmlns:a16="http://schemas.microsoft.com/office/drawing/2014/main" id="{B21C8BF6-4BCF-43F5-97A0-BF9B45E960EB}"/>
            </a:ext>
          </a:extLst>
        </xdr:cNvPr>
        <xdr:cNvSpPr txBox="1"/>
      </xdr:nvSpPr>
      <xdr:spPr>
        <a:xfrm>
          <a:off x="19310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11265</xdr:rowOff>
    </xdr:from>
    <xdr:ext cx="469744" cy="259045"/>
    <xdr:sp macro="" textlink="">
      <xdr:nvSpPr>
        <xdr:cNvPr id="855" name="n_4aveValue【庁舎】&#10;一人当たり面積">
          <a:extLst>
            <a:ext uri="{FF2B5EF4-FFF2-40B4-BE49-F238E27FC236}">
              <a16:creationId xmlns:a16="http://schemas.microsoft.com/office/drawing/2014/main" id="{A71912D1-5353-4DAC-9A2B-5DE4C8E3317C}"/>
            </a:ext>
          </a:extLst>
        </xdr:cNvPr>
        <xdr:cNvSpPr txBox="1"/>
      </xdr:nvSpPr>
      <xdr:spPr>
        <a:xfrm>
          <a:off x="18421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62609</xdr:rowOff>
    </xdr:from>
    <xdr:ext cx="469744" cy="259045"/>
    <xdr:sp macro="" textlink="">
      <xdr:nvSpPr>
        <xdr:cNvPr id="856" name="n_1mainValue【庁舎】&#10;一人当たり面積">
          <a:extLst>
            <a:ext uri="{FF2B5EF4-FFF2-40B4-BE49-F238E27FC236}">
              <a16:creationId xmlns:a16="http://schemas.microsoft.com/office/drawing/2014/main" id="{E7FD2431-545C-40B5-863E-302D39D5CC74}"/>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62609</xdr:rowOff>
    </xdr:from>
    <xdr:ext cx="469744" cy="259045"/>
    <xdr:sp macro="" textlink="">
      <xdr:nvSpPr>
        <xdr:cNvPr id="857" name="n_2mainValue【庁舎】&#10;一人当たり面積">
          <a:extLst>
            <a:ext uri="{FF2B5EF4-FFF2-40B4-BE49-F238E27FC236}">
              <a16:creationId xmlns:a16="http://schemas.microsoft.com/office/drawing/2014/main" id="{C01164BB-DB03-4102-8752-6CD437CCF2A6}"/>
            </a:ext>
          </a:extLst>
        </xdr:cNvPr>
        <xdr:cNvSpPr txBox="1"/>
      </xdr:nvSpPr>
      <xdr:spPr>
        <a:xfrm>
          <a:off x="20199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65876</xdr:rowOff>
    </xdr:from>
    <xdr:ext cx="469744" cy="259045"/>
    <xdr:sp macro="" textlink="">
      <xdr:nvSpPr>
        <xdr:cNvPr id="858" name="n_3mainValue【庁舎】&#10;一人当たり面積">
          <a:extLst>
            <a:ext uri="{FF2B5EF4-FFF2-40B4-BE49-F238E27FC236}">
              <a16:creationId xmlns:a16="http://schemas.microsoft.com/office/drawing/2014/main" id="{FDE327A1-7EF1-4040-96DE-08A731EF7425}"/>
            </a:ext>
          </a:extLst>
        </xdr:cNvPr>
        <xdr:cNvSpPr txBox="1"/>
      </xdr:nvSpPr>
      <xdr:spPr>
        <a:xfrm>
          <a:off x="193104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65876</xdr:rowOff>
    </xdr:from>
    <xdr:ext cx="469744" cy="259045"/>
    <xdr:sp macro="" textlink="">
      <xdr:nvSpPr>
        <xdr:cNvPr id="859" name="n_4mainValue【庁舎】&#10;一人当たり面積">
          <a:extLst>
            <a:ext uri="{FF2B5EF4-FFF2-40B4-BE49-F238E27FC236}">
              <a16:creationId xmlns:a16="http://schemas.microsoft.com/office/drawing/2014/main" id="{4911792C-79AF-43BF-8092-B89A9DEC5CCC}"/>
            </a:ext>
          </a:extLst>
        </xdr:cNvPr>
        <xdr:cNvSpPr txBox="1"/>
      </xdr:nvSpPr>
      <xdr:spPr>
        <a:xfrm>
          <a:off x="184214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CCBA964A-9681-41E5-8AC6-DCE92022DA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CEFB3057-4215-40F8-A90A-322DB9D2B4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3A7A8B20-9A37-4ABA-AD7A-E1158A2265C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・類似団体内平均値と比較して特に有形固定資産減価償却率が高くなっている</a:t>
          </a:r>
          <a:r>
            <a:rPr kumimoji="1" lang="ja-JP" altLang="en-US" sz="1100">
              <a:solidFill>
                <a:sysClr val="windowText" lastClr="000000"/>
              </a:solidFill>
              <a:effectLst/>
              <a:latin typeface="+mn-lt"/>
              <a:ea typeface="+mn-ea"/>
              <a:cs typeface="+mn-cs"/>
            </a:rPr>
            <a:t>主な</a:t>
          </a:r>
          <a:r>
            <a:rPr kumimoji="1" lang="ja-JP" altLang="ja-JP" sz="1100">
              <a:solidFill>
                <a:sysClr val="windowText" lastClr="000000"/>
              </a:solidFill>
              <a:effectLst/>
              <a:latin typeface="+mn-lt"/>
              <a:ea typeface="+mn-ea"/>
              <a:cs typeface="+mn-cs"/>
            </a:rPr>
            <a:t>施設は、図書館、保健センター・保健所、市民会館の項目である。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図書館は建築年数が</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年、保健センターに隣接する休日急病診療所は建築年数が</a:t>
          </a:r>
          <a:r>
            <a:rPr kumimoji="1" lang="en-US" altLang="ja-JP" sz="1100">
              <a:solidFill>
                <a:sysClr val="windowText" lastClr="000000"/>
              </a:solidFill>
              <a:effectLst/>
              <a:latin typeface="+mn-lt"/>
              <a:ea typeface="+mn-ea"/>
              <a:cs typeface="+mn-cs"/>
            </a:rPr>
            <a:t>49</a:t>
          </a:r>
          <a:r>
            <a:rPr kumimoji="1" lang="ja-JP" altLang="ja-JP" sz="1100">
              <a:solidFill>
                <a:sysClr val="windowText" lastClr="000000"/>
              </a:solidFill>
              <a:effectLst/>
              <a:latin typeface="+mn-lt"/>
              <a:ea typeface="+mn-ea"/>
              <a:cs typeface="+mn-cs"/>
            </a:rPr>
            <a:t>年、市民プラザ</a:t>
          </a:r>
          <a:r>
            <a:rPr kumimoji="1" lang="ja-JP" altLang="en-US" sz="1100">
              <a:solidFill>
                <a:sysClr val="windowText" lastClr="000000"/>
              </a:solidFill>
              <a:effectLst/>
              <a:latin typeface="+mn-lt"/>
              <a:ea typeface="+mn-ea"/>
              <a:cs typeface="+mn-cs"/>
            </a:rPr>
            <a:t>（公民館）</a:t>
          </a:r>
          <a:r>
            <a:rPr kumimoji="1" lang="ja-JP" altLang="ja-JP" sz="1100">
              <a:solidFill>
                <a:sysClr val="windowText" lastClr="000000"/>
              </a:solidFill>
              <a:effectLst/>
              <a:latin typeface="+mn-lt"/>
              <a:ea typeface="+mn-ea"/>
              <a:cs typeface="+mn-cs"/>
            </a:rPr>
            <a:t>は建築年数が</a:t>
          </a:r>
          <a:r>
            <a:rPr kumimoji="1" lang="en-US" altLang="ja-JP" sz="1100">
              <a:solidFill>
                <a:sysClr val="windowText" lastClr="000000"/>
              </a:solidFill>
              <a:effectLst/>
              <a:latin typeface="+mn-lt"/>
              <a:ea typeface="+mn-ea"/>
              <a:cs typeface="+mn-cs"/>
            </a:rPr>
            <a:t>48</a:t>
          </a:r>
          <a:r>
            <a:rPr kumimoji="1" lang="ja-JP" altLang="ja-JP" sz="1100">
              <a:solidFill>
                <a:sysClr val="windowText" lastClr="000000"/>
              </a:solidFill>
              <a:effectLst/>
              <a:latin typeface="+mn-lt"/>
              <a:ea typeface="+mn-ea"/>
              <a:cs typeface="+mn-cs"/>
            </a:rPr>
            <a:t>年経過し、それぞれ老朽化が進んでいる。平成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策定した公共施設再配置計画に基づき、図書館と市民プラザとの複合化や、保健センター・休日急病診療所については総合体育文化センターとの複合化等を検討し、より利便性の向上や施設間の相乗効果が期待できる施設の整備、運営に取り組んで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・類似団体内平均値と比較して特に有形固定資産減価償却率が低くなっている施設は、体育館・プールの項目であり、要因としては岩倉北小学校屋内運動場を整備したためである。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44,643
10.47
18,563,367
17,776,262
646,848
10,517,173
9,856,028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財政力指数は、前年度と比較して</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0.03</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0.74</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となった。県平均を下回っているものの、全国平均や類似団体平均を大きく上回る値となった。</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9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高齢化の進展、医療の高度化、福祉の多様化等による社会福祉費等の増加に加え、臨時財政対策債振替相当額が</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したことにより、分母となる基準財政需要額が増になった。一方で、</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固定資産</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税や地方消費税交付金等の増により分子となる基準財政収入額</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増となったものの、基準財政需要額の増加額が基準財政収入額の増加額を上回ったことから、財政力指数は</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今後は、社会保障事業費</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公共施設の再配置や長寿命化に係る経費</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の増加に加え</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人件費の増加やウクライナ・中東情勢、円安の影響等による原油価格や物価の高騰などにより</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経費の大幅な増額が見込まれる。こうした状況において、限られた財源、資源を有効に活用し、事業の選択と集中による徹底的な見直しを行い、健全な財政を堅持しながら将来世代へつなぐための事業にも積極的に努めていく。</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4535</xdr:rowOff>
    </xdr:from>
    <xdr:to>
      <xdr:col>23</xdr:col>
      <xdr:colOff>133350</xdr:colOff>
      <xdr:row>38</xdr:row>
      <xdr:rowOff>56243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519635"/>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141514</xdr:rowOff>
    </xdr:from>
    <xdr:to>
      <xdr:col>19</xdr:col>
      <xdr:colOff>133350</xdr:colOff>
      <xdr:row>38</xdr:row>
      <xdr:rowOff>4535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48516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89807</xdr:rowOff>
    </xdr:from>
    <xdr:to>
      <xdr:col>15</xdr:col>
      <xdr:colOff>82550</xdr:colOff>
      <xdr:row>37</xdr:row>
      <xdr:rowOff>141514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334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89807</xdr:rowOff>
    </xdr:from>
    <xdr:to>
      <xdr:col>11</xdr:col>
      <xdr:colOff>31750</xdr:colOff>
      <xdr:row>37</xdr:row>
      <xdr:rowOff>89807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43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5443</xdr:rowOff>
    </xdr:from>
    <xdr:to>
      <xdr:col>23</xdr:col>
      <xdr:colOff>184150</xdr:colOff>
      <xdr:row>38</xdr:row>
      <xdr:rowOff>107043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21970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125186</xdr:rowOff>
    </xdr:from>
    <xdr:to>
      <xdr:col>19</xdr:col>
      <xdr:colOff>184150</xdr:colOff>
      <xdr:row>38</xdr:row>
      <xdr:rowOff>55336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65513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23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90714</xdr:rowOff>
    </xdr:from>
    <xdr:to>
      <xdr:col>15</xdr:col>
      <xdr:colOff>133350</xdr:colOff>
      <xdr:row>38</xdr:row>
      <xdr:rowOff>20864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31041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2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39007</xdr:rowOff>
    </xdr:from>
    <xdr:to>
      <xdr:col>11</xdr:col>
      <xdr:colOff>82550</xdr:colOff>
      <xdr:row>37</xdr:row>
      <xdr:rowOff>140607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150784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39007</xdr:rowOff>
    </xdr:from>
    <xdr:to>
      <xdr:col>7</xdr:col>
      <xdr:colOff>31750</xdr:colOff>
      <xdr:row>37</xdr:row>
      <xdr:rowOff>140607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150784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91.6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となったが、類似団体平均、全国平均、県平均のいずれと比較しても良好な値である。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分母を構成する経常一般財源等のうち地方交付税</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、株式等譲渡所得割交付金を始めとした各種交付金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が増となったことにより分母全体で増となった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分子を構成する経常経費充当一般財源等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のうち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、人件費、扶助費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、繰出金、公債費、物件費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の充当額が増となったことで分子全体でも増となった。分母分子ともに増加したが、分母の伸び率を分子の伸び率が上回ったことで、比率が悪化した。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義務的経費の抑制、税収確保に努め、弾力性のある財政運営を目指す。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150876</xdr:rowOff>
    </xdr:from>
    <xdr:to>
      <xdr:col>23</xdr:col>
      <xdr:colOff>133350</xdr:colOff>
      <xdr:row>62</xdr:row>
      <xdr:rowOff>1016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37876"/>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90678</xdr:rowOff>
    </xdr:from>
    <xdr:to>
      <xdr:col>19</xdr:col>
      <xdr:colOff>133350</xdr:colOff>
      <xdr:row>60</xdr:row>
      <xdr:rowOff>150876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0622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90678</xdr:rowOff>
    </xdr:from>
    <xdr:to>
      <xdr:col>15</xdr:col>
      <xdr:colOff>82550</xdr:colOff>
      <xdr:row>61</xdr:row>
      <xdr:rowOff>46990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0622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112268</xdr:rowOff>
    </xdr:from>
    <xdr:to>
      <xdr:col>11</xdr:col>
      <xdr:colOff>31750</xdr:colOff>
      <xdr:row>61</xdr:row>
      <xdr:rowOff>46990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3992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100076</xdr:rowOff>
    </xdr:from>
    <xdr:to>
      <xdr:col>19</xdr:col>
      <xdr:colOff>184150</xdr:colOff>
      <xdr:row>61</xdr:row>
      <xdr:rowOff>30226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40403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39878</xdr:rowOff>
    </xdr:from>
    <xdr:to>
      <xdr:col>15</xdr:col>
      <xdr:colOff>133350</xdr:colOff>
      <xdr:row>59</xdr:row>
      <xdr:rowOff>141478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151655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61468</xdr:rowOff>
    </xdr:from>
    <xdr:to>
      <xdr:col>7</xdr:col>
      <xdr:colOff>31750</xdr:colOff>
      <xdr:row>60</xdr:row>
      <xdr:rowOff>163068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人件費、物件費及び維持補修費の合計額は、類似団体平均、全国平均、県平均のいずれと比較しても下回っており、特に類似団体平均と比較すると５万円程度下回っている。これは、高い割合を占める人件費と物件費のいずれもが類似団体平均を大きく下回っているた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が増となったものの、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がそれ以上に減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となったことで、前年度と比べ</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今後も、職員数・給与の適正化、経常経費や事務事業の見直しに努め、コスト削減を図っていく。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122510</xdr:rowOff>
    </xdr:from>
    <xdr:to>
      <xdr:col>23</xdr:col>
      <xdr:colOff>133350</xdr:colOff>
      <xdr:row>80</xdr:row>
      <xdr:rowOff>134982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838510"/>
          <a:ext cx="8382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114965</xdr:rowOff>
    </xdr:from>
    <xdr:to>
      <xdr:col>19</xdr:col>
      <xdr:colOff>133350</xdr:colOff>
      <xdr:row>80</xdr:row>
      <xdr:rowOff>134982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30965"/>
          <a:ext cx="889000" cy="2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114965</xdr:rowOff>
    </xdr:from>
    <xdr:to>
      <xdr:col>15</xdr:col>
      <xdr:colOff>82550</xdr:colOff>
      <xdr:row>80</xdr:row>
      <xdr:rowOff>119400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830965"/>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61427</xdr:rowOff>
    </xdr:from>
    <xdr:to>
      <xdr:col>11</xdr:col>
      <xdr:colOff>31750</xdr:colOff>
      <xdr:row>80</xdr:row>
      <xdr:rowOff>119400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77427"/>
          <a:ext cx="889000" cy="5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15644</xdr:rowOff>
    </xdr:from>
    <xdr:to>
      <xdr:col>11</xdr:col>
      <xdr:colOff>82550</xdr:colOff>
      <xdr:row>81</xdr:row>
      <xdr:rowOff>117244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102021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9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129908</xdr:rowOff>
    </xdr:from>
    <xdr:to>
      <xdr:col>7</xdr:col>
      <xdr:colOff>31750</xdr:colOff>
      <xdr:row>81</xdr:row>
      <xdr:rowOff>60058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44835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3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71710</xdr:rowOff>
    </xdr:from>
    <xdr:to>
      <xdr:col>23</xdr:col>
      <xdr:colOff>184150</xdr:colOff>
      <xdr:row>81</xdr:row>
      <xdr:rowOff>1860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7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164437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84182</xdr:rowOff>
    </xdr:from>
    <xdr:to>
      <xdr:col>19</xdr:col>
      <xdr:colOff>184150</xdr:colOff>
      <xdr:row>81</xdr:row>
      <xdr:rowOff>14332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24509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69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64165</xdr:rowOff>
    </xdr:from>
    <xdr:to>
      <xdr:col>15</xdr:col>
      <xdr:colOff>133350</xdr:colOff>
      <xdr:row>80</xdr:row>
      <xdr:rowOff>165765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7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4492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68600</xdr:rowOff>
    </xdr:from>
    <xdr:to>
      <xdr:col>11</xdr:col>
      <xdr:colOff>82550</xdr:colOff>
      <xdr:row>80</xdr:row>
      <xdr:rowOff>170200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10627</xdr:rowOff>
    </xdr:from>
    <xdr:to>
      <xdr:col>7</xdr:col>
      <xdr:colOff>31750</xdr:colOff>
      <xdr:row>80</xdr:row>
      <xdr:rowOff>112227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122404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49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年のラスパイレス指数は</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100.1</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であり、前</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ポイント減少した。主な要因としては、統括主査以上の職員を対象に昇給の抑制を実施したことである。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今後も市の財政状況等や定員管理なども踏まえつつ、適正化を図っていく。</a:t>
          </a:r>
          <a:endParaRPr lang="ja-JP" altLang="ja-JP" sz="14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79459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8118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67129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101600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市民ニーズや業務量に見合った適正な職員配置に努めてきた結果、類似団体平均、全国平均</a:t>
          </a: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県平均のいずれよりも下回っている。</a:t>
          </a:r>
          <a:endParaRPr lang="ja-JP" altLang="ja-JP" sz="1400" b="0" i="0">
            <a:effectLst/>
            <a:latin typeface="ＭＳ Ｐゴシック" panose="020B0600070205080204" pitchFamily="50" charset="-128"/>
            <a:ea typeface="ＭＳ Ｐゴシック" panose="020B0600070205080204" pitchFamily="50" charset="-128"/>
          </a:endParaRPr>
        </a:p>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今後も地方分権の進展や新たな行政課題に的確かつ柔軟に対応し、効率的な行政サービスを継続していくことのできる組織運営を行いながら、適正な定員管理に努めていく。</a:t>
          </a:r>
          <a:endParaRPr lang="ja-JP" altLang="ja-JP" sz="1400" b="0" i="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11324</xdr:rowOff>
    </xdr:from>
    <xdr:to>
      <xdr:col>81</xdr:col>
      <xdr:colOff>44450</xdr:colOff>
      <xdr:row>60</xdr:row>
      <xdr:rowOff>15748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98324"/>
          <a:ext cx="8382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4487</xdr:rowOff>
    </xdr:from>
    <xdr:to>
      <xdr:col>77</xdr:col>
      <xdr:colOff>44450</xdr:colOff>
      <xdr:row>60</xdr:row>
      <xdr:rowOff>11324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91487"/>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3281</xdr:rowOff>
    </xdr:from>
    <xdr:to>
      <xdr:col>72</xdr:col>
      <xdr:colOff>203200</xdr:colOff>
      <xdr:row>60</xdr:row>
      <xdr:rowOff>4487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9028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170307</xdr:rowOff>
    </xdr:from>
    <xdr:to>
      <xdr:col>68</xdr:col>
      <xdr:colOff>152400</xdr:colOff>
      <xdr:row>60</xdr:row>
      <xdr:rowOff>3281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85857"/>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166963</xdr:rowOff>
    </xdr:from>
    <xdr:to>
      <xdr:col>68</xdr:col>
      <xdr:colOff>203200</xdr:colOff>
      <xdr:row>60</xdr:row>
      <xdr:rowOff>97113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81890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136398</xdr:rowOff>
    </xdr:from>
    <xdr:to>
      <xdr:col>81</xdr:col>
      <xdr:colOff>95250</xdr:colOff>
      <xdr:row>60</xdr:row>
      <xdr:rowOff>66548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57675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7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131974</xdr:rowOff>
    </xdr:from>
    <xdr:to>
      <xdr:col>77</xdr:col>
      <xdr:colOff>95250</xdr:colOff>
      <xdr:row>60</xdr:row>
      <xdr:rowOff>62124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72301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1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125137</xdr:rowOff>
    </xdr:from>
    <xdr:to>
      <xdr:col>73</xdr:col>
      <xdr:colOff>44450</xdr:colOff>
      <xdr:row>60</xdr:row>
      <xdr:rowOff>55287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123931</xdr:rowOff>
    </xdr:from>
    <xdr:to>
      <xdr:col>68</xdr:col>
      <xdr:colOff>203200</xdr:colOff>
      <xdr:row>60</xdr:row>
      <xdr:rowOff>54081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64258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0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119507</xdr:rowOff>
    </xdr:from>
    <xdr:to>
      <xdr:col>64</xdr:col>
      <xdr:colOff>152400</xdr:colOff>
      <xdr:row>60</xdr:row>
      <xdr:rowOff>49657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59834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同値の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％となった。類似団体平均、全国平均を下回っており、比較的良好な値で推移している。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元利償還金が増加したものの、標準財政規模が増加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単年度、３か年平均ともに変わらず</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起債発行額の増加が見込まれることに加えて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、公営企業等の地方債に対する繰出金の増加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見込まれ、比率が悪化することが考えられる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、地方債の計画的な発行に努め、健全な財政運営を進める。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44752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598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44752</xdr:rowOff>
    </xdr:from>
    <xdr:to>
      <xdr:col>77</xdr:col>
      <xdr:colOff>44450</xdr:colOff>
      <xdr:row>38</xdr:row>
      <xdr:rowOff>67733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102205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828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102205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828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165402</xdr:rowOff>
    </xdr:from>
    <xdr:to>
      <xdr:col>81</xdr:col>
      <xdr:colOff>95250</xdr:colOff>
      <xdr:row>38</xdr:row>
      <xdr:rowOff>95552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10479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165402</xdr:rowOff>
    </xdr:from>
    <xdr:to>
      <xdr:col>77</xdr:col>
      <xdr:colOff>95250</xdr:colOff>
      <xdr:row>38</xdr:row>
      <xdr:rowOff>95552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105729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7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将来負担比率は、前年度と比較して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ポイント改善し、類似団体平均、全国平均、県平均のいずれも下回る数値となった。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充当可能基金が減少したものの、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地方債現在高の減少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に加えて標準財政規模が増加したため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、比率は改善した。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は、桜通線街路改良事業、石仏公園整備事業等の都市計画事業、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小中学校等屋内運動場空調設備設置工事、五条川小学校統合保育園整備事業等の大規模事業に加えて、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年代の人口増加に伴って建設した市内公共施設等の改修、更新に係る経費等が増加していくことが見込まれ、将来負担額の増加が予想されるが、起債に大きく頼ることのない健全な財政運営を進めていく。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130326</xdr:rowOff>
    </xdr:from>
    <xdr:to>
      <xdr:col>81</xdr:col>
      <xdr:colOff>44450</xdr:colOff>
      <xdr:row>13</xdr:row>
      <xdr:rowOff>140668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59176"/>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140668</xdr:rowOff>
    </xdr:from>
    <xdr:to>
      <xdr:col>77</xdr:col>
      <xdr:colOff>44450</xdr:colOff>
      <xdr:row>14</xdr:row>
      <xdr:rowOff>28968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369518"/>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28968</xdr:rowOff>
    </xdr:from>
    <xdr:to>
      <xdr:col>72</xdr:col>
      <xdr:colOff>203200</xdr:colOff>
      <xdr:row>15</xdr:row>
      <xdr:rowOff>43664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429268"/>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43664</xdr:rowOff>
    </xdr:from>
    <xdr:to>
      <xdr:col>68</xdr:col>
      <xdr:colOff>152400</xdr:colOff>
      <xdr:row>15</xdr:row>
      <xdr:rowOff>47111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61541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119259</xdr:rowOff>
    </xdr:from>
    <xdr:to>
      <xdr:col>68</xdr:col>
      <xdr:colOff>203200</xdr:colOff>
      <xdr:row>16</xdr:row>
      <xdr:rowOff>49409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9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34186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90291</xdr:rowOff>
    </xdr:from>
    <xdr:to>
      <xdr:col>64</xdr:col>
      <xdr:colOff>152400</xdr:colOff>
      <xdr:row>17</xdr:row>
      <xdr:rowOff>20441</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8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5218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9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79526</xdr:rowOff>
    </xdr:from>
    <xdr:to>
      <xdr:col>81</xdr:col>
      <xdr:colOff>95250</xdr:colOff>
      <xdr:row>14</xdr:row>
      <xdr:rowOff>9676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803</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22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89868</xdr:rowOff>
    </xdr:from>
    <xdr:to>
      <xdr:col>77</xdr:col>
      <xdr:colOff>95250</xdr:colOff>
      <xdr:row>14</xdr:row>
      <xdr:rowOff>20018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3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30195</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08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149618</xdr:rowOff>
    </xdr:from>
    <xdr:to>
      <xdr:col>73</xdr:col>
      <xdr:colOff>44450</xdr:colOff>
      <xdr:row>14</xdr:row>
      <xdr:rowOff>79768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89945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14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164314</xdr:rowOff>
    </xdr:from>
    <xdr:to>
      <xdr:col>68</xdr:col>
      <xdr:colOff>203200</xdr:colOff>
      <xdr:row>15</xdr:row>
      <xdr:rowOff>94464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5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104641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33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167761</xdr:rowOff>
    </xdr:from>
    <xdr:to>
      <xdr:col>64</xdr:col>
      <xdr:colOff>152400</xdr:colOff>
      <xdr:row>15</xdr:row>
      <xdr:rowOff>97911</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56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108088</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33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44,643
10.47
18,563,367
17,776,262
646,848
10,517,173
9,856,028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人件費に係る経常収支比率は、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定期昇給や職員数の増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人事院勧告に準拠した給与改定、会計年度任用職員の最低賃金等の改定などにより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類似団体平均、全国平均、県平均のいずれも上回っているため、今後も、定員管理や給与の適正化も含め、総合的に対処し抑制に努めていく。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52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820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820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729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44196</xdr:rowOff>
    </xdr:from>
    <xdr:to>
      <xdr:col>11</xdr:col>
      <xdr:colOff>60325</xdr:colOff>
      <xdr:row>38</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130573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物件費に係る経常収支比率は、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災害対応特殊はしご付消防自動車のオーバーホールなどの自動車修繕の増等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により分子を構成する経常経費充当一般財源等が増となったことで前年度と比較して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全国平均、県平均は下回る数値となったが、類似団体平均は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ポイント上回っており、今後も経常経費の削減や事務事業の見直しを行い、物件費の抑制に努める。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54610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46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54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54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15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支給件数・額の増による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子ども医療費助成金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等により分子を構成する経常経費充当一般財源が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増となったため、前年度と比較して、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全国平均、県平均は下回る数値となったが、類似団体平均を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ポイント上回る数値となっており、今後はさらに増加してくことが見込まれるため、財源の確保等に努めていく。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58</xdr:row>
      <xdr:rowOff>18143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860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113393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86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138793</xdr:rowOff>
    </xdr:from>
    <xdr:to>
      <xdr:col>24</xdr:col>
      <xdr:colOff>76200</xdr:colOff>
      <xdr:row>58</xdr:row>
      <xdr:rowOff>68943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110870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その他に係る経常収支比率は、各特別会計に対する繰出金が大部分を占めており、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国民健康保険特別会計繰出金、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介護保険特別会計繰出金、後期高齢者医療特別会計繰出金が増となったことにより、分子を構成する経常経費充当一般財源が増となったため、前年度と比較して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全国平均、県平均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、類似団体平均のいずれも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上回る数値となっており、引き続き、各事業について、経費削減、負担の適正化などの見直しに努める。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124278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07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48078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2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6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53720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補助費等に係る経常収支比率は、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コークス等の燃料費の減による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小牧岩倉衛生組合運営費負担金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により分子を構成する経常経費充当一般財源が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となったことにより前年度と比較して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類似団体平均、全国平均、県平均をいずれも下回る数値となったが、今後も縮小や廃止を含めた補助金の適正化を図り、補助費等の抑制に努める。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66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170434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437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公債費に係る経常収支比率は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、５年度から元金の償還が始まるものが多かったため、</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類似団体平均、全国平均、県平均いずれも下回る数値とな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り、今後は起債発行額が増加し、公債費の増加が見込まれるため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、計画的な地方債の発行に努める。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167822</xdr:rowOff>
    </xdr:from>
    <xdr:to>
      <xdr:col>24</xdr:col>
      <xdr:colOff>25400</xdr:colOff>
      <xdr:row>74</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683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167822</xdr:rowOff>
    </xdr:from>
    <xdr:to>
      <xdr:col>19</xdr:col>
      <xdr:colOff>187325</xdr:colOff>
      <xdr:row>73</xdr:row>
      <xdr:rowOff>167822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683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167822</xdr:rowOff>
    </xdr:from>
    <xdr:to>
      <xdr:col>15</xdr:col>
      <xdr:colOff>98425</xdr:colOff>
      <xdr:row>74</xdr:row>
      <xdr:rowOff>105228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683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105228</xdr:rowOff>
    </xdr:from>
    <xdr:to>
      <xdr:col>11</xdr:col>
      <xdr:colOff>9525</xdr:colOff>
      <xdr:row>74</xdr:row>
      <xdr:rowOff>137885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792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117022</xdr:rowOff>
    </xdr:from>
    <xdr:to>
      <xdr:col>20</xdr:col>
      <xdr:colOff>38100</xdr:colOff>
      <xdr:row>74</xdr:row>
      <xdr:rowOff>47172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57349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40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117022</xdr:rowOff>
    </xdr:from>
    <xdr:to>
      <xdr:col>15</xdr:col>
      <xdr:colOff>149225</xdr:colOff>
      <xdr:row>74</xdr:row>
      <xdr:rowOff>47172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57349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54428</xdr:rowOff>
    </xdr:from>
    <xdr:to>
      <xdr:col>11</xdr:col>
      <xdr:colOff>60325</xdr:colOff>
      <xdr:row>74</xdr:row>
      <xdr:rowOff>156028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166205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87085</xdr:rowOff>
    </xdr:from>
    <xdr:to>
      <xdr:col>6</xdr:col>
      <xdr:colOff>171450</xdr:colOff>
      <xdr:row>75</xdr:row>
      <xdr:rowOff>17235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7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27412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公債費以外に係る経常収支比率は、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補助費等以外の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各経費の比率がいずれも悪化しており、特に人件費の比率が大きく増加しているため、全体では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県平均は下回る数値となった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類似団体平均は上回る数値となった。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400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062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206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156718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2440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103395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144027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133850</xdr:rowOff>
    </xdr:from>
    <xdr:to>
      <xdr:col>29</xdr:col>
      <xdr:colOff>127000</xdr:colOff>
      <xdr:row>18</xdr:row>
      <xdr:rowOff>145368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67575"/>
          <a:ext cx="647700" cy="1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145368</xdr:rowOff>
    </xdr:from>
    <xdr:to>
      <xdr:col>26</xdr:col>
      <xdr:colOff>50800</xdr:colOff>
      <xdr:row>18</xdr:row>
      <xdr:rowOff>151921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79093"/>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151921</xdr:rowOff>
    </xdr:from>
    <xdr:to>
      <xdr:col>22</xdr:col>
      <xdr:colOff>114300</xdr:colOff>
      <xdr:row>18</xdr:row>
      <xdr:rowOff>160932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85646"/>
          <a:ext cx="698500" cy="9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160932</xdr:rowOff>
    </xdr:from>
    <xdr:to>
      <xdr:col>18</xdr:col>
      <xdr:colOff>177800</xdr:colOff>
      <xdr:row>19</xdr:row>
      <xdr:rowOff>2950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94657"/>
          <a:ext cx="698500" cy="1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21260</xdr:rowOff>
    </xdr:from>
    <xdr:to>
      <xdr:col>19</xdr:col>
      <xdr:colOff>38100</xdr:colOff>
      <xdr:row>18</xdr:row>
      <xdr:rowOff>122860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133037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39887</xdr:rowOff>
    </xdr:from>
    <xdr:to>
      <xdr:col>15</xdr:col>
      <xdr:colOff>101600</xdr:colOff>
      <xdr:row>18</xdr:row>
      <xdr:rowOff>141487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151664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83050</xdr:rowOff>
    </xdr:from>
    <xdr:to>
      <xdr:col>29</xdr:col>
      <xdr:colOff>177800</xdr:colOff>
      <xdr:row>19</xdr:row>
      <xdr:rowOff>13200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1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163077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94568</xdr:rowOff>
    </xdr:from>
    <xdr:to>
      <xdr:col>26</xdr:col>
      <xdr:colOff>101600</xdr:colOff>
      <xdr:row>19</xdr:row>
      <xdr:rowOff>24718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28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9495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1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101121</xdr:rowOff>
    </xdr:from>
    <xdr:to>
      <xdr:col>22</xdr:col>
      <xdr:colOff>165100</xdr:colOff>
      <xdr:row>19</xdr:row>
      <xdr:rowOff>31271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3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16048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2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110132</xdr:rowOff>
    </xdr:from>
    <xdr:to>
      <xdr:col>19</xdr:col>
      <xdr:colOff>38100</xdr:colOff>
      <xdr:row>19</xdr:row>
      <xdr:rowOff>40282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43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25059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123600</xdr:rowOff>
    </xdr:from>
    <xdr:to>
      <xdr:col>15</xdr:col>
      <xdr:colOff>101600</xdr:colOff>
      <xdr:row>19</xdr:row>
      <xdr:rowOff>53750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5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38527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4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275609</xdr:rowOff>
    </xdr:from>
    <xdr:to>
      <xdr:col>29</xdr:col>
      <xdr:colOff>127000</xdr:colOff>
      <xdr:row>37</xdr:row>
      <xdr:rowOff>281343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00309"/>
          <a:ext cx="647700" cy="5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281343</xdr:rowOff>
    </xdr:from>
    <xdr:to>
      <xdr:col>26</xdr:col>
      <xdr:colOff>50800</xdr:colOff>
      <xdr:row>37</xdr:row>
      <xdr:rowOff>303517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06043"/>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291878</xdr:rowOff>
    </xdr:from>
    <xdr:to>
      <xdr:col>22</xdr:col>
      <xdr:colOff>114300</xdr:colOff>
      <xdr:row>37</xdr:row>
      <xdr:rowOff>303517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416578"/>
          <a:ext cx="698500" cy="11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275971</xdr:rowOff>
    </xdr:from>
    <xdr:to>
      <xdr:col>18</xdr:col>
      <xdr:colOff>177800</xdr:colOff>
      <xdr:row>37</xdr:row>
      <xdr:rowOff>291878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00671"/>
          <a:ext cx="698500" cy="15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158477</xdr:rowOff>
    </xdr:from>
    <xdr:to>
      <xdr:col>19</xdr:col>
      <xdr:colOff>38100</xdr:colOff>
      <xdr:row>37</xdr:row>
      <xdr:rowOff>88627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270254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8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147485</xdr:rowOff>
    </xdr:from>
    <xdr:to>
      <xdr:col>15</xdr:col>
      <xdr:colOff>101600</xdr:colOff>
      <xdr:row>37</xdr:row>
      <xdr:rowOff>77635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259262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224809</xdr:rowOff>
    </xdr:from>
    <xdr:to>
      <xdr:col>29</xdr:col>
      <xdr:colOff>177800</xdr:colOff>
      <xdr:row>37</xdr:row>
      <xdr:rowOff>326409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49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196886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2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230543</xdr:rowOff>
    </xdr:from>
    <xdr:to>
      <xdr:col>26</xdr:col>
      <xdr:colOff>101600</xdr:colOff>
      <xdr:row>37</xdr:row>
      <xdr:rowOff>332143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55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316920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4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252717</xdr:rowOff>
    </xdr:from>
    <xdr:to>
      <xdr:col>22</xdr:col>
      <xdr:colOff>165100</xdr:colOff>
      <xdr:row>38</xdr:row>
      <xdr:rowOff>11417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7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339094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6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241078</xdr:rowOff>
    </xdr:from>
    <xdr:to>
      <xdr:col>19</xdr:col>
      <xdr:colOff>38100</xdr:colOff>
      <xdr:row>37</xdr:row>
      <xdr:rowOff>342678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65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327455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225171</xdr:rowOff>
    </xdr:from>
    <xdr:to>
      <xdr:col>15</xdr:col>
      <xdr:colOff>101600</xdr:colOff>
      <xdr:row>37</xdr:row>
      <xdr:rowOff>326771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4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311548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3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44,643
10.47
18,563,367
17,776,262
646,848
10,517,173
9,856,028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100362</xdr:rowOff>
    </xdr:from>
    <xdr:to>
      <xdr:col>24</xdr:col>
      <xdr:colOff>63500</xdr:colOff>
      <xdr:row>37</xdr:row>
      <xdr:rowOff>112565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44012"/>
          <a:ext cx="838200" cy="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112565</xdr:rowOff>
    </xdr:from>
    <xdr:to>
      <xdr:col>19</xdr:col>
      <xdr:colOff>177800</xdr:colOff>
      <xdr:row>37</xdr:row>
      <xdr:rowOff>120387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56215"/>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120387</xdr:rowOff>
    </xdr:from>
    <xdr:to>
      <xdr:col>15</xdr:col>
      <xdr:colOff>50800</xdr:colOff>
      <xdr:row>37</xdr:row>
      <xdr:rowOff>129242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4037"/>
          <a:ext cx="8890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129242</xdr:rowOff>
    </xdr:from>
    <xdr:to>
      <xdr:col>10</xdr:col>
      <xdr:colOff>114300</xdr:colOff>
      <xdr:row>37</xdr:row>
      <xdr:rowOff>163447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72892"/>
          <a:ext cx="889000" cy="3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18514</xdr:rowOff>
    </xdr:from>
    <xdr:to>
      <xdr:col>10</xdr:col>
      <xdr:colOff>165100</xdr:colOff>
      <xdr:row>37</xdr:row>
      <xdr:rowOff>120114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136641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67450</xdr:rowOff>
    </xdr:from>
    <xdr:to>
      <xdr:col>6</xdr:col>
      <xdr:colOff>38100</xdr:colOff>
      <xdr:row>37</xdr:row>
      <xdr:rowOff>169050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14127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49562</xdr:rowOff>
    </xdr:from>
    <xdr:to>
      <xdr:col>24</xdr:col>
      <xdr:colOff>114300</xdr:colOff>
      <xdr:row>37</xdr:row>
      <xdr:rowOff>151162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140769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61765</xdr:rowOff>
    </xdr:from>
    <xdr:to>
      <xdr:col>20</xdr:col>
      <xdr:colOff>38100</xdr:colOff>
      <xdr:row>37</xdr:row>
      <xdr:rowOff>163365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0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154492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69587</xdr:rowOff>
    </xdr:from>
    <xdr:to>
      <xdr:col>15</xdr:col>
      <xdr:colOff>101600</xdr:colOff>
      <xdr:row>37</xdr:row>
      <xdr:rowOff>171187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162314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78442</xdr:rowOff>
    </xdr:from>
    <xdr:to>
      <xdr:col>10</xdr:col>
      <xdr:colOff>165100</xdr:colOff>
      <xdr:row>38</xdr:row>
      <xdr:rowOff>8592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171169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112648</xdr:rowOff>
    </xdr:from>
    <xdr:to>
      <xdr:col>6</xdr:col>
      <xdr:colOff>38100</xdr:colOff>
      <xdr:row>38</xdr:row>
      <xdr:rowOff>42797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62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33924</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4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48919</xdr:rowOff>
    </xdr:from>
    <xdr:to>
      <xdr:col>24</xdr:col>
      <xdr:colOff>63500</xdr:colOff>
      <xdr:row>57</xdr:row>
      <xdr:rowOff>78915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21569"/>
          <a:ext cx="838200" cy="2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48919</xdr:rowOff>
    </xdr:from>
    <xdr:to>
      <xdr:col>19</xdr:col>
      <xdr:colOff>177800</xdr:colOff>
      <xdr:row>57</xdr:row>
      <xdr:rowOff>65620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21569"/>
          <a:ext cx="8890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49536</xdr:rowOff>
    </xdr:from>
    <xdr:to>
      <xdr:col>15</xdr:col>
      <xdr:colOff>50800</xdr:colOff>
      <xdr:row>57</xdr:row>
      <xdr:rowOff>65620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22186"/>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49536</xdr:rowOff>
    </xdr:from>
    <xdr:to>
      <xdr:col>10</xdr:col>
      <xdr:colOff>114300</xdr:colOff>
      <xdr:row>57</xdr:row>
      <xdr:rowOff>84525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2186"/>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94098</xdr:rowOff>
    </xdr:from>
    <xdr:to>
      <xdr:col>10</xdr:col>
      <xdr:colOff>165100</xdr:colOff>
      <xdr:row>57</xdr:row>
      <xdr:rowOff>24248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40775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97368</xdr:rowOff>
    </xdr:from>
    <xdr:to>
      <xdr:col>6</xdr:col>
      <xdr:colOff>38100</xdr:colOff>
      <xdr:row>57</xdr:row>
      <xdr:rowOff>27518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44045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28115</xdr:rowOff>
    </xdr:from>
    <xdr:to>
      <xdr:col>24</xdr:col>
      <xdr:colOff>114300</xdr:colOff>
      <xdr:row>57</xdr:row>
      <xdr:rowOff>129715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114492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1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169569</xdr:rowOff>
    </xdr:from>
    <xdr:to>
      <xdr:col>20</xdr:col>
      <xdr:colOff>38100</xdr:colOff>
      <xdr:row>57</xdr:row>
      <xdr:rowOff>99719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90846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6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14820</xdr:rowOff>
    </xdr:from>
    <xdr:to>
      <xdr:col>15</xdr:col>
      <xdr:colOff>101600</xdr:colOff>
      <xdr:row>57</xdr:row>
      <xdr:rowOff>116420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107547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170186</xdr:rowOff>
    </xdr:from>
    <xdr:to>
      <xdr:col>10</xdr:col>
      <xdr:colOff>165100</xdr:colOff>
      <xdr:row>57</xdr:row>
      <xdr:rowOff>100336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91463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6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33725</xdr:rowOff>
    </xdr:from>
    <xdr:to>
      <xdr:col>6</xdr:col>
      <xdr:colOff>38100</xdr:colOff>
      <xdr:row>57</xdr:row>
      <xdr:rowOff>135325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126452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16622</xdr:rowOff>
    </xdr:from>
    <xdr:to>
      <xdr:col>24</xdr:col>
      <xdr:colOff>63500</xdr:colOff>
      <xdr:row>78</xdr:row>
      <xdr:rowOff>18907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8972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18907</xdr:rowOff>
    </xdr:from>
    <xdr:to>
      <xdr:col>19</xdr:col>
      <xdr:colOff>177800</xdr:colOff>
      <xdr:row>78</xdr:row>
      <xdr:rowOff>22039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92007"/>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19686</xdr:rowOff>
    </xdr:from>
    <xdr:to>
      <xdr:col>15</xdr:col>
      <xdr:colOff>50800</xdr:colOff>
      <xdr:row>78</xdr:row>
      <xdr:rowOff>22039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92786"/>
          <a:ext cx="889000" cy="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19686</xdr:rowOff>
    </xdr:from>
    <xdr:to>
      <xdr:col>10</xdr:col>
      <xdr:colOff>114300</xdr:colOff>
      <xdr:row>78</xdr:row>
      <xdr:rowOff>29880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92786"/>
          <a:ext cx="8890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137272</xdr:rowOff>
    </xdr:from>
    <xdr:to>
      <xdr:col>24</xdr:col>
      <xdr:colOff>114300</xdr:colOff>
      <xdr:row>78</xdr:row>
      <xdr:rowOff>67422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3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66116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139557</xdr:rowOff>
    </xdr:from>
    <xdr:to>
      <xdr:col>20</xdr:col>
      <xdr:colOff>38100</xdr:colOff>
      <xdr:row>78</xdr:row>
      <xdr:rowOff>69707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60834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142689</xdr:rowOff>
    </xdr:from>
    <xdr:to>
      <xdr:col>15</xdr:col>
      <xdr:colOff>101600</xdr:colOff>
      <xdr:row>78</xdr:row>
      <xdr:rowOff>72839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63966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140336</xdr:rowOff>
    </xdr:from>
    <xdr:to>
      <xdr:col>10</xdr:col>
      <xdr:colOff>165100</xdr:colOff>
      <xdr:row>78</xdr:row>
      <xdr:rowOff>70486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61613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150530</xdr:rowOff>
    </xdr:from>
    <xdr:to>
      <xdr:col>6</xdr:col>
      <xdr:colOff>38100</xdr:colOff>
      <xdr:row>78</xdr:row>
      <xdr:rowOff>80680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5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71807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4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156950</xdr:rowOff>
    </xdr:from>
    <xdr:to>
      <xdr:col>24</xdr:col>
      <xdr:colOff>63500</xdr:colOff>
      <xdr:row>98</xdr:row>
      <xdr:rowOff>31397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87600"/>
          <a:ext cx="838200" cy="4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104986</xdr:rowOff>
    </xdr:from>
    <xdr:to>
      <xdr:col>19</xdr:col>
      <xdr:colOff>177800</xdr:colOff>
      <xdr:row>98</xdr:row>
      <xdr:rowOff>31397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35636"/>
          <a:ext cx="889000" cy="9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104986</xdr:rowOff>
    </xdr:from>
    <xdr:to>
      <xdr:col>15</xdr:col>
      <xdr:colOff>50800</xdr:colOff>
      <xdr:row>98</xdr:row>
      <xdr:rowOff>94098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35636"/>
          <a:ext cx="889000" cy="16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94098</xdr:rowOff>
    </xdr:from>
    <xdr:to>
      <xdr:col>10</xdr:col>
      <xdr:colOff>114300</xdr:colOff>
      <xdr:row>98</xdr:row>
      <xdr:rowOff>94796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96198"/>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40</xdr:rowOff>
    </xdr:from>
    <xdr:to>
      <xdr:col>10</xdr:col>
      <xdr:colOff>165100</xdr:colOff>
      <xdr:row>98</xdr:row>
      <xdr:rowOff>101640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118167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9517</xdr:rowOff>
    </xdr:from>
    <xdr:to>
      <xdr:col>6</xdr:col>
      <xdr:colOff>38100</xdr:colOff>
      <xdr:row>98</xdr:row>
      <xdr:rowOff>111117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1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127644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58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106150</xdr:rowOff>
    </xdr:from>
    <xdr:to>
      <xdr:col>24</xdr:col>
      <xdr:colOff>114300</xdr:colOff>
      <xdr:row>98</xdr:row>
      <xdr:rowOff>36300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21077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152047</xdr:rowOff>
    </xdr:from>
    <xdr:to>
      <xdr:col>20</xdr:col>
      <xdr:colOff>38100</xdr:colOff>
      <xdr:row>98</xdr:row>
      <xdr:rowOff>82197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8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73324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7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54186</xdr:rowOff>
    </xdr:from>
    <xdr:to>
      <xdr:col>15</xdr:col>
      <xdr:colOff>101600</xdr:colOff>
      <xdr:row>97</xdr:row>
      <xdr:rowOff>155786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146913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77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43298</xdr:rowOff>
    </xdr:from>
    <xdr:to>
      <xdr:col>10</xdr:col>
      <xdr:colOff>165100</xdr:colOff>
      <xdr:row>98</xdr:row>
      <xdr:rowOff>144898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136025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3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43996</xdr:rowOff>
    </xdr:from>
    <xdr:to>
      <xdr:col>6</xdr:col>
      <xdr:colOff>38100</xdr:colOff>
      <xdr:row>98</xdr:row>
      <xdr:rowOff>145596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4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136723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3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30425</xdr:rowOff>
    </xdr:from>
    <xdr:to>
      <xdr:col>55</xdr:col>
      <xdr:colOff>0</xdr:colOff>
      <xdr:row>38</xdr:row>
      <xdr:rowOff>34662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45525"/>
          <a:ext cx="8382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30425</xdr:rowOff>
    </xdr:from>
    <xdr:to>
      <xdr:col>50</xdr:col>
      <xdr:colOff>114300</xdr:colOff>
      <xdr:row>38</xdr:row>
      <xdr:rowOff>66201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45525"/>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14202</xdr:rowOff>
    </xdr:from>
    <xdr:to>
      <xdr:col>45</xdr:col>
      <xdr:colOff>177800</xdr:colOff>
      <xdr:row>38</xdr:row>
      <xdr:rowOff>66201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86402"/>
          <a:ext cx="889000" cy="39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14202</xdr:rowOff>
    </xdr:from>
    <xdr:to>
      <xdr:col>41</xdr:col>
      <xdr:colOff>50800</xdr:colOff>
      <xdr:row>38</xdr:row>
      <xdr:rowOff>71063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86402"/>
          <a:ext cx="889000" cy="3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143482</xdr:rowOff>
    </xdr:from>
    <xdr:to>
      <xdr:col>41</xdr:col>
      <xdr:colOff>101600</xdr:colOff>
      <xdr:row>35</xdr:row>
      <xdr:rowOff>73632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90159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77017</xdr:rowOff>
    </xdr:from>
    <xdr:to>
      <xdr:col>36</xdr:col>
      <xdr:colOff>165100</xdr:colOff>
      <xdr:row>38</xdr:row>
      <xdr:rowOff>7167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23694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155312</xdr:rowOff>
    </xdr:from>
    <xdr:to>
      <xdr:col>55</xdr:col>
      <xdr:colOff>50800</xdr:colOff>
      <xdr:row>38</xdr:row>
      <xdr:rowOff>85462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70239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1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151075</xdr:rowOff>
    </xdr:from>
    <xdr:to>
      <xdr:col>50</xdr:col>
      <xdr:colOff>165100</xdr:colOff>
      <xdr:row>38</xdr:row>
      <xdr:rowOff>81225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72352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8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15401</xdr:rowOff>
    </xdr:from>
    <xdr:to>
      <xdr:col>46</xdr:col>
      <xdr:colOff>38100</xdr:colOff>
      <xdr:row>38</xdr:row>
      <xdr:rowOff>117001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108128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62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134852</xdr:rowOff>
    </xdr:from>
    <xdr:to>
      <xdr:col>41</xdr:col>
      <xdr:colOff>101600</xdr:colOff>
      <xdr:row>36</xdr:row>
      <xdr:rowOff>65002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56129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22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20263</xdr:rowOff>
    </xdr:from>
    <xdr:to>
      <xdr:col>36</xdr:col>
      <xdr:colOff>165100</xdr:colOff>
      <xdr:row>38</xdr:row>
      <xdr:rowOff>121863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112990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47306</xdr:rowOff>
    </xdr:from>
    <xdr:to>
      <xdr:col>55</xdr:col>
      <xdr:colOff>0</xdr:colOff>
      <xdr:row>57</xdr:row>
      <xdr:rowOff>59438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819956"/>
          <a:ext cx="8382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4780</xdr:rowOff>
    </xdr:from>
    <xdr:to>
      <xdr:col>50</xdr:col>
      <xdr:colOff>114300</xdr:colOff>
      <xdr:row>57</xdr:row>
      <xdr:rowOff>59438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777430"/>
          <a:ext cx="889000" cy="5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4780</xdr:rowOff>
    </xdr:from>
    <xdr:to>
      <xdr:col>45</xdr:col>
      <xdr:colOff>177800</xdr:colOff>
      <xdr:row>57</xdr:row>
      <xdr:rowOff>18114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7774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10004</xdr:rowOff>
    </xdr:from>
    <xdr:to>
      <xdr:col>41</xdr:col>
      <xdr:colOff>50800</xdr:colOff>
      <xdr:row>57</xdr:row>
      <xdr:rowOff>18114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782654"/>
          <a:ext cx="8890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52627</xdr:rowOff>
    </xdr:from>
    <xdr:to>
      <xdr:col>41</xdr:col>
      <xdr:colOff>101600</xdr:colOff>
      <xdr:row>55</xdr:row>
      <xdr:rowOff>154227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170754</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62719</xdr:rowOff>
    </xdr:from>
    <xdr:to>
      <xdr:col>36</xdr:col>
      <xdr:colOff>165100</xdr:colOff>
      <xdr:row>55</xdr:row>
      <xdr:rowOff>164319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9396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167956</xdr:rowOff>
    </xdr:from>
    <xdr:to>
      <xdr:col>55</xdr:col>
      <xdr:colOff>50800</xdr:colOff>
      <xdr:row>57</xdr:row>
      <xdr:rowOff>98106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7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82883</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8638</xdr:rowOff>
    </xdr:from>
    <xdr:to>
      <xdr:col>50</xdr:col>
      <xdr:colOff>165100</xdr:colOff>
      <xdr:row>57</xdr:row>
      <xdr:rowOff>110238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8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101365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7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125430</xdr:rowOff>
    </xdr:from>
    <xdr:to>
      <xdr:col>46</xdr:col>
      <xdr:colOff>38100</xdr:colOff>
      <xdr:row>57</xdr:row>
      <xdr:rowOff>55580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46707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1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138764</xdr:rowOff>
    </xdr:from>
    <xdr:to>
      <xdr:col>41</xdr:col>
      <xdr:colOff>101600</xdr:colOff>
      <xdr:row>57</xdr:row>
      <xdr:rowOff>68914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60041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3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130654</xdr:rowOff>
    </xdr:from>
    <xdr:to>
      <xdr:col>36</xdr:col>
      <xdr:colOff>165100</xdr:colOff>
      <xdr:row>57</xdr:row>
      <xdr:rowOff>60804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3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51931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82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140475</xdr:rowOff>
    </xdr:from>
    <xdr:to>
      <xdr:col>55</xdr:col>
      <xdr:colOff>0</xdr:colOff>
      <xdr:row>78</xdr:row>
      <xdr:rowOff>147549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513575"/>
          <a:ext cx="8382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141643</xdr:rowOff>
    </xdr:from>
    <xdr:to>
      <xdr:col>50</xdr:col>
      <xdr:colOff>114300</xdr:colOff>
      <xdr:row>78</xdr:row>
      <xdr:rowOff>140475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43293"/>
          <a:ext cx="889000" cy="17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141643</xdr:rowOff>
    </xdr:from>
    <xdr:to>
      <xdr:col>45</xdr:col>
      <xdr:colOff>177800</xdr:colOff>
      <xdr:row>78</xdr:row>
      <xdr:rowOff>79299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43293"/>
          <a:ext cx="889000" cy="10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9513</xdr:rowOff>
    </xdr:from>
    <xdr:to>
      <xdr:col>41</xdr:col>
      <xdr:colOff>50800</xdr:colOff>
      <xdr:row>78</xdr:row>
      <xdr:rowOff>79299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82613"/>
          <a:ext cx="889000" cy="6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63627</xdr:rowOff>
    </xdr:from>
    <xdr:to>
      <xdr:col>41</xdr:col>
      <xdr:colOff>101600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72822</xdr:rowOff>
    </xdr:from>
    <xdr:to>
      <xdr:col>36</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96749</xdr:rowOff>
    </xdr:from>
    <xdr:to>
      <xdr:col>55</xdr:col>
      <xdr:colOff>50800</xdr:colOff>
      <xdr:row>79</xdr:row>
      <xdr:rowOff>26899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11676</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8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89675</xdr:rowOff>
    </xdr:from>
    <xdr:to>
      <xdr:col>50</xdr:col>
      <xdr:colOff>165100</xdr:colOff>
      <xdr:row>79</xdr:row>
      <xdr:rowOff>19825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10952</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90843</xdr:rowOff>
    </xdr:from>
    <xdr:to>
      <xdr:col>46</xdr:col>
      <xdr:colOff>38100</xdr:colOff>
      <xdr:row>78</xdr:row>
      <xdr:rowOff>20993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28499</xdr:rowOff>
    </xdr:from>
    <xdr:to>
      <xdr:col>41</xdr:col>
      <xdr:colOff>101600</xdr:colOff>
      <xdr:row>78</xdr:row>
      <xdr:rowOff>130099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130163</xdr:rowOff>
    </xdr:from>
    <xdr:to>
      <xdr:col>36</xdr:col>
      <xdr:colOff>165100</xdr:colOff>
      <xdr:row>78</xdr:row>
      <xdr:rowOff>60313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51440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163173</xdr:rowOff>
    </xdr:from>
    <xdr:to>
      <xdr:col>55</xdr:col>
      <xdr:colOff>0</xdr:colOff>
      <xdr:row>98</xdr:row>
      <xdr:rowOff>14326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93823"/>
          <a:ext cx="838200" cy="2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14326</xdr:rowOff>
    </xdr:from>
    <xdr:to>
      <xdr:col>50</xdr:col>
      <xdr:colOff>114300</xdr:colOff>
      <xdr:row>98</xdr:row>
      <xdr:rowOff>48306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16426"/>
          <a:ext cx="889000" cy="3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168695</xdr:rowOff>
    </xdr:from>
    <xdr:to>
      <xdr:col>45</xdr:col>
      <xdr:colOff>177800</xdr:colOff>
      <xdr:row>98</xdr:row>
      <xdr:rowOff>48306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99345"/>
          <a:ext cx="889000" cy="5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168695</xdr:rowOff>
    </xdr:from>
    <xdr:to>
      <xdr:col>41</xdr:col>
      <xdr:colOff>50800</xdr:colOff>
      <xdr:row>98</xdr:row>
      <xdr:rowOff>29643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99345"/>
          <a:ext cx="889000" cy="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35782</xdr:rowOff>
    </xdr:from>
    <xdr:to>
      <xdr:col>41</xdr:col>
      <xdr:colOff>101600</xdr:colOff>
      <xdr:row>96</xdr:row>
      <xdr:rowOff>137382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153909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37565</xdr:rowOff>
    </xdr:from>
    <xdr:to>
      <xdr:col>36</xdr:col>
      <xdr:colOff>165100</xdr:colOff>
      <xdr:row>96</xdr:row>
      <xdr:rowOff>139165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9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155692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7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112373</xdr:rowOff>
    </xdr:from>
    <xdr:to>
      <xdr:col>55</xdr:col>
      <xdr:colOff>50800</xdr:colOff>
      <xdr:row>98</xdr:row>
      <xdr:rowOff>42523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4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27300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134976</xdr:rowOff>
    </xdr:from>
    <xdr:to>
      <xdr:col>50</xdr:col>
      <xdr:colOff>165100</xdr:colOff>
      <xdr:row>98</xdr:row>
      <xdr:rowOff>65126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56253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168956</xdr:rowOff>
    </xdr:from>
    <xdr:to>
      <xdr:col>46</xdr:col>
      <xdr:colOff>38100</xdr:colOff>
      <xdr:row>98</xdr:row>
      <xdr:rowOff>99106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90233</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428" y="168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117895</xdr:rowOff>
    </xdr:from>
    <xdr:to>
      <xdr:col>41</xdr:col>
      <xdr:colOff>101600</xdr:colOff>
      <xdr:row>98</xdr:row>
      <xdr:rowOff>48045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39172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4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150293</xdr:rowOff>
    </xdr:from>
    <xdr:to>
      <xdr:col>36</xdr:col>
      <xdr:colOff>165100</xdr:colOff>
      <xdr:row>98</xdr:row>
      <xdr:rowOff>80443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71570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99237</xdr:rowOff>
    </xdr:from>
    <xdr:to>
      <xdr:col>85</xdr:col>
      <xdr:colOff>127000</xdr:colOff>
      <xdr:row>79</xdr:row>
      <xdr:rowOff>114402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643787"/>
          <a:ext cx="8382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108369</xdr:rowOff>
    </xdr:from>
    <xdr:to>
      <xdr:col>81</xdr:col>
      <xdr:colOff>50800</xdr:colOff>
      <xdr:row>79</xdr:row>
      <xdr:rowOff>114402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6529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108369</xdr:rowOff>
    </xdr:from>
    <xdr:to>
      <xdr:col>76</xdr:col>
      <xdr:colOff>114300</xdr:colOff>
      <xdr:row>79</xdr:row>
      <xdr:rowOff>109779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65291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109779</xdr:rowOff>
    </xdr:from>
    <xdr:to>
      <xdr:col>71</xdr:col>
      <xdr:colOff>177800</xdr:colOff>
      <xdr:row>79</xdr:row>
      <xdr:rowOff>110706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654329"/>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20865</xdr:rowOff>
    </xdr:from>
    <xdr:to>
      <xdr:col>72</xdr:col>
      <xdr:colOff>38100</xdr:colOff>
      <xdr:row>77</xdr:row>
      <xdr:rowOff>122465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138992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63449</xdr:rowOff>
    </xdr:from>
    <xdr:to>
      <xdr:col>67</xdr:col>
      <xdr:colOff>101600</xdr:colOff>
      <xdr:row>77</xdr:row>
      <xdr:rowOff>165049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10126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04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48437</xdr:rowOff>
    </xdr:from>
    <xdr:to>
      <xdr:col>85</xdr:col>
      <xdr:colOff>177800</xdr:colOff>
      <xdr:row>79</xdr:row>
      <xdr:rowOff>150037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5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134814</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50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63602</xdr:rowOff>
    </xdr:from>
    <xdr:to>
      <xdr:col>81</xdr:col>
      <xdr:colOff>101600</xdr:colOff>
      <xdr:row>79</xdr:row>
      <xdr:rowOff>165202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6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156329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7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57569</xdr:rowOff>
    </xdr:from>
    <xdr:to>
      <xdr:col>76</xdr:col>
      <xdr:colOff>165100</xdr:colOff>
      <xdr:row>79</xdr:row>
      <xdr:rowOff>159169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6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150296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69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58979</xdr:rowOff>
    </xdr:from>
    <xdr:to>
      <xdr:col>72</xdr:col>
      <xdr:colOff>38100</xdr:colOff>
      <xdr:row>79</xdr:row>
      <xdr:rowOff>160579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6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151706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69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59906</xdr:rowOff>
    </xdr:from>
    <xdr:to>
      <xdr:col>67</xdr:col>
      <xdr:colOff>101600</xdr:colOff>
      <xdr:row>79</xdr:row>
      <xdr:rowOff>161506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6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152633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69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147492</xdr:rowOff>
    </xdr:from>
    <xdr:to>
      <xdr:col>85</xdr:col>
      <xdr:colOff>127000</xdr:colOff>
      <xdr:row>99</xdr:row>
      <xdr:rowOff>304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49592"/>
          <a:ext cx="838200" cy="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112382</xdr:rowOff>
    </xdr:from>
    <xdr:to>
      <xdr:col>81</xdr:col>
      <xdr:colOff>50800</xdr:colOff>
      <xdr:row>98</xdr:row>
      <xdr:rowOff>147492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14482"/>
          <a:ext cx="889000" cy="3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112382</xdr:rowOff>
    </xdr:from>
    <xdr:to>
      <xdr:col>76</xdr:col>
      <xdr:colOff>114300</xdr:colOff>
      <xdr:row>98</xdr:row>
      <xdr:rowOff>166911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14482"/>
          <a:ext cx="889000" cy="5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166419</xdr:rowOff>
    </xdr:from>
    <xdr:to>
      <xdr:col>71</xdr:col>
      <xdr:colOff>177800</xdr:colOff>
      <xdr:row>98</xdr:row>
      <xdr:rowOff>166911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68519"/>
          <a:ext cx="8890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84046</xdr:rowOff>
    </xdr:from>
    <xdr:to>
      <xdr:col>72</xdr:col>
      <xdr:colOff>38100</xdr:colOff>
      <xdr:row>99</xdr:row>
      <xdr:rowOff>14196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30723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106609</xdr:rowOff>
    </xdr:from>
    <xdr:to>
      <xdr:col>67</xdr:col>
      <xdr:colOff>101600</xdr:colOff>
      <xdr:row>99</xdr:row>
      <xdr:rowOff>36759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53286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120954</xdr:rowOff>
    </xdr:from>
    <xdr:to>
      <xdr:col>85</xdr:col>
      <xdr:colOff>177800</xdr:colOff>
      <xdr:row>99</xdr:row>
      <xdr:rowOff>51104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2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35881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96692</xdr:rowOff>
    </xdr:from>
    <xdr:to>
      <xdr:col>81</xdr:col>
      <xdr:colOff>101600</xdr:colOff>
      <xdr:row>99</xdr:row>
      <xdr:rowOff>26842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9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17969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61582</xdr:rowOff>
    </xdr:from>
    <xdr:to>
      <xdr:col>76</xdr:col>
      <xdr:colOff>165100</xdr:colOff>
      <xdr:row>98</xdr:row>
      <xdr:rowOff>163182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154309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116111</xdr:rowOff>
    </xdr:from>
    <xdr:to>
      <xdr:col>72</xdr:col>
      <xdr:colOff>38100</xdr:colOff>
      <xdr:row>99</xdr:row>
      <xdr:rowOff>46261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1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37388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1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115619</xdr:rowOff>
    </xdr:from>
    <xdr:to>
      <xdr:col>67</xdr:col>
      <xdr:colOff>101600</xdr:colOff>
      <xdr:row>99</xdr:row>
      <xdr:rowOff>45769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1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36896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155308</xdr:rowOff>
    </xdr:from>
    <xdr:to>
      <xdr:col>102</xdr:col>
      <xdr:colOff>165100</xdr:colOff>
      <xdr:row>38</xdr:row>
      <xdr:rowOff>85458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4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101985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160543</xdr:rowOff>
    </xdr:from>
    <xdr:to>
      <xdr:col>98</xdr:col>
      <xdr:colOff>38100</xdr:colOff>
      <xdr:row>38</xdr:row>
      <xdr:rowOff>90693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0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107220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7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158293</xdr:rowOff>
    </xdr:from>
    <xdr:to>
      <xdr:col>116</xdr:col>
      <xdr:colOff>63500</xdr:colOff>
      <xdr:row>58</xdr:row>
      <xdr:rowOff>158369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0239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158255</xdr:rowOff>
    </xdr:from>
    <xdr:to>
      <xdr:col>111</xdr:col>
      <xdr:colOff>177800</xdr:colOff>
      <xdr:row>58</xdr:row>
      <xdr:rowOff>158293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0235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158159</xdr:rowOff>
    </xdr:from>
    <xdr:to>
      <xdr:col>107</xdr:col>
      <xdr:colOff>50800</xdr:colOff>
      <xdr:row>58</xdr:row>
      <xdr:rowOff>158255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0225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156559</xdr:rowOff>
    </xdr:from>
    <xdr:to>
      <xdr:col>102</xdr:col>
      <xdr:colOff>114300</xdr:colOff>
      <xdr:row>58</xdr:row>
      <xdr:rowOff>158159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0065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51867</xdr:rowOff>
    </xdr:from>
    <xdr:to>
      <xdr:col>102</xdr:col>
      <xdr:colOff>165100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70745</xdr:rowOff>
    </xdr:from>
    <xdr:to>
      <xdr:col>98</xdr:col>
      <xdr:colOff>38100</xdr:colOff>
      <xdr:row>59</xdr:row>
      <xdr:rowOff>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17422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107569</xdr:rowOff>
    </xdr:from>
    <xdr:to>
      <xdr:col>116</xdr:col>
      <xdr:colOff>114300</xdr:colOff>
      <xdr:row>59</xdr:row>
      <xdr:rowOff>37719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38428</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107493</xdr:rowOff>
    </xdr:from>
    <xdr:to>
      <xdr:col>112</xdr:col>
      <xdr:colOff>38100</xdr:colOff>
      <xdr:row>59</xdr:row>
      <xdr:rowOff>37643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28770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107455</xdr:rowOff>
    </xdr:from>
    <xdr:to>
      <xdr:col>107</xdr:col>
      <xdr:colOff>101600</xdr:colOff>
      <xdr:row>59</xdr:row>
      <xdr:rowOff>37605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28732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4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107359</xdr:rowOff>
    </xdr:from>
    <xdr:to>
      <xdr:col>102</xdr:col>
      <xdr:colOff>165100</xdr:colOff>
      <xdr:row>59</xdr:row>
      <xdr:rowOff>37509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28636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105759</xdr:rowOff>
    </xdr:from>
    <xdr:to>
      <xdr:col>98</xdr:col>
      <xdr:colOff>38100</xdr:colOff>
      <xdr:row>59</xdr:row>
      <xdr:rowOff>35909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27036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150292</xdr:rowOff>
    </xdr:from>
    <xdr:to>
      <xdr:col>116</xdr:col>
      <xdr:colOff>63500</xdr:colOff>
      <xdr:row>78</xdr:row>
      <xdr:rowOff>12236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351942"/>
          <a:ext cx="838200" cy="3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12236</xdr:rowOff>
    </xdr:from>
    <xdr:to>
      <xdr:col>111</xdr:col>
      <xdr:colOff>177800</xdr:colOff>
      <xdr:row>78</xdr:row>
      <xdr:rowOff>35497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385336"/>
          <a:ext cx="8890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35497</xdr:rowOff>
    </xdr:from>
    <xdr:to>
      <xdr:col>107</xdr:col>
      <xdr:colOff>50800</xdr:colOff>
      <xdr:row>78</xdr:row>
      <xdr:rowOff>64452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408597"/>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64452</xdr:rowOff>
    </xdr:from>
    <xdr:to>
      <xdr:col>102</xdr:col>
      <xdr:colOff>114300</xdr:colOff>
      <xdr:row>78</xdr:row>
      <xdr:rowOff>82950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437552"/>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99492</xdr:rowOff>
    </xdr:from>
    <xdr:to>
      <xdr:col>116</xdr:col>
      <xdr:colOff>114300</xdr:colOff>
      <xdr:row>78</xdr:row>
      <xdr:rowOff>29642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3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14419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2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132886</xdr:rowOff>
    </xdr:from>
    <xdr:to>
      <xdr:col>112</xdr:col>
      <xdr:colOff>38100</xdr:colOff>
      <xdr:row>78</xdr:row>
      <xdr:rowOff>63036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33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54163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42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156147</xdr:rowOff>
    </xdr:from>
    <xdr:to>
      <xdr:col>107</xdr:col>
      <xdr:colOff>101600</xdr:colOff>
      <xdr:row>78</xdr:row>
      <xdr:rowOff>86297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3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77424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45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13652</xdr:rowOff>
    </xdr:from>
    <xdr:to>
      <xdr:col>102</xdr:col>
      <xdr:colOff>165100</xdr:colOff>
      <xdr:row>78</xdr:row>
      <xdr:rowOff>115252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38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106379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4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32150</xdr:rowOff>
    </xdr:from>
    <xdr:to>
      <xdr:col>98</xdr:col>
      <xdr:colOff>38100</xdr:colOff>
      <xdr:row>78</xdr:row>
      <xdr:rowOff>133750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4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124877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371,585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円となっている。また、すべての費目において類似団体平均と比べ低い水準にある。これは、県内</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都市の中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でも名古屋市・北名古屋市に次ぐ人口密度の高さが要因の一つと言える。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72,325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円となっており、類似団体平均、全国平均、県平均のいずれと比較しても一人当たりのコストが低い状況となっているが、前年度決算と比較すると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定期昇給や職員数の増、人事院勧告に準拠した給与改定、会計年度任用職員の最低賃金等の改定等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50,795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類似団体平均、全国平均、県平均のいずれと比較しても一人当たりのコストが低い状況となって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となっている。これは、おこめギフト券配布事務等委託料や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新型コロナワクチン接種に係る予防接種委託料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等によるものである。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93,609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円となっており、類似団体平均、全国平均、県平均のいずれと比較しても一人当たりのコストが低い状況となっているが、今後も増加していくことが見込まれるため、財源の確保等に努めていく。</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26,167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円となっており、類似団体平均、全国平均、県平均のいずれと比較しても一人当たりのコストが低い状況となっているが、前年度決算と比較すると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％増となっている。今後も市内公共施設等の改修、更新に係る経費等が増加していくことが見込まれるが、起債に大きく頼ることのない健全な財政運営を進めていく。</a:t>
          </a: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47,839
44,643
10.47
18,563,367
17,776,262
646,848
10,517,173
9,856,028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22396</xdr:rowOff>
    </xdr:from>
    <xdr:to>
      <xdr:col>24</xdr:col>
      <xdr:colOff>63500</xdr:colOff>
      <xdr:row>38</xdr:row>
      <xdr:rowOff>23114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37496"/>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21416</xdr:rowOff>
    </xdr:from>
    <xdr:to>
      <xdr:col>19</xdr:col>
      <xdr:colOff>177800</xdr:colOff>
      <xdr:row>38</xdr:row>
      <xdr:rowOff>23114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36516"/>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21416</xdr:rowOff>
    </xdr:from>
    <xdr:to>
      <xdr:col>15</xdr:col>
      <xdr:colOff>50800</xdr:colOff>
      <xdr:row>38</xdr:row>
      <xdr:rowOff>26641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36516"/>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14884</xdr:rowOff>
    </xdr:from>
    <xdr:to>
      <xdr:col>10</xdr:col>
      <xdr:colOff>114300</xdr:colOff>
      <xdr:row>38</xdr:row>
      <xdr:rowOff>26641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2998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94974</xdr:rowOff>
    </xdr:from>
    <xdr:to>
      <xdr:col>10</xdr:col>
      <xdr:colOff>165100</xdr:colOff>
      <xdr:row>38</xdr:row>
      <xdr:rowOff>25124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41651</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21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84916</xdr:rowOff>
    </xdr:from>
    <xdr:to>
      <xdr:col>6</xdr:col>
      <xdr:colOff>38100</xdr:colOff>
      <xdr:row>38</xdr:row>
      <xdr:rowOff>15066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31593</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20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143046</xdr:rowOff>
    </xdr:from>
    <xdr:to>
      <xdr:col>24</xdr:col>
      <xdr:colOff>114300</xdr:colOff>
      <xdr:row>38</xdr:row>
      <xdr:rowOff>73196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57973</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143764</xdr:rowOff>
    </xdr:from>
    <xdr:to>
      <xdr:col>20</xdr:col>
      <xdr:colOff>38100</xdr:colOff>
      <xdr:row>38</xdr:row>
      <xdr:rowOff>73914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65041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8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142066</xdr:rowOff>
    </xdr:from>
    <xdr:to>
      <xdr:col>15</xdr:col>
      <xdr:colOff>101600</xdr:colOff>
      <xdr:row>38</xdr:row>
      <xdr:rowOff>72216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63343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7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147291</xdr:rowOff>
    </xdr:from>
    <xdr:to>
      <xdr:col>10</xdr:col>
      <xdr:colOff>165100</xdr:colOff>
      <xdr:row>38</xdr:row>
      <xdr:rowOff>77441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9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68568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135534</xdr:rowOff>
    </xdr:from>
    <xdr:to>
      <xdr:col>6</xdr:col>
      <xdr:colOff>38100</xdr:colOff>
      <xdr:row>38</xdr:row>
      <xdr:rowOff>65684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56811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7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116215</xdr:rowOff>
    </xdr:from>
    <xdr:to>
      <xdr:col>24</xdr:col>
      <xdr:colOff>63500</xdr:colOff>
      <xdr:row>58</xdr:row>
      <xdr:rowOff>130337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60315"/>
          <a:ext cx="838200" cy="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116215</xdr:rowOff>
    </xdr:from>
    <xdr:to>
      <xdr:col>19</xdr:col>
      <xdr:colOff>177800</xdr:colOff>
      <xdr:row>58</xdr:row>
      <xdr:rowOff>118181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60315"/>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112550</xdr:rowOff>
    </xdr:from>
    <xdr:to>
      <xdr:col>15</xdr:col>
      <xdr:colOff>50800</xdr:colOff>
      <xdr:row>58</xdr:row>
      <xdr:rowOff>118181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85200"/>
          <a:ext cx="889000" cy="17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112550</xdr:rowOff>
    </xdr:from>
    <xdr:to>
      <xdr:col>10</xdr:col>
      <xdr:colOff>114300</xdr:colOff>
      <xdr:row>58</xdr:row>
      <xdr:rowOff>135892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85200"/>
          <a:ext cx="889000" cy="19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152531</xdr:rowOff>
    </xdr:from>
    <xdr:to>
      <xdr:col>10</xdr:col>
      <xdr:colOff>165100</xdr:colOff>
      <xdr:row>57</xdr:row>
      <xdr:rowOff>82681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99208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20396</xdr:rowOff>
    </xdr:from>
    <xdr:to>
      <xdr:col>6</xdr:col>
      <xdr:colOff>38100</xdr:colOff>
      <xdr:row>58</xdr:row>
      <xdr:rowOff>121996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6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138523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79537</xdr:rowOff>
    </xdr:from>
    <xdr:to>
      <xdr:col>24</xdr:col>
      <xdr:colOff>114300</xdr:colOff>
      <xdr:row>59</xdr:row>
      <xdr:rowOff>9687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2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165914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65415</xdr:rowOff>
    </xdr:from>
    <xdr:to>
      <xdr:col>20</xdr:col>
      <xdr:colOff>38100</xdr:colOff>
      <xdr:row>58</xdr:row>
      <xdr:rowOff>167015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158142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0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67381</xdr:rowOff>
    </xdr:from>
    <xdr:to>
      <xdr:col>15</xdr:col>
      <xdr:colOff>101600</xdr:colOff>
      <xdr:row>58</xdr:row>
      <xdr:rowOff>168981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160108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61750</xdr:rowOff>
    </xdr:from>
    <xdr:to>
      <xdr:col>10</xdr:col>
      <xdr:colOff>165100</xdr:colOff>
      <xdr:row>57</xdr:row>
      <xdr:rowOff>163350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154477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85092</xdr:rowOff>
    </xdr:from>
    <xdr:to>
      <xdr:col>6</xdr:col>
      <xdr:colOff>38100</xdr:colOff>
      <xdr:row>59</xdr:row>
      <xdr:rowOff>15242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2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6369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2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128050</xdr:rowOff>
    </xdr:from>
    <xdr:to>
      <xdr:col>24</xdr:col>
      <xdr:colOff>63500</xdr:colOff>
      <xdr:row>78</xdr:row>
      <xdr:rowOff>23571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29700"/>
          <a:ext cx="838200" cy="6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149222</xdr:rowOff>
    </xdr:from>
    <xdr:to>
      <xdr:col>19</xdr:col>
      <xdr:colOff>177800</xdr:colOff>
      <xdr:row>78</xdr:row>
      <xdr:rowOff>23571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50872"/>
          <a:ext cx="889000" cy="4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149222</xdr:rowOff>
    </xdr:from>
    <xdr:to>
      <xdr:col>15</xdr:col>
      <xdr:colOff>50800</xdr:colOff>
      <xdr:row>78</xdr:row>
      <xdr:rowOff>97713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50872"/>
          <a:ext cx="889000" cy="1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97713</xdr:rowOff>
    </xdr:from>
    <xdr:to>
      <xdr:col>10</xdr:col>
      <xdr:colOff>114300</xdr:colOff>
      <xdr:row>78</xdr:row>
      <xdr:rowOff>110706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70813"/>
          <a:ext cx="8890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119762</xdr:rowOff>
    </xdr:from>
    <xdr:to>
      <xdr:col>10</xdr:col>
      <xdr:colOff>165100</xdr:colOff>
      <xdr:row>78</xdr:row>
      <xdr:rowOff>49912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66439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140370</xdr:rowOff>
    </xdr:from>
    <xdr:to>
      <xdr:col>6</xdr:col>
      <xdr:colOff>38100</xdr:colOff>
      <xdr:row>78</xdr:row>
      <xdr:rowOff>70520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87047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1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77250</xdr:rowOff>
    </xdr:from>
    <xdr:to>
      <xdr:col>24</xdr:col>
      <xdr:colOff>114300</xdr:colOff>
      <xdr:row>78</xdr:row>
      <xdr:rowOff>7400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163627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9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144221</xdr:rowOff>
    </xdr:from>
    <xdr:to>
      <xdr:col>20</xdr:col>
      <xdr:colOff>38100</xdr:colOff>
      <xdr:row>78</xdr:row>
      <xdr:rowOff>74371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65498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3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98422</xdr:rowOff>
    </xdr:from>
    <xdr:to>
      <xdr:col>15</xdr:col>
      <xdr:colOff>101600</xdr:colOff>
      <xdr:row>78</xdr:row>
      <xdr:rowOff>28572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0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19699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9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46913</xdr:rowOff>
    </xdr:from>
    <xdr:to>
      <xdr:col>10</xdr:col>
      <xdr:colOff>165100</xdr:colOff>
      <xdr:row>78</xdr:row>
      <xdr:rowOff>148513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139640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1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59906</xdr:rowOff>
    </xdr:from>
    <xdr:to>
      <xdr:col>6</xdr:col>
      <xdr:colOff>38100</xdr:colOff>
      <xdr:row>78</xdr:row>
      <xdr:rowOff>161506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152633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2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83221</xdr:rowOff>
    </xdr:from>
    <xdr:to>
      <xdr:col>24</xdr:col>
      <xdr:colOff>63500</xdr:colOff>
      <xdr:row>97</xdr:row>
      <xdr:rowOff>101524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13871"/>
          <a:ext cx="838200" cy="1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83221</xdr:rowOff>
    </xdr:from>
    <xdr:to>
      <xdr:col>19</xdr:col>
      <xdr:colOff>177800</xdr:colOff>
      <xdr:row>97</xdr:row>
      <xdr:rowOff>111080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13871"/>
          <a:ext cx="889000" cy="2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111080</xdr:rowOff>
    </xdr:from>
    <xdr:to>
      <xdr:col>15</xdr:col>
      <xdr:colOff>50800</xdr:colOff>
      <xdr:row>97</xdr:row>
      <xdr:rowOff>170035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41730"/>
          <a:ext cx="889000" cy="5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170035</xdr:rowOff>
    </xdr:from>
    <xdr:to>
      <xdr:col>10</xdr:col>
      <xdr:colOff>114300</xdr:colOff>
      <xdr:row>98</xdr:row>
      <xdr:rowOff>20089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00685"/>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140670</xdr:rowOff>
    </xdr:from>
    <xdr:to>
      <xdr:col>10</xdr:col>
      <xdr:colOff>165100</xdr:colOff>
      <xdr:row>97</xdr:row>
      <xdr:rowOff>70820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87347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145684</xdr:rowOff>
    </xdr:from>
    <xdr:to>
      <xdr:col>6</xdr:col>
      <xdr:colOff>38100</xdr:colOff>
      <xdr:row>97</xdr:row>
      <xdr:rowOff>75834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92361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50724</xdr:rowOff>
    </xdr:from>
    <xdr:to>
      <xdr:col>24</xdr:col>
      <xdr:colOff>114300</xdr:colOff>
      <xdr:row>97</xdr:row>
      <xdr:rowOff>152324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137101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32421</xdr:rowOff>
    </xdr:from>
    <xdr:to>
      <xdr:col>20</xdr:col>
      <xdr:colOff>38100</xdr:colOff>
      <xdr:row>97</xdr:row>
      <xdr:rowOff>134021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125148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60280</xdr:rowOff>
    </xdr:from>
    <xdr:to>
      <xdr:col>15</xdr:col>
      <xdr:colOff>101600</xdr:colOff>
      <xdr:row>97</xdr:row>
      <xdr:rowOff>161880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153007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119235</xdr:rowOff>
    </xdr:from>
    <xdr:to>
      <xdr:col>10</xdr:col>
      <xdr:colOff>165100</xdr:colOff>
      <xdr:row>98</xdr:row>
      <xdr:rowOff>49385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40512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140739</xdr:rowOff>
    </xdr:from>
    <xdr:to>
      <xdr:col>6</xdr:col>
      <xdr:colOff>38100</xdr:colOff>
      <xdr:row>98</xdr:row>
      <xdr:rowOff>70889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62016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136042</xdr:rowOff>
    </xdr:from>
    <xdr:to>
      <xdr:col>55</xdr:col>
      <xdr:colOff>0</xdr:colOff>
      <xdr:row>38</xdr:row>
      <xdr:rowOff>136728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114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133985</xdr:rowOff>
    </xdr:from>
    <xdr:to>
      <xdr:col>50</xdr:col>
      <xdr:colOff>114300</xdr:colOff>
      <xdr:row>38</xdr:row>
      <xdr:rowOff>136042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4908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131242</xdr:rowOff>
    </xdr:from>
    <xdr:to>
      <xdr:col>45</xdr:col>
      <xdr:colOff>177800</xdr:colOff>
      <xdr:row>38</xdr:row>
      <xdr:rowOff>133985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4634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110439</xdr:rowOff>
    </xdr:from>
    <xdr:to>
      <xdr:col>41</xdr:col>
      <xdr:colOff>50800</xdr:colOff>
      <xdr:row>38</xdr:row>
      <xdr:rowOff>131242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2553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12548</xdr:rowOff>
    </xdr:from>
    <xdr:to>
      <xdr:col>41</xdr:col>
      <xdr:colOff>101600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25807</xdr:rowOff>
    </xdr:from>
    <xdr:to>
      <xdr:col>36</xdr:col>
      <xdr:colOff>165100</xdr:colOff>
      <xdr:row>37</xdr:row>
      <xdr:rowOff>127407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143934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85928</xdr:rowOff>
    </xdr:from>
    <xdr:to>
      <xdr:col>55</xdr:col>
      <xdr:colOff>50800</xdr:colOff>
      <xdr:row>39</xdr:row>
      <xdr:rowOff>16078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855</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5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85242</xdr:rowOff>
    </xdr:from>
    <xdr:to>
      <xdr:col>50</xdr:col>
      <xdr:colOff>165100</xdr:colOff>
      <xdr:row>39</xdr:row>
      <xdr:rowOff>15392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6519</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693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83185</xdr:rowOff>
    </xdr:from>
    <xdr:to>
      <xdr:col>46</xdr:col>
      <xdr:colOff>38100</xdr:colOff>
      <xdr:row>39</xdr:row>
      <xdr:rowOff>13335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4462</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69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80442</xdr:rowOff>
    </xdr:from>
    <xdr:to>
      <xdr:col>41</xdr:col>
      <xdr:colOff>101600</xdr:colOff>
      <xdr:row>39</xdr:row>
      <xdr:rowOff>10592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1719</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59639</xdr:rowOff>
    </xdr:from>
    <xdr:to>
      <xdr:col>36</xdr:col>
      <xdr:colOff>165100</xdr:colOff>
      <xdr:row>38</xdr:row>
      <xdr:rowOff>161239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152366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67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147320</xdr:rowOff>
    </xdr:from>
    <xdr:to>
      <xdr:col>55</xdr:col>
      <xdr:colOff>0</xdr:colOff>
      <xdr:row>58</xdr:row>
      <xdr:rowOff>150406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91420"/>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147320</xdr:rowOff>
    </xdr:from>
    <xdr:to>
      <xdr:col>50</xdr:col>
      <xdr:colOff>114300</xdr:colOff>
      <xdr:row>58</xdr:row>
      <xdr:rowOff>157245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91420"/>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145834</xdr:rowOff>
    </xdr:from>
    <xdr:to>
      <xdr:col>45</xdr:col>
      <xdr:colOff>177800</xdr:colOff>
      <xdr:row>58</xdr:row>
      <xdr:rowOff>157245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9934"/>
          <a:ext cx="8890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139567</xdr:rowOff>
    </xdr:from>
    <xdr:to>
      <xdr:col>41</xdr:col>
      <xdr:colOff>50800</xdr:colOff>
      <xdr:row>58</xdr:row>
      <xdr:rowOff>145834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83667"/>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99606</xdr:rowOff>
    </xdr:from>
    <xdr:to>
      <xdr:col>55</xdr:col>
      <xdr:colOff>50800</xdr:colOff>
      <xdr:row>59</xdr:row>
      <xdr:rowOff>29756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14533</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5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96520</xdr:rowOff>
    </xdr:from>
    <xdr:to>
      <xdr:col>50</xdr:col>
      <xdr:colOff>165100</xdr:colOff>
      <xdr:row>59</xdr:row>
      <xdr:rowOff>26670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17797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106445</xdr:rowOff>
    </xdr:from>
    <xdr:to>
      <xdr:col>46</xdr:col>
      <xdr:colOff>38100</xdr:colOff>
      <xdr:row>59</xdr:row>
      <xdr:rowOff>36595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27722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4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95034</xdr:rowOff>
    </xdr:from>
    <xdr:to>
      <xdr:col>41</xdr:col>
      <xdr:colOff>101600</xdr:colOff>
      <xdr:row>59</xdr:row>
      <xdr:rowOff>25184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16311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88767</xdr:rowOff>
    </xdr:from>
    <xdr:to>
      <xdr:col>36</xdr:col>
      <xdr:colOff>165100</xdr:colOff>
      <xdr:row>59</xdr:row>
      <xdr:rowOff>18917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10044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1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99289</xdr:rowOff>
    </xdr:from>
    <xdr:to>
      <xdr:col>55</xdr:col>
      <xdr:colOff>0</xdr:colOff>
      <xdr:row>78</xdr:row>
      <xdr:rowOff>136373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72389"/>
          <a:ext cx="8382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98464</xdr:rowOff>
    </xdr:from>
    <xdr:to>
      <xdr:col>50</xdr:col>
      <xdr:colOff>114300</xdr:colOff>
      <xdr:row>78</xdr:row>
      <xdr:rowOff>99289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71564"/>
          <a:ext cx="8890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36652</xdr:rowOff>
    </xdr:from>
    <xdr:to>
      <xdr:col>45</xdr:col>
      <xdr:colOff>177800</xdr:colOff>
      <xdr:row>78</xdr:row>
      <xdr:rowOff>98464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09752"/>
          <a:ext cx="889000" cy="6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36652</xdr:rowOff>
    </xdr:from>
    <xdr:to>
      <xdr:col>41</xdr:col>
      <xdr:colOff>50800</xdr:colOff>
      <xdr:row>78</xdr:row>
      <xdr:rowOff>121475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09752"/>
          <a:ext cx="889000" cy="8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46038</xdr:rowOff>
    </xdr:from>
    <xdr:to>
      <xdr:col>41</xdr:col>
      <xdr:colOff>101600</xdr:colOff>
      <xdr:row>77</xdr:row>
      <xdr:rowOff>147638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146862</xdr:rowOff>
    </xdr:from>
    <xdr:to>
      <xdr:col>36</xdr:col>
      <xdr:colOff>165100</xdr:colOff>
      <xdr:row>78</xdr:row>
      <xdr:rowOff>77012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93539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85573</xdr:rowOff>
    </xdr:from>
    <xdr:to>
      <xdr:col>55</xdr:col>
      <xdr:colOff>50800</xdr:colOff>
      <xdr:row>79</xdr:row>
      <xdr:rowOff>15723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48489</xdr:rowOff>
    </xdr:from>
    <xdr:to>
      <xdr:col>50</xdr:col>
      <xdr:colOff>165100</xdr:colOff>
      <xdr:row>78</xdr:row>
      <xdr:rowOff>150089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141216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47664</xdr:rowOff>
    </xdr:from>
    <xdr:to>
      <xdr:col>46</xdr:col>
      <xdr:colOff>38100</xdr:colOff>
      <xdr:row>78</xdr:row>
      <xdr:rowOff>149264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140391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157302</xdr:rowOff>
    </xdr:from>
    <xdr:to>
      <xdr:col>41</xdr:col>
      <xdr:colOff>101600</xdr:colOff>
      <xdr:row>78</xdr:row>
      <xdr:rowOff>87452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78579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70675</xdr:rowOff>
    </xdr:from>
    <xdr:to>
      <xdr:col>36</xdr:col>
      <xdr:colOff>165100</xdr:colOff>
      <xdr:row>79</xdr:row>
      <xdr:rowOff>825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163402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3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8063</xdr:rowOff>
    </xdr:from>
    <xdr:to>
      <xdr:col>55</xdr:col>
      <xdr:colOff>0</xdr:colOff>
      <xdr:row>98</xdr:row>
      <xdr:rowOff>16627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10163"/>
          <a:ext cx="838200" cy="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8063</xdr:rowOff>
    </xdr:from>
    <xdr:to>
      <xdr:col>50</xdr:col>
      <xdr:colOff>114300</xdr:colOff>
      <xdr:row>98</xdr:row>
      <xdr:rowOff>13829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10163"/>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159026</xdr:rowOff>
    </xdr:from>
    <xdr:to>
      <xdr:col>45</xdr:col>
      <xdr:colOff>177800</xdr:colOff>
      <xdr:row>98</xdr:row>
      <xdr:rowOff>13829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89676"/>
          <a:ext cx="889000" cy="2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159026</xdr:rowOff>
    </xdr:from>
    <xdr:to>
      <xdr:col>41</xdr:col>
      <xdr:colOff>50800</xdr:colOff>
      <xdr:row>97</xdr:row>
      <xdr:rowOff>167370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89676"/>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154096</xdr:rowOff>
    </xdr:from>
    <xdr:to>
      <xdr:col>41</xdr:col>
      <xdr:colOff>101600</xdr:colOff>
      <xdr:row>97</xdr:row>
      <xdr:rowOff>84246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100773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24371</xdr:rowOff>
    </xdr:from>
    <xdr:to>
      <xdr:col>36</xdr:col>
      <xdr:colOff>165100</xdr:colOff>
      <xdr:row>97</xdr:row>
      <xdr:rowOff>125971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142498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137277</xdr:rowOff>
    </xdr:from>
    <xdr:to>
      <xdr:col>55</xdr:col>
      <xdr:colOff>50800</xdr:colOff>
      <xdr:row>98</xdr:row>
      <xdr:rowOff>67427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52204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128713</xdr:rowOff>
    </xdr:from>
    <xdr:to>
      <xdr:col>50</xdr:col>
      <xdr:colOff>165100</xdr:colOff>
      <xdr:row>98</xdr:row>
      <xdr:rowOff>58863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49990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5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134479</xdr:rowOff>
    </xdr:from>
    <xdr:to>
      <xdr:col>46</xdr:col>
      <xdr:colOff>38100</xdr:colOff>
      <xdr:row>98</xdr:row>
      <xdr:rowOff>64629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55756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5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108226</xdr:rowOff>
    </xdr:from>
    <xdr:to>
      <xdr:col>41</xdr:col>
      <xdr:colOff>101600</xdr:colOff>
      <xdr:row>98</xdr:row>
      <xdr:rowOff>38376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29503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3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116570</xdr:rowOff>
    </xdr:from>
    <xdr:to>
      <xdr:col>36</xdr:col>
      <xdr:colOff>165100</xdr:colOff>
      <xdr:row>98</xdr:row>
      <xdr:rowOff>46720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4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37847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3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126593</xdr:rowOff>
    </xdr:from>
    <xdr:to>
      <xdr:col>85</xdr:col>
      <xdr:colOff>127000</xdr:colOff>
      <xdr:row>38</xdr:row>
      <xdr:rowOff>10217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70243"/>
          <a:ext cx="838200" cy="5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161341</xdr:rowOff>
    </xdr:from>
    <xdr:to>
      <xdr:col>81</xdr:col>
      <xdr:colOff>50800</xdr:colOff>
      <xdr:row>38</xdr:row>
      <xdr:rowOff>10217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04991"/>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161341</xdr:rowOff>
    </xdr:from>
    <xdr:to>
      <xdr:col>76</xdr:col>
      <xdr:colOff>114300</xdr:colOff>
      <xdr:row>38</xdr:row>
      <xdr:rowOff>997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04991"/>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139319</xdr:rowOff>
    </xdr:from>
    <xdr:to>
      <xdr:col>71</xdr:col>
      <xdr:colOff>177800</xdr:colOff>
      <xdr:row>38</xdr:row>
      <xdr:rowOff>997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82969"/>
          <a:ext cx="889000" cy="3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82671</xdr:rowOff>
    </xdr:from>
    <xdr:to>
      <xdr:col>72</xdr:col>
      <xdr:colOff>38100</xdr:colOff>
      <xdr:row>37</xdr:row>
      <xdr:rowOff>12821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29348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110046</xdr:rowOff>
    </xdr:from>
    <xdr:to>
      <xdr:col>67</xdr:col>
      <xdr:colOff>101600</xdr:colOff>
      <xdr:row>37</xdr:row>
      <xdr:rowOff>40196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56723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75793</xdr:rowOff>
    </xdr:from>
    <xdr:to>
      <xdr:col>85</xdr:col>
      <xdr:colOff>177800</xdr:colOff>
      <xdr:row>38</xdr:row>
      <xdr:rowOff>5944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194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162170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3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130867</xdr:rowOff>
    </xdr:from>
    <xdr:to>
      <xdr:col>81</xdr:col>
      <xdr:colOff>101600</xdr:colOff>
      <xdr:row>38</xdr:row>
      <xdr:rowOff>61017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52144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110541</xdr:rowOff>
    </xdr:from>
    <xdr:to>
      <xdr:col>76</xdr:col>
      <xdr:colOff>165100</xdr:colOff>
      <xdr:row>38</xdr:row>
      <xdr:rowOff>40691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31818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121647</xdr:rowOff>
    </xdr:from>
    <xdr:to>
      <xdr:col>72</xdr:col>
      <xdr:colOff>38100</xdr:colOff>
      <xdr:row>38</xdr:row>
      <xdr:rowOff>51797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42924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5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88519</xdr:rowOff>
    </xdr:from>
    <xdr:to>
      <xdr:col>67</xdr:col>
      <xdr:colOff>101600</xdr:colOff>
      <xdr:row>38</xdr:row>
      <xdr:rowOff>18669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30376</xdr:rowOff>
    </xdr:from>
    <xdr:to>
      <xdr:col>85</xdr:col>
      <xdr:colOff>127000</xdr:colOff>
      <xdr:row>57</xdr:row>
      <xdr:rowOff>72644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03026"/>
          <a:ext cx="8382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121115</xdr:rowOff>
    </xdr:from>
    <xdr:to>
      <xdr:col>81</xdr:col>
      <xdr:colOff>50800</xdr:colOff>
      <xdr:row>57</xdr:row>
      <xdr:rowOff>30376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22315"/>
          <a:ext cx="889000" cy="8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121115</xdr:rowOff>
    </xdr:from>
    <xdr:to>
      <xdr:col>76</xdr:col>
      <xdr:colOff>114300</xdr:colOff>
      <xdr:row>56</xdr:row>
      <xdr:rowOff>137048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22315"/>
          <a:ext cx="8890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137048</xdr:rowOff>
    </xdr:from>
    <xdr:to>
      <xdr:col>71</xdr:col>
      <xdr:colOff>177800</xdr:colOff>
      <xdr:row>57</xdr:row>
      <xdr:rowOff>17407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38248"/>
          <a:ext cx="889000" cy="5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36992</xdr:rowOff>
    </xdr:from>
    <xdr:to>
      <xdr:col>72</xdr:col>
      <xdr:colOff>38100</xdr:colOff>
      <xdr:row>56</xdr:row>
      <xdr:rowOff>138592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155119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71961</xdr:rowOff>
    </xdr:from>
    <xdr:to>
      <xdr:col>67</xdr:col>
      <xdr:colOff>101600</xdr:colOff>
      <xdr:row>57</xdr:row>
      <xdr:rowOff>2111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18638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21844</xdr:rowOff>
    </xdr:from>
    <xdr:to>
      <xdr:col>85</xdr:col>
      <xdr:colOff>177800</xdr:colOff>
      <xdr:row>57</xdr:row>
      <xdr:rowOff>123444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108221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0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151026</xdr:rowOff>
    </xdr:from>
    <xdr:to>
      <xdr:col>81</xdr:col>
      <xdr:colOff>101600</xdr:colOff>
      <xdr:row>57</xdr:row>
      <xdr:rowOff>81176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72303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4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70315</xdr:rowOff>
    </xdr:from>
    <xdr:to>
      <xdr:col>76</xdr:col>
      <xdr:colOff>165100</xdr:colOff>
      <xdr:row>57</xdr:row>
      <xdr:rowOff>465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163042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86248</xdr:rowOff>
    </xdr:from>
    <xdr:to>
      <xdr:col>72</xdr:col>
      <xdr:colOff>38100</xdr:colOff>
      <xdr:row>57</xdr:row>
      <xdr:rowOff>16398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8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8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138057</xdr:rowOff>
    </xdr:from>
    <xdr:to>
      <xdr:col>67</xdr:col>
      <xdr:colOff>101600</xdr:colOff>
      <xdr:row>57</xdr:row>
      <xdr:rowOff>68207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59334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99237</xdr:rowOff>
    </xdr:from>
    <xdr:to>
      <xdr:col>85</xdr:col>
      <xdr:colOff>127000</xdr:colOff>
      <xdr:row>99</xdr:row>
      <xdr:rowOff>114402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7072787"/>
          <a:ext cx="8382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108369</xdr:rowOff>
    </xdr:from>
    <xdr:to>
      <xdr:col>81</xdr:col>
      <xdr:colOff>50800</xdr:colOff>
      <xdr:row>99</xdr:row>
      <xdr:rowOff>114402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70819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108369</xdr:rowOff>
    </xdr:from>
    <xdr:to>
      <xdr:col>76</xdr:col>
      <xdr:colOff>114300</xdr:colOff>
      <xdr:row>99</xdr:row>
      <xdr:rowOff>109779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708191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109779</xdr:rowOff>
    </xdr:from>
    <xdr:to>
      <xdr:col>71</xdr:col>
      <xdr:colOff>177800</xdr:colOff>
      <xdr:row>99</xdr:row>
      <xdr:rowOff>110706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7083329"/>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20777</xdr:rowOff>
    </xdr:from>
    <xdr:to>
      <xdr:col>72</xdr:col>
      <xdr:colOff>38100</xdr:colOff>
      <xdr:row>97</xdr:row>
      <xdr:rowOff>122377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138904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63449</xdr:rowOff>
    </xdr:from>
    <xdr:to>
      <xdr:col>67</xdr:col>
      <xdr:colOff>101600</xdr:colOff>
      <xdr:row>97</xdr:row>
      <xdr:rowOff>165049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10126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48437</xdr:rowOff>
    </xdr:from>
    <xdr:to>
      <xdr:col>85</xdr:col>
      <xdr:colOff>177800</xdr:colOff>
      <xdr:row>99</xdr:row>
      <xdr:rowOff>150037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702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134814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93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63602</xdr:rowOff>
    </xdr:from>
    <xdr:to>
      <xdr:col>81</xdr:col>
      <xdr:colOff>101600</xdr:colOff>
      <xdr:row>99</xdr:row>
      <xdr:rowOff>165202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70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156329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12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57569</xdr:rowOff>
    </xdr:from>
    <xdr:to>
      <xdr:col>76</xdr:col>
      <xdr:colOff>165100</xdr:colOff>
      <xdr:row>99</xdr:row>
      <xdr:rowOff>159169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70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150296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1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58979</xdr:rowOff>
    </xdr:from>
    <xdr:to>
      <xdr:col>72</xdr:col>
      <xdr:colOff>38100</xdr:colOff>
      <xdr:row>99</xdr:row>
      <xdr:rowOff>160579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703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151706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12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59906</xdr:rowOff>
    </xdr:from>
    <xdr:to>
      <xdr:col>67</xdr:col>
      <xdr:colOff>101600</xdr:colOff>
      <xdr:row>99</xdr:row>
      <xdr:rowOff>161506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70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152633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1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29464</xdr:rowOff>
    </xdr:from>
    <xdr:to>
      <xdr:col>102</xdr:col>
      <xdr:colOff>165100</xdr:colOff>
      <xdr:row>38</xdr:row>
      <xdr:rowOff>131064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147591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76098</xdr:rowOff>
    </xdr:from>
    <xdr:to>
      <xdr:col>98</xdr:col>
      <xdr:colOff>38100</xdr:colOff>
      <xdr:row>39</xdr:row>
      <xdr:rowOff>6248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22775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6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44,915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類似団体平均、全国平均より一人当たりのコストが低い状況となって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財政調整基金積立金や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おこめギフト券配布事務等委託料の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168,058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円となっており、類似団体平均、全国平均、県平均いずれと比較しても低い状況となっている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前年度決算と比較しても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曽野小学校放課後児童クラブ施設建設工事や電力・ガス・食料品等価格高騰重点支援給付金給付事業の増等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37,510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類似団体平均、全国平均、県平均いずれと比較しても低い状況となって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新型コロナワクチン接種に係る予防接種委託料の減等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6,262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円となっている。また、類似団体平均、全国平均、県平均いずれと比較しても低い状況となっており、前年度決算と比較すると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％減となっている。これは、新型コロナウイルス感染症対策プレミアム商品券発行事業の皆減等によるものである。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13,688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円となっており、類似団体平均、全国平均、県平均いずれと比較しても低い状況となっているが、前年度決算と比較すると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％増となっている。これは、災害対応特殊水槽付消防ポンプ自動車購入事業の皆増や災害対応特殊はしご付消防自動車のオーバーホールなどの自動車修繕の増等によるものである。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41,300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類似団体平均、全国平均、県平均いずれと比較しても低い状況となって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前年度決算と比較しても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％減となっている。これは、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総合体育文化センター外壁等改修工事や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岩倉北小学校屋内運動場等複合施設建設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の皆減等によるものである。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財政調整基金については、ごみ処理施設整備により、今後公債費や施設保守費分の増加が見込まれる小牧岩倉衛生組合負担金への対応として毎年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万円を取崩しているが、令和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年度末決算状況を考慮し、１億円取り崩すとともに、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5,000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万円を積み立てた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。基金残高は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6,118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分子を構成する実質収支が減となったことに加え、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分母を構成する標準財政規模が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となったことにより、前年度比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年度以降、土地取得特別会計を除いたすべての会計で黒字で推移しており、健全な財政運営がなされている。特に一般会計においては５％を超える黒字で推移している。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介護保険特別会計、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公共下水道事業会計、介護保険特別会計で黒字比率が微増したものの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、一般会計、上水道事業会計、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国民健康保険特別会計で黒字比率が減少した。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全体では、前年度比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14.94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％の黒字と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6" customWidth="1"/>
    <col min="12" max="12" width="2.21875" style="176" customWidth="1"/>
    <col min="13" max="17" width="2.33203125" style="176" customWidth="1"/>
    <col min="18" max="119" width="2.109375" style="176" customWidth="1"/>
    <col min="120" max="16384" width="0" style="176"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7"/>
      <c r="DK1" s="177"/>
      <c r="DL1" s="177"/>
      <c r="DM1" s="177"/>
      <c r="DN1" s="177"/>
      <c r="DO1" s="177"/>
    </row>
    <row r="2" spans="1:119" ht="24" thickBot="1" x14ac:dyDescent="0.25">
      <c r="B2" s="178" t="s">
        <v>77</v>
      </c>
      <c r="C2" s="178"/>
      <c r="D2" s="179"/>
    </row>
    <row r="3" spans="1:119" ht="18.75" customHeight="1" thickBot="1" x14ac:dyDescent="0.25">
      <c r="A3" s="177"/>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77"/>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18563367</v>
      </c>
      <c r="BO4" s="485"/>
      <c r="BP4" s="485"/>
      <c r="BQ4" s="485"/>
      <c r="BR4" s="485"/>
      <c r="BS4" s="485"/>
      <c r="BT4" s="485"/>
      <c r="BU4" s="486"/>
      <c r="BV4" s="484">
        <v>18710062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6.2</v>
      </c>
      <c r="CU4" s="625"/>
      <c r="CV4" s="625"/>
      <c r="CW4" s="625"/>
      <c r="CX4" s="625"/>
      <c r="CY4" s="625"/>
      <c r="CZ4" s="625"/>
      <c r="DA4" s="626"/>
      <c r="DB4" s="624">
        <v>8.5</v>
      </c>
      <c r="DC4" s="625"/>
      <c r="DD4" s="625"/>
      <c r="DE4" s="625"/>
      <c r="DF4" s="625"/>
      <c r="DG4" s="625"/>
      <c r="DH4" s="625"/>
      <c r="DI4" s="626"/>
    </row>
    <row r="5" spans="1:119" ht="18.75" customHeight="1" x14ac:dyDescent="0.2">
      <c r="A5" s="177"/>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17776262</v>
      </c>
      <c r="BO5" s="456"/>
      <c r="BP5" s="456"/>
      <c r="BQ5" s="456"/>
      <c r="BR5" s="456"/>
      <c r="BS5" s="456"/>
      <c r="BT5" s="456"/>
      <c r="BU5" s="457"/>
      <c r="BV5" s="455">
        <v>17704846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91.6</v>
      </c>
      <c r="CU5" s="453"/>
      <c r="CV5" s="453"/>
      <c r="CW5" s="453"/>
      <c r="CX5" s="453"/>
      <c r="CY5" s="453"/>
      <c r="CZ5" s="453"/>
      <c r="DA5" s="454"/>
      <c r="DB5" s="452">
        <v>87.6</v>
      </c>
      <c r="DC5" s="453"/>
      <c r="DD5" s="453"/>
      <c r="DE5" s="453"/>
      <c r="DF5" s="453"/>
      <c r="DG5" s="453"/>
      <c r="DH5" s="453"/>
      <c r="DI5" s="454"/>
    </row>
    <row r="6" spans="1:119" ht="18.75" customHeight="1" x14ac:dyDescent="0.2">
      <c r="A6" s="177"/>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787105</v>
      </c>
      <c r="BO6" s="456"/>
      <c r="BP6" s="456"/>
      <c r="BQ6" s="456"/>
      <c r="BR6" s="456"/>
      <c r="BS6" s="456"/>
      <c r="BT6" s="456"/>
      <c r="BU6" s="457"/>
      <c r="BV6" s="455">
        <v>1005216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92.5</v>
      </c>
      <c r="CU6" s="599"/>
      <c r="CV6" s="599"/>
      <c r="CW6" s="599"/>
      <c r="CX6" s="599"/>
      <c r="CY6" s="599"/>
      <c r="CZ6" s="599"/>
      <c r="DA6" s="600"/>
      <c r="DB6" s="598">
        <v>89.8</v>
      </c>
      <c r="DC6" s="599"/>
      <c r="DD6" s="599"/>
      <c r="DE6" s="599"/>
      <c r="DF6" s="599"/>
      <c r="DG6" s="599"/>
      <c r="DH6" s="599"/>
      <c r="DI6" s="600"/>
    </row>
    <row r="7" spans="1:119" ht="18.75" customHeight="1" x14ac:dyDescent="0.2">
      <c r="A7" s="177"/>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140257</v>
      </c>
      <c r="BO7" s="456"/>
      <c r="BP7" s="456"/>
      <c r="BQ7" s="456"/>
      <c r="BR7" s="456"/>
      <c r="BS7" s="456"/>
      <c r="BT7" s="456"/>
      <c r="BU7" s="457"/>
      <c r="BV7" s="455">
        <v>126287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10517173</v>
      </c>
      <c r="CU7" s="456"/>
      <c r="CV7" s="456"/>
      <c r="CW7" s="456"/>
      <c r="CX7" s="456"/>
      <c r="CY7" s="456"/>
      <c r="CZ7" s="456"/>
      <c r="DA7" s="457"/>
      <c r="DB7" s="455">
        <v>10304981</v>
      </c>
      <c r="DC7" s="456"/>
      <c r="DD7" s="456"/>
      <c r="DE7" s="456"/>
      <c r="DF7" s="456"/>
      <c r="DG7" s="456"/>
      <c r="DH7" s="456"/>
      <c r="DI7" s="457"/>
    </row>
    <row r="8" spans="1:119" ht="18.75" customHeight="1" thickBot="1" x14ac:dyDescent="0.25">
      <c r="A8" s="177"/>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646848</v>
      </c>
      <c r="BO8" s="456"/>
      <c r="BP8" s="456"/>
      <c r="BQ8" s="456"/>
      <c r="BR8" s="456"/>
      <c r="BS8" s="456"/>
      <c r="BT8" s="456"/>
      <c r="BU8" s="457"/>
      <c r="BV8" s="455">
        <v>878929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0.74</v>
      </c>
      <c r="CU8" s="559"/>
      <c r="CV8" s="559"/>
      <c r="CW8" s="559"/>
      <c r="CX8" s="559"/>
      <c r="CY8" s="559"/>
      <c r="CZ8" s="559"/>
      <c r="DA8" s="560"/>
      <c r="DB8" s="558">
        <v>0.77</v>
      </c>
      <c r="DC8" s="559"/>
      <c r="DD8" s="559"/>
      <c r="DE8" s="559"/>
      <c r="DF8" s="559"/>
      <c r="DG8" s="559"/>
      <c r="DH8" s="559"/>
      <c r="DI8" s="560"/>
    </row>
    <row r="9" spans="1:119" ht="18.75" customHeight="1" thickBot="1" x14ac:dyDescent="0.25">
      <c r="A9" s="177"/>
      <c r="B9" s="587" t="s">
        <v>106</v>
      </c>
      <c r="C9" s="588"/>
      <c r="D9" s="588"/>
      <c r="E9" s="588"/>
      <c r="F9" s="588"/>
      <c r="G9" s="588"/>
      <c r="H9" s="588"/>
      <c r="I9" s="588"/>
      <c r="J9" s="588"/>
      <c r="K9" s="506"/>
      <c r="L9" s="589" t="s">
        <v>107</v>
      </c>
      <c r="M9" s="590"/>
      <c r="N9" s="590"/>
      <c r="O9" s="590"/>
      <c r="P9" s="590"/>
      <c r="Q9" s="591"/>
      <c r="R9" s="592">
        <v>47983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-232081</v>
      </c>
      <c r="BO9" s="456"/>
      <c r="BP9" s="456"/>
      <c r="BQ9" s="456"/>
      <c r="BR9" s="456"/>
      <c r="BS9" s="456"/>
      <c r="BT9" s="456"/>
      <c r="BU9" s="457"/>
      <c r="BV9" s="455">
        <v>-236279</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9.1</v>
      </c>
      <c r="CU9" s="453"/>
      <c r="CV9" s="453"/>
      <c r="CW9" s="453"/>
      <c r="CX9" s="453"/>
      <c r="CY9" s="453"/>
      <c r="CZ9" s="453"/>
      <c r="DA9" s="454"/>
      <c r="DB9" s="452">
        <v>8.8000000000000007</v>
      </c>
      <c r="DC9" s="453"/>
      <c r="DD9" s="453"/>
      <c r="DE9" s="453"/>
      <c r="DF9" s="453"/>
      <c r="DG9" s="453"/>
      <c r="DH9" s="453"/>
      <c r="DI9" s="454"/>
    </row>
    <row r="10" spans="1:119" ht="18.75" customHeight="1" thickBot="1" x14ac:dyDescent="0.25">
      <c r="A10" s="177"/>
      <c r="B10" s="587"/>
      <c r="C10" s="588"/>
      <c r="D10" s="588"/>
      <c r="E10" s="588"/>
      <c r="F10" s="588"/>
      <c r="G10" s="588"/>
      <c r="H10" s="588"/>
      <c r="I10" s="588"/>
      <c r="J10" s="588"/>
      <c r="K10" s="506"/>
      <c r="L10" s="411" t="s">
        <v>113</v>
      </c>
      <c r="M10" s="412"/>
      <c r="N10" s="412"/>
      <c r="O10" s="412"/>
      <c r="P10" s="412"/>
      <c r="Q10" s="413"/>
      <c r="R10" s="408">
        <v>47562</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51688</v>
      </c>
      <c r="BO10" s="456"/>
      <c r="BP10" s="456"/>
      <c r="BQ10" s="456"/>
      <c r="BR10" s="456"/>
      <c r="BS10" s="456"/>
      <c r="BT10" s="456"/>
      <c r="BU10" s="457"/>
      <c r="BV10" s="455">
        <v>251476</v>
      </c>
      <c r="BW10" s="456"/>
      <c r="BX10" s="456"/>
      <c r="BY10" s="456"/>
      <c r="BZ10" s="456"/>
      <c r="CA10" s="456"/>
      <c r="CB10" s="456"/>
      <c r="CC10" s="457"/>
      <c r="CD10" s="180" t="s">
        <v>116</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77"/>
      <c r="B12" s="561" t="s">
        <v>123</v>
      </c>
      <c r="C12" s="562"/>
      <c r="D12" s="562"/>
      <c r="E12" s="562"/>
      <c r="F12" s="562"/>
      <c r="G12" s="562"/>
      <c r="H12" s="562"/>
      <c r="I12" s="562"/>
      <c r="J12" s="562"/>
      <c r="K12" s="563"/>
      <c r="L12" s="570" t="s">
        <v>124</v>
      </c>
      <c r="M12" s="571"/>
      <c r="N12" s="571"/>
      <c r="O12" s="571"/>
      <c r="P12" s="571"/>
      <c r="Q12" s="572"/>
      <c r="R12" s="573">
        <v>47839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77"/>
      <c r="B13" s="564"/>
      <c r="C13" s="565"/>
      <c r="D13" s="565"/>
      <c r="E13" s="565"/>
      <c r="F13" s="565"/>
      <c r="G13" s="565"/>
      <c r="H13" s="565"/>
      <c r="I13" s="565"/>
      <c r="J13" s="565"/>
      <c r="K13" s="566"/>
      <c r="L13" s="186"/>
      <c r="M13" s="539" t="s">
        <v>130</v>
      </c>
      <c r="N13" s="540"/>
      <c r="O13" s="540"/>
      <c r="P13" s="540"/>
      <c r="Q13" s="541"/>
      <c r="R13" s="542">
        <v>44643</v>
      </c>
      <c r="S13" s="543"/>
      <c r="T13" s="543"/>
      <c r="U13" s="543"/>
      <c r="V13" s="544"/>
      <c r="W13" s="545" t="s">
        <v>131</v>
      </c>
      <c r="X13" s="441"/>
      <c r="Y13" s="441"/>
      <c r="Z13" s="441"/>
      <c r="AA13" s="441"/>
      <c r="AB13" s="442"/>
      <c r="AC13" s="408">
        <v>215</v>
      </c>
      <c r="AD13" s="409"/>
      <c r="AE13" s="409"/>
      <c r="AF13" s="409"/>
      <c r="AG13" s="410"/>
      <c r="AH13" s="408">
        <v>239</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-280393</v>
      </c>
      <c r="BO13" s="456"/>
      <c r="BP13" s="456"/>
      <c r="BQ13" s="456"/>
      <c r="BR13" s="456"/>
      <c r="BS13" s="456"/>
      <c r="BT13" s="456"/>
      <c r="BU13" s="457"/>
      <c r="BV13" s="455">
        <v>15197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3.8</v>
      </c>
      <c r="CU13" s="453"/>
      <c r="CV13" s="453"/>
      <c r="CW13" s="453"/>
      <c r="CX13" s="453"/>
      <c r="CY13" s="453"/>
      <c r="CZ13" s="453"/>
      <c r="DA13" s="454"/>
      <c r="DB13" s="452">
        <v>3.8</v>
      </c>
      <c r="DC13" s="453"/>
      <c r="DD13" s="453"/>
      <c r="DE13" s="453"/>
      <c r="DF13" s="453"/>
      <c r="DG13" s="453"/>
      <c r="DH13" s="453"/>
      <c r="DI13" s="454"/>
    </row>
    <row r="14" spans="1:119" ht="18.75" customHeight="1" thickBot="1" x14ac:dyDescent="0.25">
      <c r="A14" s="177"/>
      <c r="B14" s="564"/>
      <c r="C14" s="565"/>
      <c r="D14" s="565"/>
      <c r="E14" s="565"/>
      <c r="F14" s="565"/>
      <c r="G14" s="565"/>
      <c r="H14" s="565"/>
      <c r="I14" s="565"/>
      <c r="J14" s="565"/>
      <c r="K14" s="566"/>
      <c r="L14" s="529" t="s">
        <v>135</v>
      </c>
      <c r="M14" s="582"/>
      <c r="N14" s="582"/>
      <c r="O14" s="582"/>
      <c r="P14" s="582"/>
      <c r="Q14" s="583"/>
      <c r="R14" s="542">
        <v>47821</v>
      </c>
      <c r="S14" s="543"/>
      <c r="T14" s="543"/>
      <c r="U14" s="543"/>
      <c r="V14" s="544"/>
      <c r="W14" s="546"/>
      <c r="X14" s="444"/>
      <c r="Y14" s="444"/>
      <c r="Z14" s="444"/>
      <c r="AA14" s="444"/>
      <c r="AB14" s="445"/>
      <c r="AC14" s="535">
        <v>1</v>
      </c>
      <c r="AD14" s="536"/>
      <c r="AE14" s="536"/>
      <c r="AF14" s="536"/>
      <c r="AG14" s="537"/>
      <c r="AH14" s="535">
        <v>1.1000000000000001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4</v>
      </c>
      <c r="CU14" s="553"/>
      <c r="CV14" s="553"/>
      <c r="CW14" s="553"/>
      <c r="CX14" s="553"/>
      <c r="CY14" s="553"/>
      <c r="CZ14" s="553"/>
      <c r="DA14" s="554"/>
      <c r="DB14" s="552">
        <v>4.9000000000000004</v>
      </c>
      <c r="DC14" s="553"/>
      <c r="DD14" s="553"/>
      <c r="DE14" s="553"/>
      <c r="DF14" s="553"/>
      <c r="DG14" s="553"/>
      <c r="DH14" s="553"/>
      <c r="DI14" s="554"/>
    </row>
    <row r="15" spans="1:119" ht="18.75" customHeight="1" x14ac:dyDescent="0.2">
      <c r="A15" s="177"/>
      <c r="B15" s="564"/>
      <c r="C15" s="565"/>
      <c r="D15" s="565"/>
      <c r="E15" s="565"/>
      <c r="F15" s="565"/>
      <c r="G15" s="565"/>
      <c r="H15" s="565"/>
      <c r="I15" s="565"/>
      <c r="J15" s="565"/>
      <c r="K15" s="566"/>
      <c r="L15" s="186"/>
      <c r="M15" s="539" t="s">
        <v>130</v>
      </c>
      <c r="N15" s="540"/>
      <c r="O15" s="540"/>
      <c r="P15" s="540"/>
      <c r="Q15" s="541"/>
      <c r="R15" s="542">
        <v>44933</v>
      </c>
      <c r="S15" s="543"/>
      <c r="T15" s="543"/>
      <c r="U15" s="543"/>
      <c r="V15" s="544"/>
      <c r="W15" s="545" t="s">
        <v>137</v>
      </c>
      <c r="X15" s="441"/>
      <c r="Y15" s="441"/>
      <c r="Z15" s="441"/>
      <c r="AA15" s="441"/>
      <c r="AB15" s="442"/>
      <c r="AC15" s="408">
        <v>6345</v>
      </c>
      <c r="AD15" s="409"/>
      <c r="AE15" s="409"/>
      <c r="AF15" s="409"/>
      <c r="AG15" s="410"/>
      <c r="AH15" s="408">
        <v>6613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6374862</v>
      </c>
      <c r="BO15" s="485"/>
      <c r="BP15" s="485"/>
      <c r="BQ15" s="485"/>
      <c r="BR15" s="485"/>
      <c r="BS15" s="485"/>
      <c r="BT15" s="485"/>
      <c r="BU15" s="486"/>
      <c r="BV15" s="484">
        <v>6240782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29.6</v>
      </c>
      <c r="AD16" s="536"/>
      <c r="AE16" s="536"/>
      <c r="AF16" s="536"/>
      <c r="AG16" s="537"/>
      <c r="AH16" s="535">
        <v>30.9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8715751</v>
      </c>
      <c r="BO16" s="456"/>
      <c r="BP16" s="456"/>
      <c r="BQ16" s="456"/>
      <c r="BR16" s="456"/>
      <c r="BS16" s="456"/>
      <c r="BT16" s="456"/>
      <c r="BU16" s="457"/>
      <c r="BV16" s="455">
        <v>8391618</v>
      </c>
      <c r="BW16" s="456"/>
      <c r="BX16" s="456"/>
      <c r="BY16" s="456"/>
      <c r="BZ16" s="456"/>
      <c r="CA16" s="456"/>
      <c r="CB16" s="456"/>
      <c r="CC16" s="457"/>
      <c r="CD16" s="190"/>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77"/>
      <c r="B17" s="567"/>
      <c r="C17" s="568"/>
      <c r="D17" s="568"/>
      <c r="E17" s="568"/>
      <c r="F17" s="568"/>
      <c r="G17" s="568"/>
      <c r="H17" s="568"/>
      <c r="I17" s="568"/>
      <c r="J17" s="568"/>
      <c r="K17" s="569"/>
      <c r="L17" s="191"/>
      <c r="M17" s="548" t="s">
        <v>143</v>
      </c>
      <c r="N17" s="549"/>
      <c r="O17" s="549"/>
      <c r="P17" s="549"/>
      <c r="Q17" s="550"/>
      <c r="R17" s="532" t="s">
        <v>144</v>
      </c>
      <c r="S17" s="533"/>
      <c r="T17" s="533"/>
      <c r="U17" s="533"/>
      <c r="V17" s="534"/>
      <c r="W17" s="545" t="s">
        <v>145</v>
      </c>
      <c r="X17" s="441"/>
      <c r="Y17" s="441"/>
      <c r="Z17" s="441"/>
      <c r="AA17" s="441"/>
      <c r="AB17" s="442"/>
      <c r="AC17" s="408">
        <v>14891</v>
      </c>
      <c r="AD17" s="409"/>
      <c r="AE17" s="409"/>
      <c r="AF17" s="409"/>
      <c r="AG17" s="410"/>
      <c r="AH17" s="408">
        <v>14525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8059729</v>
      </c>
      <c r="BO17" s="456"/>
      <c r="BP17" s="456"/>
      <c r="BQ17" s="456"/>
      <c r="BR17" s="456"/>
      <c r="BS17" s="456"/>
      <c r="BT17" s="456"/>
      <c r="BU17" s="457"/>
      <c r="BV17" s="455">
        <v>7893297</v>
      </c>
      <c r="BW17" s="456"/>
      <c r="BX17" s="456"/>
      <c r="BY17" s="456"/>
      <c r="BZ17" s="456"/>
      <c r="CA17" s="456"/>
      <c r="CB17" s="456"/>
      <c r="CC17" s="457"/>
      <c r="CD17" s="190"/>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77"/>
      <c r="B18" s="505" t="s">
        <v>147</v>
      </c>
      <c r="C18" s="506"/>
      <c r="D18" s="506"/>
      <c r="E18" s="507"/>
      <c r="F18" s="507"/>
      <c r="G18" s="507"/>
      <c r="H18" s="507"/>
      <c r="I18" s="507"/>
      <c r="J18" s="507"/>
      <c r="K18" s="507"/>
      <c r="L18" s="508">
        <v>10.47</v>
      </c>
      <c r="M18" s="508"/>
      <c r="N18" s="508"/>
      <c r="O18" s="508"/>
      <c r="P18" s="508"/>
      <c r="Q18" s="508"/>
      <c r="R18" s="509"/>
      <c r="S18" s="509"/>
      <c r="T18" s="509"/>
      <c r="U18" s="509"/>
      <c r="V18" s="510"/>
      <c r="W18" s="526"/>
      <c r="X18" s="527"/>
      <c r="Y18" s="527"/>
      <c r="Z18" s="527"/>
      <c r="AA18" s="527"/>
      <c r="AB18" s="551"/>
      <c r="AC18" s="425">
        <v>69.400000000000006</v>
      </c>
      <c r="AD18" s="426"/>
      <c r="AE18" s="426"/>
      <c r="AF18" s="426"/>
      <c r="AG18" s="511"/>
      <c r="AH18" s="425">
        <v>67.900000000000006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9722852</v>
      </c>
      <c r="BO18" s="456"/>
      <c r="BP18" s="456"/>
      <c r="BQ18" s="456"/>
      <c r="BR18" s="456"/>
      <c r="BS18" s="456"/>
      <c r="BT18" s="456"/>
      <c r="BU18" s="457"/>
      <c r="BV18" s="455">
        <v>9220805</v>
      </c>
      <c r="BW18" s="456"/>
      <c r="BX18" s="456"/>
      <c r="BY18" s="456"/>
      <c r="BZ18" s="456"/>
      <c r="CA18" s="456"/>
      <c r="CB18" s="456"/>
      <c r="CC18" s="457"/>
      <c r="CD18" s="190"/>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77"/>
      <c r="B19" s="505" t="s">
        <v>149</v>
      </c>
      <c r="C19" s="506"/>
      <c r="D19" s="506"/>
      <c r="E19" s="507"/>
      <c r="F19" s="507"/>
      <c r="G19" s="507"/>
      <c r="H19" s="507"/>
      <c r="I19" s="507"/>
      <c r="J19" s="507"/>
      <c r="K19" s="507"/>
      <c r="L19" s="515">
        <v>4583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13557374</v>
      </c>
      <c r="BO19" s="456"/>
      <c r="BP19" s="456"/>
      <c r="BQ19" s="456"/>
      <c r="BR19" s="456"/>
      <c r="BS19" s="456"/>
      <c r="BT19" s="456"/>
      <c r="BU19" s="457"/>
      <c r="BV19" s="455">
        <v>13351527</v>
      </c>
      <c r="BW19" s="456"/>
      <c r="BX19" s="456"/>
      <c r="BY19" s="456"/>
      <c r="BZ19" s="456"/>
      <c r="CA19" s="456"/>
      <c r="CB19" s="456"/>
      <c r="CC19" s="457"/>
      <c r="CD19" s="190"/>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77"/>
      <c r="B20" s="505" t="s">
        <v>151</v>
      </c>
      <c r="C20" s="506"/>
      <c r="D20" s="506"/>
      <c r="E20" s="507"/>
      <c r="F20" s="507"/>
      <c r="G20" s="507"/>
      <c r="H20" s="507"/>
      <c r="I20" s="507"/>
      <c r="J20" s="507"/>
      <c r="K20" s="507"/>
      <c r="L20" s="515">
        <v>21498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0"/>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77"/>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0"/>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77"/>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9856028</v>
      </c>
      <c r="BO22" s="485"/>
      <c r="BP22" s="485"/>
      <c r="BQ22" s="485"/>
      <c r="BR22" s="485"/>
      <c r="BS22" s="485"/>
      <c r="BT22" s="485"/>
      <c r="BU22" s="486"/>
      <c r="BV22" s="484">
        <v>10742335</v>
      </c>
      <c r="BW22" s="485"/>
      <c r="BX22" s="485"/>
      <c r="BY22" s="485"/>
      <c r="BZ22" s="485"/>
      <c r="CA22" s="485"/>
      <c r="CB22" s="485"/>
      <c r="CC22" s="486"/>
      <c r="CD22" s="190"/>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77"/>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8420309</v>
      </c>
      <c r="BO23" s="456"/>
      <c r="BP23" s="456"/>
      <c r="BQ23" s="456"/>
      <c r="BR23" s="456"/>
      <c r="BS23" s="456"/>
      <c r="BT23" s="456"/>
      <c r="BU23" s="457"/>
      <c r="BV23" s="455">
        <v>9092450</v>
      </c>
      <c r="BW23" s="456"/>
      <c r="BX23" s="456"/>
      <c r="BY23" s="456"/>
      <c r="BZ23" s="456"/>
      <c r="CA23" s="456"/>
      <c r="CB23" s="456"/>
      <c r="CC23" s="457"/>
      <c r="CD23" s="190"/>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77"/>
      <c r="B24" s="434"/>
      <c r="C24" s="435"/>
      <c r="D24" s="436"/>
      <c r="E24" s="411" t="s">
        <v>161</v>
      </c>
      <c r="F24" s="412"/>
      <c r="G24" s="412"/>
      <c r="H24" s="412"/>
      <c r="I24" s="412"/>
      <c r="J24" s="412"/>
      <c r="K24" s="413"/>
      <c r="L24" s="408">
        <v>1</v>
      </c>
      <c r="M24" s="409"/>
      <c r="N24" s="409"/>
      <c r="O24" s="409"/>
      <c r="P24" s="410"/>
      <c r="Q24" s="408">
        <v>9890</v>
      </c>
      <c r="R24" s="409"/>
      <c r="S24" s="409"/>
      <c r="T24" s="409"/>
      <c r="U24" s="409"/>
      <c r="V24" s="410"/>
      <c r="W24" s="498"/>
      <c r="X24" s="435"/>
      <c r="Y24" s="436"/>
      <c r="Z24" s="411" t="s">
        <v>162</v>
      </c>
      <c r="AA24" s="412"/>
      <c r="AB24" s="412"/>
      <c r="AC24" s="412"/>
      <c r="AD24" s="412"/>
      <c r="AE24" s="412"/>
      <c r="AF24" s="412"/>
      <c r="AG24" s="413"/>
      <c r="AH24" s="408">
        <v>371</v>
      </c>
      <c r="AI24" s="409"/>
      <c r="AJ24" s="409"/>
      <c r="AK24" s="409"/>
      <c r="AL24" s="410"/>
      <c r="AM24" s="408">
        <v>1113000</v>
      </c>
      <c r="AN24" s="409"/>
      <c r="AO24" s="409"/>
      <c r="AP24" s="409"/>
      <c r="AQ24" s="409"/>
      <c r="AR24" s="410"/>
      <c r="AS24" s="408">
        <v>3000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3036131</v>
      </c>
      <c r="BO24" s="456"/>
      <c r="BP24" s="456"/>
      <c r="BQ24" s="456"/>
      <c r="BR24" s="456"/>
      <c r="BS24" s="456"/>
      <c r="BT24" s="456"/>
      <c r="BU24" s="457"/>
      <c r="BV24" s="455">
        <v>3354281</v>
      </c>
      <c r="BW24" s="456"/>
      <c r="BX24" s="456"/>
      <c r="BY24" s="456"/>
      <c r="BZ24" s="456"/>
      <c r="CA24" s="456"/>
      <c r="CB24" s="456"/>
      <c r="CC24" s="457"/>
      <c r="CD24" s="190"/>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77"/>
      <c r="B25" s="434"/>
      <c r="C25" s="435"/>
      <c r="D25" s="436"/>
      <c r="E25" s="411" t="s">
        <v>164</v>
      </c>
      <c r="F25" s="412"/>
      <c r="G25" s="412"/>
      <c r="H25" s="412"/>
      <c r="I25" s="412"/>
      <c r="J25" s="412"/>
      <c r="K25" s="413"/>
      <c r="L25" s="408">
        <v>1</v>
      </c>
      <c r="M25" s="409"/>
      <c r="N25" s="409"/>
      <c r="O25" s="409"/>
      <c r="P25" s="410"/>
      <c r="Q25" s="408">
        <v>8160</v>
      </c>
      <c r="R25" s="409"/>
      <c r="S25" s="409"/>
      <c r="T25" s="409"/>
      <c r="U25" s="409"/>
      <c r="V25" s="410"/>
      <c r="W25" s="498"/>
      <c r="X25" s="435"/>
      <c r="Y25" s="436"/>
      <c r="Z25" s="411" t="s">
        <v>165</v>
      </c>
      <c r="AA25" s="412"/>
      <c r="AB25" s="412"/>
      <c r="AC25" s="412"/>
      <c r="AD25" s="412"/>
      <c r="AE25" s="412"/>
      <c r="AF25" s="412"/>
      <c r="AG25" s="413"/>
      <c r="AH25" s="408">
        <v>57</v>
      </c>
      <c r="AI25" s="409"/>
      <c r="AJ25" s="409"/>
      <c r="AK25" s="409"/>
      <c r="AL25" s="410"/>
      <c r="AM25" s="408">
        <v>164787</v>
      </c>
      <c r="AN25" s="409"/>
      <c r="AO25" s="409"/>
      <c r="AP25" s="409"/>
      <c r="AQ25" s="409"/>
      <c r="AR25" s="410"/>
      <c r="AS25" s="408">
        <v>2891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2425165</v>
      </c>
      <c r="BO25" s="485"/>
      <c r="BP25" s="485"/>
      <c r="BQ25" s="485"/>
      <c r="BR25" s="485"/>
      <c r="BS25" s="485"/>
      <c r="BT25" s="485"/>
      <c r="BU25" s="486"/>
      <c r="BV25" s="484">
        <v>1778387</v>
      </c>
      <c r="BW25" s="485"/>
      <c r="BX25" s="485"/>
      <c r="BY25" s="485"/>
      <c r="BZ25" s="485"/>
      <c r="CA25" s="485"/>
      <c r="CB25" s="485"/>
      <c r="CC25" s="486"/>
      <c r="CD25" s="190"/>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77"/>
      <c r="B26" s="434"/>
      <c r="C26" s="435"/>
      <c r="D26" s="436"/>
      <c r="E26" s="411" t="s">
        <v>167</v>
      </c>
      <c r="F26" s="412"/>
      <c r="G26" s="412"/>
      <c r="H26" s="412"/>
      <c r="I26" s="412"/>
      <c r="J26" s="412"/>
      <c r="K26" s="413"/>
      <c r="L26" s="408">
        <v>1</v>
      </c>
      <c r="M26" s="409"/>
      <c r="N26" s="409"/>
      <c r="O26" s="409"/>
      <c r="P26" s="410"/>
      <c r="Q26" s="408">
        <v>7160</v>
      </c>
      <c r="R26" s="409"/>
      <c r="S26" s="409"/>
      <c r="T26" s="409"/>
      <c r="U26" s="409"/>
      <c r="V26" s="410"/>
      <c r="W26" s="498"/>
      <c r="X26" s="435"/>
      <c r="Y26" s="436"/>
      <c r="Z26" s="411" t="s">
        <v>168</v>
      </c>
      <c r="AA26" s="466"/>
      <c r="AB26" s="466"/>
      <c r="AC26" s="466"/>
      <c r="AD26" s="466"/>
      <c r="AE26" s="466"/>
      <c r="AF26" s="466"/>
      <c r="AG26" s="467"/>
      <c r="AH26" s="408">
        <v>23</v>
      </c>
      <c r="AI26" s="409"/>
      <c r="AJ26" s="409"/>
      <c r="AK26" s="409"/>
      <c r="AL26" s="410"/>
      <c r="AM26" s="408">
        <v>74796</v>
      </c>
      <c r="AN26" s="409"/>
      <c r="AO26" s="409"/>
      <c r="AP26" s="409"/>
      <c r="AQ26" s="409"/>
      <c r="AR26" s="410"/>
      <c r="AS26" s="408">
        <v>3252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0"/>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77"/>
      <c r="B27" s="434"/>
      <c r="C27" s="435"/>
      <c r="D27" s="436"/>
      <c r="E27" s="411" t="s">
        <v>170</v>
      </c>
      <c r="F27" s="412"/>
      <c r="G27" s="412"/>
      <c r="H27" s="412"/>
      <c r="I27" s="412"/>
      <c r="J27" s="412"/>
      <c r="K27" s="413"/>
      <c r="L27" s="408">
        <v>1</v>
      </c>
      <c r="M27" s="409"/>
      <c r="N27" s="409"/>
      <c r="O27" s="409"/>
      <c r="P27" s="410"/>
      <c r="Q27" s="408">
        <v>5120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926609</v>
      </c>
      <c r="BO27" s="490"/>
      <c r="BP27" s="490"/>
      <c r="BQ27" s="490"/>
      <c r="BR27" s="490"/>
      <c r="BS27" s="490"/>
      <c r="BT27" s="490"/>
      <c r="BU27" s="491"/>
      <c r="BV27" s="489">
        <v>926336</v>
      </c>
      <c r="BW27" s="490"/>
      <c r="BX27" s="490"/>
      <c r="BY27" s="490"/>
      <c r="BZ27" s="490"/>
      <c r="CA27" s="490"/>
      <c r="CB27" s="490"/>
      <c r="CC27" s="491"/>
      <c r="CD27" s="192"/>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77"/>
      <c r="B28" s="434"/>
      <c r="C28" s="435"/>
      <c r="D28" s="436"/>
      <c r="E28" s="411" t="s">
        <v>173</v>
      </c>
      <c r="F28" s="412"/>
      <c r="G28" s="412"/>
      <c r="H28" s="412"/>
      <c r="I28" s="412"/>
      <c r="J28" s="412"/>
      <c r="K28" s="413"/>
      <c r="L28" s="408">
        <v>1</v>
      </c>
      <c r="M28" s="409"/>
      <c r="N28" s="409"/>
      <c r="O28" s="409"/>
      <c r="P28" s="410"/>
      <c r="Q28" s="408">
        <v>4620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1461183</v>
      </c>
      <c r="BO28" s="485"/>
      <c r="BP28" s="485"/>
      <c r="BQ28" s="485"/>
      <c r="BR28" s="485"/>
      <c r="BS28" s="485"/>
      <c r="BT28" s="485"/>
      <c r="BU28" s="486"/>
      <c r="BV28" s="484">
        <v>1509495</v>
      </c>
      <c r="BW28" s="485"/>
      <c r="BX28" s="485"/>
      <c r="BY28" s="485"/>
      <c r="BZ28" s="485"/>
      <c r="CA28" s="485"/>
      <c r="CB28" s="485"/>
      <c r="CC28" s="486"/>
      <c r="CD28" s="190"/>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77"/>
      <c r="B29" s="434"/>
      <c r="C29" s="435"/>
      <c r="D29" s="436"/>
      <c r="E29" s="411" t="s">
        <v>176</v>
      </c>
      <c r="F29" s="412"/>
      <c r="G29" s="412"/>
      <c r="H29" s="412"/>
      <c r="I29" s="412"/>
      <c r="J29" s="412"/>
      <c r="K29" s="413"/>
      <c r="L29" s="408">
        <v>13</v>
      </c>
      <c r="M29" s="409"/>
      <c r="N29" s="409"/>
      <c r="O29" s="409"/>
      <c r="P29" s="410"/>
      <c r="Q29" s="408">
        <v>4310</v>
      </c>
      <c r="R29" s="409"/>
      <c r="S29" s="409"/>
      <c r="T29" s="409"/>
      <c r="U29" s="409"/>
      <c r="V29" s="410"/>
      <c r="W29" s="499"/>
      <c r="X29" s="500"/>
      <c r="Y29" s="501"/>
      <c r="Z29" s="411" t="s">
        <v>177</v>
      </c>
      <c r="AA29" s="412"/>
      <c r="AB29" s="412"/>
      <c r="AC29" s="412"/>
      <c r="AD29" s="412"/>
      <c r="AE29" s="412"/>
      <c r="AF29" s="412"/>
      <c r="AG29" s="413"/>
      <c r="AH29" s="408">
        <v>371</v>
      </c>
      <c r="AI29" s="409"/>
      <c r="AJ29" s="409"/>
      <c r="AK29" s="409"/>
      <c r="AL29" s="410"/>
      <c r="AM29" s="408">
        <v>1113000</v>
      </c>
      <c r="AN29" s="409"/>
      <c r="AO29" s="409"/>
      <c r="AP29" s="409"/>
      <c r="AQ29" s="409"/>
      <c r="AR29" s="410"/>
      <c r="AS29" s="408">
        <v>3000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718172</v>
      </c>
      <c r="BO29" s="456"/>
      <c r="BP29" s="456"/>
      <c r="BQ29" s="456"/>
      <c r="BR29" s="456"/>
      <c r="BS29" s="456"/>
      <c r="BT29" s="456"/>
      <c r="BU29" s="457"/>
      <c r="BV29" s="455">
        <v>717285</v>
      </c>
      <c r="BW29" s="456"/>
      <c r="BX29" s="456"/>
      <c r="BY29" s="456"/>
      <c r="BZ29" s="456"/>
      <c r="CA29" s="456"/>
      <c r="CB29" s="456"/>
      <c r="CC29" s="457"/>
      <c r="CD29" s="192"/>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77"/>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1012689</v>
      </c>
      <c r="BO30" s="490"/>
      <c r="BP30" s="490"/>
      <c r="BQ30" s="490"/>
      <c r="BR30" s="490"/>
      <c r="BS30" s="490"/>
      <c r="BT30" s="490"/>
      <c r="BU30" s="491"/>
      <c r="BV30" s="489">
        <v>1073695</v>
      </c>
      <c r="BW30" s="490"/>
      <c r="BX30" s="490"/>
      <c r="BY30" s="490"/>
      <c r="BZ30" s="490"/>
      <c r="CA30" s="490"/>
      <c r="CB30" s="490"/>
      <c r="CC30" s="491"/>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0"/>
    </row>
    <row r="33" spans="1:113" ht="13.5" customHeight="1" x14ac:dyDescent="0.2">
      <c r="A33" s="177"/>
      <c r="B33" s="201"/>
      <c r="C33" s="407" t="s">
        <v>186</v>
      </c>
      <c r="D33" s="407"/>
      <c r="E33" s="406" t="s">
        <v>187</v>
      </c>
      <c r="F33" s="406"/>
      <c r="G33" s="406"/>
      <c r="H33" s="406"/>
      <c r="I33" s="406"/>
      <c r="J33" s="406"/>
      <c r="K33" s="406"/>
      <c r="L33" s="406"/>
      <c r="M33" s="406"/>
      <c r="N33" s="406"/>
      <c r="O33" s="406"/>
      <c r="P33" s="406"/>
      <c r="Q33" s="406"/>
      <c r="R33" s="406"/>
      <c r="S33" s="406"/>
      <c r="T33" s="202"/>
      <c r="U33" s="407" t="s">
        <v>186</v>
      </c>
      <c r="V33" s="407"/>
      <c r="W33" s="406" t="s">
        <v>187</v>
      </c>
      <c r="X33" s="406"/>
      <c r="Y33" s="406"/>
      <c r="Z33" s="406"/>
      <c r="AA33" s="406"/>
      <c r="AB33" s="406"/>
      <c r="AC33" s="406"/>
      <c r="AD33" s="406"/>
      <c r="AE33" s="406"/>
      <c r="AF33" s="406"/>
      <c r="AG33" s="406"/>
      <c r="AH33" s="406"/>
      <c r="AI33" s="406"/>
      <c r="AJ33" s="406"/>
      <c r="AK33" s="406"/>
      <c r="AL33" s="202"/>
      <c r="AM33" s="407" t="s">
        <v>186</v>
      </c>
      <c r="AN33" s="407"/>
      <c r="AO33" s="406" t="s">
        <v>187</v>
      </c>
      <c r="AP33" s="406"/>
      <c r="AQ33" s="406"/>
      <c r="AR33" s="406"/>
      <c r="AS33" s="406"/>
      <c r="AT33" s="406"/>
      <c r="AU33" s="406"/>
      <c r="AV33" s="406"/>
      <c r="AW33" s="406"/>
      <c r="AX33" s="406"/>
      <c r="AY33" s="406"/>
      <c r="AZ33" s="406"/>
      <c r="BA33" s="406"/>
      <c r="BB33" s="406"/>
      <c r="BC33" s="406"/>
      <c r="BD33" s="203"/>
      <c r="BE33" s="406" t="s">
        <v>188</v>
      </c>
      <c r="BF33" s="406"/>
      <c r="BG33" s="406" t="s">
        <v>189</v>
      </c>
      <c r="BH33" s="406"/>
      <c r="BI33" s="406"/>
      <c r="BJ33" s="406"/>
      <c r="BK33" s="406"/>
      <c r="BL33" s="406"/>
      <c r="BM33" s="406"/>
      <c r="BN33" s="406"/>
      <c r="BO33" s="406"/>
      <c r="BP33" s="406"/>
      <c r="BQ33" s="406"/>
      <c r="BR33" s="406"/>
      <c r="BS33" s="406"/>
      <c r="BT33" s="406"/>
      <c r="BU33" s="406"/>
      <c r="BV33" s="203"/>
      <c r="BW33" s="407" t="s">
        <v>188</v>
      </c>
      <c r="BX33" s="407"/>
      <c r="BY33" s="406" t="s">
        <v>190</v>
      </c>
      <c r="BZ33" s="406"/>
      <c r="CA33" s="406"/>
      <c r="CB33" s="406"/>
      <c r="CC33" s="406"/>
      <c r="CD33" s="406"/>
      <c r="CE33" s="406"/>
      <c r="CF33" s="406"/>
      <c r="CG33" s="406"/>
      <c r="CH33" s="406"/>
      <c r="CI33" s="406"/>
      <c r="CJ33" s="406"/>
      <c r="CK33" s="406"/>
      <c r="CL33" s="406"/>
      <c r="CM33" s="406"/>
      <c r="CN33" s="202"/>
      <c r="CO33" s="407" t="s">
        <v>186</v>
      </c>
      <c r="CP33" s="407"/>
      <c r="CQ33" s="406" t="s">
        <v>191</v>
      </c>
      <c r="CR33" s="406"/>
      <c r="CS33" s="406"/>
      <c r="CT33" s="406"/>
      <c r="CU33" s="406"/>
      <c r="CV33" s="406"/>
      <c r="CW33" s="406"/>
      <c r="CX33" s="406"/>
      <c r="CY33" s="406"/>
      <c r="CZ33" s="406"/>
      <c r="DA33" s="406"/>
      <c r="DB33" s="406"/>
      <c r="DC33" s="406"/>
      <c r="DD33" s="406"/>
      <c r="DE33" s="406"/>
      <c r="DF33" s="202"/>
      <c r="DG33" s="405" t="s">
        <v>192</v>
      </c>
      <c r="DH33" s="405"/>
      <c r="DI33" s="204"/>
    </row>
    <row r="34" spans="1:113" ht="32.25" customHeight="1" x14ac:dyDescent="0.2">
      <c r="A34" s="177"/>
      <c r="B34" s="201"/>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7"/>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77"/>
      <c r="AM34" s="403">
        <f>IF(AO34="","",MAX(C34:D43,U34:V43)+1)</f>
        <v>6</v>
      </c>
      <c r="AN34" s="403"/>
      <c r="AO34" s="404" t="str">
        <f>IF('各会計、関係団体の財政状況及び健全化判断比率'!B31="","",'各会計、関係団体の財政状況及び健全化判断比率'!B31)</f>
        <v>上水道事業会計</v>
      </c>
      <c r="AP34" s="404"/>
      <c r="AQ34" s="404"/>
      <c r="AR34" s="404"/>
      <c r="AS34" s="404"/>
      <c r="AT34" s="404"/>
      <c r="AU34" s="404"/>
      <c r="AV34" s="404"/>
      <c r="AW34" s="404"/>
      <c r="AX34" s="404"/>
      <c r="AY34" s="404"/>
      <c r="AZ34" s="404"/>
      <c r="BA34" s="404"/>
      <c r="BB34" s="404"/>
      <c r="BC34" s="404"/>
      <c r="BD34" s="177"/>
      <c r="BE34" s="403" t="str">
        <f>IF(BG34="","",MAX(C34:D43,U34:V43,AM34:AN43)+1)</f>
        <v/>
      </c>
      <c r="BF34" s="403"/>
      <c r="BG34" s="404"/>
      <c r="BH34" s="404"/>
      <c r="BI34" s="404"/>
      <c r="BJ34" s="404"/>
      <c r="BK34" s="404"/>
      <c r="BL34" s="404"/>
      <c r="BM34" s="404"/>
      <c r="BN34" s="404"/>
      <c r="BO34" s="404"/>
      <c r="BP34" s="404"/>
      <c r="BQ34" s="404"/>
      <c r="BR34" s="404"/>
      <c r="BS34" s="404"/>
      <c r="BT34" s="404"/>
      <c r="BU34" s="404"/>
      <c r="BV34" s="177"/>
      <c r="BW34" s="403">
        <f>IF(BY34="","",MAX(C34:D43,U34:V43,AM34:AN43,BE34:BF43)+1)</f>
        <v>8</v>
      </c>
      <c r="BX34" s="403"/>
      <c r="BY34" s="404" t="str">
        <f>IF('各会計、関係団体の財政状況及び健全化判断比率'!B68="","",'各会計、関係団体の財政状況及び健全化判断比率'!B68)</f>
        <v>小牧岩倉衛生組合</v>
      </c>
      <c r="BZ34" s="404"/>
      <c r="CA34" s="404"/>
      <c r="CB34" s="404"/>
      <c r="CC34" s="404"/>
      <c r="CD34" s="404"/>
      <c r="CE34" s="404"/>
      <c r="CF34" s="404"/>
      <c r="CG34" s="404"/>
      <c r="CH34" s="404"/>
      <c r="CI34" s="404"/>
      <c r="CJ34" s="404"/>
      <c r="CK34" s="404"/>
      <c r="CL34" s="404"/>
      <c r="CM34" s="404"/>
      <c r="CN34" s="177"/>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4"/>
    </row>
    <row r="35" spans="1:113" ht="32.25" customHeight="1" x14ac:dyDescent="0.2">
      <c r="A35" s="177"/>
      <c r="B35" s="201"/>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77"/>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77"/>
      <c r="AM35" s="403">
        <f t="shared" ref="AM35:AM43" si="0">IF(AO35="","",AM34+1)</f>
        <v>7</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77"/>
      <c r="BE35" s="403" t="str">
        <f t="shared" ref="BE35:BE43" si="1">IF(BG35="","",BE34+1)</f>
        <v/>
      </c>
      <c r="BF35" s="403"/>
      <c r="BG35" s="404"/>
      <c r="BH35" s="404"/>
      <c r="BI35" s="404"/>
      <c r="BJ35" s="404"/>
      <c r="BK35" s="404"/>
      <c r="BL35" s="404"/>
      <c r="BM35" s="404"/>
      <c r="BN35" s="404"/>
      <c r="BO35" s="404"/>
      <c r="BP35" s="404"/>
      <c r="BQ35" s="404"/>
      <c r="BR35" s="404"/>
      <c r="BS35" s="404"/>
      <c r="BT35" s="404"/>
      <c r="BU35" s="404"/>
      <c r="BV35" s="177"/>
      <c r="BW35" s="403">
        <f t="shared" ref="BW35:BW43" si="2">IF(BY35="","",BW34+1)</f>
        <v>9</v>
      </c>
      <c r="BX35" s="403"/>
      <c r="BY35" s="404" t="str">
        <f>IF('各会計、関係団体の財政状況及び健全化判断比率'!B69="","",'各会計、関係団体の財政状況及び健全化判断比率'!B69)</f>
        <v>愛知県後期高齢者医療広域連合（一般会計）</v>
      </c>
      <c r="BZ35" s="404"/>
      <c r="CA35" s="404"/>
      <c r="CB35" s="404"/>
      <c r="CC35" s="404"/>
      <c r="CD35" s="404"/>
      <c r="CE35" s="404"/>
      <c r="CF35" s="404"/>
      <c r="CG35" s="404"/>
      <c r="CH35" s="404"/>
      <c r="CI35" s="404"/>
      <c r="CJ35" s="404"/>
      <c r="CK35" s="404"/>
      <c r="CL35" s="404"/>
      <c r="CM35" s="404"/>
      <c r="CN35" s="177"/>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4"/>
    </row>
    <row r="36" spans="1:113" ht="32.25" customHeight="1" x14ac:dyDescent="0.2">
      <c r="A36" s="177"/>
      <c r="B36" s="201"/>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77"/>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77"/>
      <c r="AM36" s="403" t="str">
        <f t="shared" si="0"/>
        <v/>
      </c>
      <c r="AN36" s="403"/>
      <c r="AO36" s="404"/>
      <c r="AP36" s="404"/>
      <c r="AQ36" s="404"/>
      <c r="AR36" s="404"/>
      <c r="AS36" s="404"/>
      <c r="AT36" s="404"/>
      <c r="AU36" s="404"/>
      <c r="AV36" s="404"/>
      <c r="AW36" s="404"/>
      <c r="AX36" s="404"/>
      <c r="AY36" s="404"/>
      <c r="AZ36" s="404"/>
      <c r="BA36" s="404"/>
      <c r="BB36" s="404"/>
      <c r="BC36" s="404"/>
      <c r="BD36" s="177"/>
      <c r="BE36" s="403" t="str">
        <f t="shared" si="1"/>
        <v/>
      </c>
      <c r="BF36" s="403"/>
      <c r="BG36" s="404"/>
      <c r="BH36" s="404"/>
      <c r="BI36" s="404"/>
      <c r="BJ36" s="404"/>
      <c r="BK36" s="404"/>
      <c r="BL36" s="404"/>
      <c r="BM36" s="404"/>
      <c r="BN36" s="404"/>
      <c r="BO36" s="404"/>
      <c r="BP36" s="404"/>
      <c r="BQ36" s="404"/>
      <c r="BR36" s="404"/>
      <c r="BS36" s="404"/>
      <c r="BT36" s="404"/>
      <c r="BU36" s="404"/>
      <c r="BV36" s="177"/>
      <c r="BW36" s="403">
        <f t="shared" si="2"/>
        <v>10</v>
      </c>
      <c r="BX36" s="403"/>
      <c r="BY36" s="404" t="str">
        <f>IF('各会計、関係団体の財政状況及び健全化判断比率'!B70="","",'各会計、関係団体の財政状況及び健全化判断比率'!B70)</f>
        <v>愛知県後期高齢者医療広域連合（後期高齢者医療特別会計）</v>
      </c>
      <c r="BZ36" s="404"/>
      <c r="CA36" s="404"/>
      <c r="CB36" s="404"/>
      <c r="CC36" s="404"/>
      <c r="CD36" s="404"/>
      <c r="CE36" s="404"/>
      <c r="CF36" s="404"/>
      <c r="CG36" s="404"/>
      <c r="CH36" s="404"/>
      <c r="CI36" s="404"/>
      <c r="CJ36" s="404"/>
      <c r="CK36" s="404"/>
      <c r="CL36" s="404"/>
      <c r="CM36" s="404"/>
      <c r="CN36" s="177"/>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4"/>
    </row>
    <row r="37" spans="1:113" ht="32.25" customHeight="1" x14ac:dyDescent="0.2">
      <c r="A37" s="177"/>
      <c r="B37" s="201"/>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7"/>
      <c r="U37" s="403" t="str">
        <f t="shared" si="4"/>
        <v/>
      </c>
      <c r="V37" s="403"/>
      <c r="W37" s="404"/>
      <c r="X37" s="404"/>
      <c r="Y37" s="404"/>
      <c r="Z37" s="404"/>
      <c r="AA37" s="404"/>
      <c r="AB37" s="404"/>
      <c r="AC37" s="404"/>
      <c r="AD37" s="404"/>
      <c r="AE37" s="404"/>
      <c r="AF37" s="404"/>
      <c r="AG37" s="404"/>
      <c r="AH37" s="404"/>
      <c r="AI37" s="404"/>
      <c r="AJ37" s="404"/>
      <c r="AK37" s="404"/>
      <c r="AL37" s="177"/>
      <c r="AM37" s="403" t="str">
        <f t="shared" si="0"/>
        <v/>
      </c>
      <c r="AN37" s="403"/>
      <c r="AO37" s="404"/>
      <c r="AP37" s="404"/>
      <c r="AQ37" s="404"/>
      <c r="AR37" s="404"/>
      <c r="AS37" s="404"/>
      <c r="AT37" s="404"/>
      <c r="AU37" s="404"/>
      <c r="AV37" s="404"/>
      <c r="AW37" s="404"/>
      <c r="AX37" s="404"/>
      <c r="AY37" s="404"/>
      <c r="AZ37" s="404"/>
      <c r="BA37" s="404"/>
      <c r="BB37" s="404"/>
      <c r="BC37" s="404"/>
      <c r="BD37" s="177"/>
      <c r="BE37" s="403" t="str">
        <f t="shared" si="1"/>
        <v/>
      </c>
      <c r="BF37" s="403"/>
      <c r="BG37" s="404"/>
      <c r="BH37" s="404"/>
      <c r="BI37" s="404"/>
      <c r="BJ37" s="404"/>
      <c r="BK37" s="404"/>
      <c r="BL37" s="404"/>
      <c r="BM37" s="404"/>
      <c r="BN37" s="404"/>
      <c r="BO37" s="404"/>
      <c r="BP37" s="404"/>
      <c r="BQ37" s="404"/>
      <c r="BR37" s="404"/>
      <c r="BS37" s="404"/>
      <c r="BT37" s="404"/>
      <c r="BU37" s="404"/>
      <c r="BV37" s="177"/>
      <c r="BW37" s="403">
        <f t="shared" si="2"/>
        <v>11</v>
      </c>
      <c r="BX37" s="403"/>
      <c r="BY37" s="404" t="str">
        <f>IF('各会計、関係団体の財政状況及び健全化判断比率'!B71="","",'各会計、関係団体の財政状況及び健全化判断比率'!B71)</f>
        <v>愛北広域事務組合</v>
      </c>
      <c r="BZ37" s="404"/>
      <c r="CA37" s="404"/>
      <c r="CB37" s="404"/>
      <c r="CC37" s="404"/>
      <c r="CD37" s="404"/>
      <c r="CE37" s="404"/>
      <c r="CF37" s="404"/>
      <c r="CG37" s="404"/>
      <c r="CH37" s="404"/>
      <c r="CI37" s="404"/>
      <c r="CJ37" s="404"/>
      <c r="CK37" s="404"/>
      <c r="CL37" s="404"/>
      <c r="CM37" s="404"/>
      <c r="CN37" s="177"/>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4"/>
    </row>
    <row r="38" spans="1:113" ht="32.25" customHeight="1" x14ac:dyDescent="0.2">
      <c r="A38" s="177"/>
      <c r="B38" s="201"/>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7"/>
      <c r="U38" s="403" t="str">
        <f t="shared" si="4"/>
        <v/>
      </c>
      <c r="V38" s="403"/>
      <c r="W38" s="404"/>
      <c r="X38" s="404"/>
      <c r="Y38" s="404"/>
      <c r="Z38" s="404"/>
      <c r="AA38" s="404"/>
      <c r="AB38" s="404"/>
      <c r="AC38" s="404"/>
      <c r="AD38" s="404"/>
      <c r="AE38" s="404"/>
      <c r="AF38" s="404"/>
      <c r="AG38" s="404"/>
      <c r="AH38" s="404"/>
      <c r="AI38" s="404"/>
      <c r="AJ38" s="404"/>
      <c r="AK38" s="404"/>
      <c r="AL38" s="177"/>
      <c r="AM38" s="403" t="str">
        <f t="shared" si="0"/>
        <v/>
      </c>
      <c r="AN38" s="403"/>
      <c r="AO38" s="404"/>
      <c r="AP38" s="404"/>
      <c r="AQ38" s="404"/>
      <c r="AR38" s="404"/>
      <c r="AS38" s="404"/>
      <c r="AT38" s="404"/>
      <c r="AU38" s="404"/>
      <c r="AV38" s="404"/>
      <c r="AW38" s="404"/>
      <c r="AX38" s="404"/>
      <c r="AY38" s="404"/>
      <c r="AZ38" s="404"/>
      <c r="BA38" s="404"/>
      <c r="BB38" s="404"/>
      <c r="BC38" s="404"/>
      <c r="BD38" s="177"/>
      <c r="BE38" s="403" t="str">
        <f t="shared" si="1"/>
        <v/>
      </c>
      <c r="BF38" s="403"/>
      <c r="BG38" s="404"/>
      <c r="BH38" s="404"/>
      <c r="BI38" s="404"/>
      <c r="BJ38" s="404"/>
      <c r="BK38" s="404"/>
      <c r="BL38" s="404"/>
      <c r="BM38" s="404"/>
      <c r="BN38" s="404"/>
      <c r="BO38" s="404"/>
      <c r="BP38" s="404"/>
      <c r="BQ38" s="404"/>
      <c r="BR38" s="404"/>
      <c r="BS38" s="404"/>
      <c r="BT38" s="404"/>
      <c r="BU38" s="404"/>
      <c r="BV38" s="177"/>
      <c r="BW38" s="403">
        <f t="shared" si="2"/>
        <v>12</v>
      </c>
      <c r="BX38" s="403"/>
      <c r="BY38" s="404" t="str">
        <f>IF('各会計、関係団体の財政状況及び健全化判断比率'!B72="","",'各会計、関係団体の財政状況及び健全化判断比率'!B72)</f>
        <v>愛知県市町村職員退職手当組合</v>
      </c>
      <c r="BZ38" s="404"/>
      <c r="CA38" s="404"/>
      <c r="CB38" s="404"/>
      <c r="CC38" s="404"/>
      <c r="CD38" s="404"/>
      <c r="CE38" s="404"/>
      <c r="CF38" s="404"/>
      <c r="CG38" s="404"/>
      <c r="CH38" s="404"/>
      <c r="CI38" s="404"/>
      <c r="CJ38" s="404"/>
      <c r="CK38" s="404"/>
      <c r="CL38" s="404"/>
      <c r="CM38" s="404"/>
      <c r="CN38" s="177"/>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4"/>
    </row>
    <row r="39" spans="1:113" ht="32.25" customHeight="1" x14ac:dyDescent="0.2">
      <c r="A39" s="177"/>
      <c r="B39" s="201"/>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7"/>
      <c r="U39" s="403" t="str">
        <f t="shared" si="4"/>
        <v/>
      </c>
      <c r="V39" s="403"/>
      <c r="W39" s="404"/>
      <c r="X39" s="404"/>
      <c r="Y39" s="404"/>
      <c r="Z39" s="404"/>
      <c r="AA39" s="404"/>
      <c r="AB39" s="404"/>
      <c r="AC39" s="404"/>
      <c r="AD39" s="404"/>
      <c r="AE39" s="404"/>
      <c r="AF39" s="404"/>
      <c r="AG39" s="404"/>
      <c r="AH39" s="404"/>
      <c r="AI39" s="404"/>
      <c r="AJ39" s="404"/>
      <c r="AK39" s="404"/>
      <c r="AL39" s="177"/>
      <c r="AM39" s="403" t="str">
        <f t="shared" si="0"/>
        <v/>
      </c>
      <c r="AN39" s="403"/>
      <c r="AO39" s="404"/>
      <c r="AP39" s="404"/>
      <c r="AQ39" s="404"/>
      <c r="AR39" s="404"/>
      <c r="AS39" s="404"/>
      <c r="AT39" s="404"/>
      <c r="AU39" s="404"/>
      <c r="AV39" s="404"/>
      <c r="AW39" s="404"/>
      <c r="AX39" s="404"/>
      <c r="AY39" s="404"/>
      <c r="AZ39" s="404"/>
      <c r="BA39" s="404"/>
      <c r="BB39" s="404"/>
      <c r="BC39" s="404"/>
      <c r="BD39" s="177"/>
      <c r="BE39" s="403" t="str">
        <f t="shared" si="1"/>
        <v/>
      </c>
      <c r="BF39" s="403"/>
      <c r="BG39" s="404"/>
      <c r="BH39" s="404"/>
      <c r="BI39" s="404"/>
      <c r="BJ39" s="404"/>
      <c r="BK39" s="404"/>
      <c r="BL39" s="404"/>
      <c r="BM39" s="404"/>
      <c r="BN39" s="404"/>
      <c r="BO39" s="404"/>
      <c r="BP39" s="404"/>
      <c r="BQ39" s="404"/>
      <c r="BR39" s="404"/>
      <c r="BS39" s="404"/>
      <c r="BT39" s="404"/>
      <c r="BU39" s="404"/>
      <c r="BV39" s="177"/>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77"/>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4"/>
    </row>
    <row r="40" spans="1:113" ht="32.25" customHeight="1" x14ac:dyDescent="0.2">
      <c r="A40" s="177"/>
      <c r="B40" s="201"/>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7"/>
      <c r="U40" s="403" t="str">
        <f t="shared" si="4"/>
        <v/>
      </c>
      <c r="V40" s="403"/>
      <c r="W40" s="404"/>
      <c r="X40" s="404"/>
      <c r="Y40" s="404"/>
      <c r="Z40" s="404"/>
      <c r="AA40" s="404"/>
      <c r="AB40" s="404"/>
      <c r="AC40" s="404"/>
      <c r="AD40" s="404"/>
      <c r="AE40" s="404"/>
      <c r="AF40" s="404"/>
      <c r="AG40" s="404"/>
      <c r="AH40" s="404"/>
      <c r="AI40" s="404"/>
      <c r="AJ40" s="404"/>
      <c r="AK40" s="404"/>
      <c r="AL40" s="177"/>
      <c r="AM40" s="403" t="str">
        <f t="shared" si="0"/>
        <v/>
      </c>
      <c r="AN40" s="403"/>
      <c r="AO40" s="404"/>
      <c r="AP40" s="404"/>
      <c r="AQ40" s="404"/>
      <c r="AR40" s="404"/>
      <c r="AS40" s="404"/>
      <c r="AT40" s="404"/>
      <c r="AU40" s="404"/>
      <c r="AV40" s="404"/>
      <c r="AW40" s="404"/>
      <c r="AX40" s="404"/>
      <c r="AY40" s="404"/>
      <c r="AZ40" s="404"/>
      <c r="BA40" s="404"/>
      <c r="BB40" s="404"/>
      <c r="BC40" s="404"/>
      <c r="BD40" s="177"/>
      <c r="BE40" s="403" t="str">
        <f t="shared" si="1"/>
        <v/>
      </c>
      <c r="BF40" s="403"/>
      <c r="BG40" s="404"/>
      <c r="BH40" s="404"/>
      <c r="BI40" s="404"/>
      <c r="BJ40" s="404"/>
      <c r="BK40" s="404"/>
      <c r="BL40" s="404"/>
      <c r="BM40" s="404"/>
      <c r="BN40" s="404"/>
      <c r="BO40" s="404"/>
      <c r="BP40" s="404"/>
      <c r="BQ40" s="404"/>
      <c r="BR40" s="404"/>
      <c r="BS40" s="404"/>
      <c r="BT40" s="404"/>
      <c r="BU40" s="404"/>
      <c r="BV40" s="177"/>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77"/>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4"/>
    </row>
    <row r="41" spans="1:113" ht="32.25" customHeight="1" x14ac:dyDescent="0.2">
      <c r="A41" s="177"/>
      <c r="B41" s="201"/>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7"/>
      <c r="U41" s="403" t="str">
        <f t="shared" si="4"/>
        <v/>
      </c>
      <c r="V41" s="403"/>
      <c r="W41" s="404"/>
      <c r="X41" s="404"/>
      <c r="Y41" s="404"/>
      <c r="Z41" s="404"/>
      <c r="AA41" s="404"/>
      <c r="AB41" s="404"/>
      <c r="AC41" s="404"/>
      <c r="AD41" s="404"/>
      <c r="AE41" s="404"/>
      <c r="AF41" s="404"/>
      <c r="AG41" s="404"/>
      <c r="AH41" s="404"/>
      <c r="AI41" s="404"/>
      <c r="AJ41" s="404"/>
      <c r="AK41" s="404"/>
      <c r="AL41" s="177"/>
      <c r="AM41" s="403" t="str">
        <f t="shared" si="0"/>
        <v/>
      </c>
      <c r="AN41" s="403"/>
      <c r="AO41" s="404"/>
      <c r="AP41" s="404"/>
      <c r="AQ41" s="404"/>
      <c r="AR41" s="404"/>
      <c r="AS41" s="404"/>
      <c r="AT41" s="404"/>
      <c r="AU41" s="404"/>
      <c r="AV41" s="404"/>
      <c r="AW41" s="404"/>
      <c r="AX41" s="404"/>
      <c r="AY41" s="404"/>
      <c r="AZ41" s="404"/>
      <c r="BA41" s="404"/>
      <c r="BB41" s="404"/>
      <c r="BC41" s="404"/>
      <c r="BD41" s="177"/>
      <c r="BE41" s="403" t="str">
        <f t="shared" si="1"/>
        <v/>
      </c>
      <c r="BF41" s="403"/>
      <c r="BG41" s="404"/>
      <c r="BH41" s="404"/>
      <c r="BI41" s="404"/>
      <c r="BJ41" s="404"/>
      <c r="BK41" s="404"/>
      <c r="BL41" s="404"/>
      <c r="BM41" s="404"/>
      <c r="BN41" s="404"/>
      <c r="BO41" s="404"/>
      <c r="BP41" s="404"/>
      <c r="BQ41" s="404"/>
      <c r="BR41" s="404"/>
      <c r="BS41" s="404"/>
      <c r="BT41" s="404"/>
      <c r="BU41" s="404"/>
      <c r="BV41" s="177"/>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77"/>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4"/>
    </row>
    <row r="42" spans="1:113" ht="32.25" customHeight="1" x14ac:dyDescent="0.2">
      <c r="B42" s="201"/>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7"/>
      <c r="U42" s="403" t="str">
        <f t="shared" si="4"/>
        <v/>
      </c>
      <c r="V42" s="403"/>
      <c r="W42" s="404"/>
      <c r="X42" s="404"/>
      <c r="Y42" s="404"/>
      <c r="Z42" s="404"/>
      <c r="AA42" s="404"/>
      <c r="AB42" s="404"/>
      <c r="AC42" s="404"/>
      <c r="AD42" s="404"/>
      <c r="AE42" s="404"/>
      <c r="AF42" s="404"/>
      <c r="AG42" s="404"/>
      <c r="AH42" s="404"/>
      <c r="AI42" s="404"/>
      <c r="AJ42" s="404"/>
      <c r="AK42" s="404"/>
      <c r="AL42" s="177"/>
      <c r="AM42" s="403" t="str">
        <f t="shared" si="0"/>
        <v/>
      </c>
      <c r="AN42" s="403"/>
      <c r="AO42" s="404"/>
      <c r="AP42" s="404"/>
      <c r="AQ42" s="404"/>
      <c r="AR42" s="404"/>
      <c r="AS42" s="404"/>
      <c r="AT42" s="404"/>
      <c r="AU42" s="404"/>
      <c r="AV42" s="404"/>
      <c r="AW42" s="404"/>
      <c r="AX42" s="404"/>
      <c r="AY42" s="404"/>
      <c r="AZ42" s="404"/>
      <c r="BA42" s="404"/>
      <c r="BB42" s="404"/>
      <c r="BC42" s="404"/>
      <c r="BD42" s="177"/>
      <c r="BE42" s="403" t="str">
        <f t="shared" si="1"/>
        <v/>
      </c>
      <c r="BF42" s="403"/>
      <c r="BG42" s="404"/>
      <c r="BH42" s="404"/>
      <c r="BI42" s="404"/>
      <c r="BJ42" s="404"/>
      <c r="BK42" s="404"/>
      <c r="BL42" s="404"/>
      <c r="BM42" s="404"/>
      <c r="BN42" s="404"/>
      <c r="BO42" s="404"/>
      <c r="BP42" s="404"/>
      <c r="BQ42" s="404"/>
      <c r="BR42" s="404"/>
      <c r="BS42" s="404"/>
      <c r="BT42" s="404"/>
      <c r="BU42" s="404"/>
      <c r="BV42" s="177"/>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77"/>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4"/>
    </row>
    <row r="43" spans="1:113" ht="32.25" customHeight="1" x14ac:dyDescent="0.2">
      <c r="B43" s="201"/>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7"/>
      <c r="U43" s="403" t="str">
        <f t="shared" si="4"/>
        <v/>
      </c>
      <c r="V43" s="403"/>
      <c r="W43" s="404"/>
      <c r="X43" s="404"/>
      <c r="Y43" s="404"/>
      <c r="Z43" s="404"/>
      <c r="AA43" s="404"/>
      <c r="AB43" s="404"/>
      <c r="AC43" s="404"/>
      <c r="AD43" s="404"/>
      <c r="AE43" s="404"/>
      <c r="AF43" s="404"/>
      <c r="AG43" s="404"/>
      <c r="AH43" s="404"/>
      <c r="AI43" s="404"/>
      <c r="AJ43" s="404"/>
      <c r="AK43" s="404"/>
      <c r="AL43" s="177"/>
      <c r="AM43" s="403" t="str">
        <f t="shared" si="0"/>
        <v/>
      </c>
      <c r="AN43" s="403"/>
      <c r="AO43" s="404"/>
      <c r="AP43" s="404"/>
      <c r="AQ43" s="404"/>
      <c r="AR43" s="404"/>
      <c r="AS43" s="404"/>
      <c r="AT43" s="404"/>
      <c r="AU43" s="404"/>
      <c r="AV43" s="404"/>
      <c r="AW43" s="404"/>
      <c r="AX43" s="404"/>
      <c r="AY43" s="404"/>
      <c r="AZ43" s="404"/>
      <c r="BA43" s="404"/>
      <c r="BB43" s="404"/>
      <c r="BC43" s="404"/>
      <c r="BD43" s="177"/>
      <c r="BE43" s="403" t="str">
        <f t="shared" si="1"/>
        <v/>
      </c>
      <c r="BF43" s="403"/>
      <c r="BG43" s="404"/>
      <c r="BH43" s="404"/>
      <c r="BI43" s="404"/>
      <c r="BJ43" s="404"/>
      <c r="BK43" s="404"/>
      <c r="BL43" s="404"/>
      <c r="BM43" s="404"/>
      <c r="BN43" s="404"/>
      <c r="BO43" s="404"/>
      <c r="BP43" s="404"/>
      <c r="BQ43" s="404"/>
      <c r="BR43" s="404"/>
      <c r="BS43" s="404"/>
      <c r="BT43" s="404"/>
      <c r="BU43" s="404"/>
      <c r="BV43" s="177"/>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77"/>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28T+lQdxMgzlanXUPKvB57UBefOnQqA58fEiUpWrlLZ+CNgmIg4mptWG/+TRc84Ts5YVSmmyxfDBpHBcWFgPNQ==" saltValue="fBMaFrUgddWmHX1RFcDE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532</v>
      </c>
      <c r="D34" s="1187"/>
      <c r="E34" s="1188"/>
      <c r="F34" s="32">
        <v>7.79</v>
      </c>
      <c r="G34" s="33">
        <v>10.52</v>
      </c>
      <c r="H34" s="33">
        <v>10.58</v>
      </c>
      <c r="I34" s="33">
        <v>8.52</v>
      </c>
      <c r="J34" s="34">
        <v>6.15</v>
      </c>
      <c r="K34" s="22"/>
      <c r="L34" s="22"/>
      <c r="M34" s="22"/>
      <c r="N34" s="22"/>
      <c r="O34" s="22"/>
      <c r="P34" s="22"/>
    </row>
    <row r="35" spans="1:16" ht="39" customHeight="1" x14ac:dyDescent="0.2">
      <c r="A35" s="22"/>
      <c r="B35" s="35"/>
      <c r="C35" s="1181" t="s">
        <v>533</v>
      </c>
      <c r="D35" s="1182"/>
      <c r="E35" s="1183"/>
      <c r="F35" s="36">
        <v>5.99</v>
      </c>
      <c r="G35" s="37">
        <v>5.39</v>
      </c>
      <c r="H35" s="37">
        <v>4.8600000000000003</v>
      </c>
      <c r="I35" s="37">
        <v>5.18</v>
      </c>
      <c r="J35" s="38">
        <v>4.28</v>
      </c>
      <c r="K35" s="22"/>
      <c r="L35" s="22"/>
      <c r="M35" s="22"/>
      <c r="N35" s="22"/>
      <c r="O35" s="22"/>
      <c r="P35" s="22"/>
    </row>
    <row r="36" spans="1:16" ht="39" customHeight="1" x14ac:dyDescent="0.2">
      <c r="A36" s="22"/>
      <c r="B36" s="35"/>
      <c r="C36" s="1181" t="s">
        <v>534</v>
      </c>
      <c r="D36" s="1182"/>
      <c r="E36" s="1183"/>
      <c r="F36" s="36">
        <v>2.0499999999999998</v>
      </c>
      <c r="G36" s="37">
        <v>1.51</v>
      </c>
      <c r="H36" s="37">
        <v>1.44</v>
      </c>
      <c r="I36" s="37">
        <v>1.82</v>
      </c>
      <c r="J36" s="38">
        <v>2.0299999999999998</v>
      </c>
      <c r="K36" s="22"/>
      <c r="L36" s="22"/>
      <c r="M36" s="22"/>
      <c r="N36" s="22"/>
      <c r="O36" s="22"/>
      <c r="P36" s="22"/>
    </row>
    <row r="37" spans="1:16" ht="39" customHeight="1" x14ac:dyDescent="0.2">
      <c r="A37" s="22"/>
      <c r="B37" s="35"/>
      <c r="C37" s="1181" t="s">
        <v>535</v>
      </c>
      <c r="D37" s="1182"/>
      <c r="E37" s="1183"/>
      <c r="F37" s="36">
        <v>0.72</v>
      </c>
      <c r="G37" s="37">
        <v>0.53</v>
      </c>
      <c r="H37" s="37">
        <v>0.55000000000000004</v>
      </c>
      <c r="I37" s="37">
        <v>0.92</v>
      </c>
      <c r="J37" s="38">
        <v>1.37</v>
      </c>
      <c r="K37" s="22"/>
      <c r="L37" s="22"/>
      <c r="M37" s="22"/>
      <c r="N37" s="22"/>
      <c r="O37" s="22"/>
      <c r="P37" s="22"/>
    </row>
    <row r="38" spans="1:16" ht="39" customHeight="1" x14ac:dyDescent="0.2">
      <c r="A38" s="22"/>
      <c r="B38" s="35"/>
      <c r="C38" s="1181" t="s">
        <v>536</v>
      </c>
      <c r="D38" s="1182"/>
      <c r="E38" s="1183"/>
      <c r="F38" s="36">
        <v>1.92</v>
      </c>
      <c r="G38" s="37">
        <v>2.2599999999999998</v>
      </c>
      <c r="H38" s="37">
        <v>2.0499999999999998</v>
      </c>
      <c r="I38" s="37">
        <v>1.57</v>
      </c>
      <c r="J38" s="38">
        <v>1.06</v>
      </c>
      <c r="K38" s="22"/>
      <c r="L38" s="22"/>
      <c r="M38" s="22"/>
      <c r="N38" s="22"/>
      <c r="O38" s="22"/>
      <c r="P38" s="22"/>
    </row>
    <row r="39" spans="1:16" ht="39" customHeight="1" x14ac:dyDescent="0.2">
      <c r="A39" s="22"/>
      <c r="B39" s="35"/>
      <c r="C39" s="1181" t="s">
        <v>537</v>
      </c>
      <c r="D39" s="1182"/>
      <c r="E39" s="1183"/>
      <c r="F39" s="36">
        <v>0.02</v>
      </c>
      <c r="G39" s="37">
        <v>0.02</v>
      </c>
      <c r="H39" s="37">
        <v>0.05</v>
      </c>
      <c r="I39" s="37">
        <v>0.05</v>
      </c>
      <c r="J39" s="38">
        <v>0.05</v>
      </c>
      <c r="K39" s="22"/>
      <c r="L39" s="22"/>
      <c r="M39" s="22"/>
      <c r="N39" s="22"/>
      <c r="O39" s="22"/>
      <c r="P39" s="22"/>
    </row>
    <row r="40" spans="1:16" ht="39" customHeight="1" x14ac:dyDescent="0.2">
      <c r="A40" s="22"/>
      <c r="B40" s="35"/>
      <c r="C40" s="1181" t="s">
        <v>538</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540</v>
      </c>
      <c r="D43" s="1185"/>
      <c r="E43" s="1186"/>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gQkTlmZFE2vykcd6ujrF0k58fzPFVLnF81ckttzLuzIxm2Xd/Gu/yz8z/6GkY3sVHG+fWBE5WECSj0MYUtG5A==" saltValue="VGbETotrJVGVVMV5Fnhz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1192</v>
      </c>
      <c r="L45" s="60">
        <v>1195</v>
      </c>
      <c r="M45" s="60">
        <v>1194</v>
      </c>
      <c r="N45" s="60">
        <v>1171</v>
      </c>
      <c r="O45" s="61">
        <v>1229</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2">
      <c r="A48" s="48"/>
      <c r="B48" s="1214"/>
      <c r="C48" s="1215"/>
      <c r="D48" s="62"/>
      <c r="E48" s="1191" t="s">
        <v>13</v>
      </c>
      <c r="F48" s="1191"/>
      <c r="G48" s="1191"/>
      <c r="H48" s="1191"/>
      <c r="I48" s="1191"/>
      <c r="J48" s="1192"/>
      <c r="K48" s="63">
        <v>496</v>
      </c>
      <c r="L48" s="64">
        <v>459</v>
      </c>
      <c r="M48" s="64">
        <v>429</v>
      </c>
      <c r="N48" s="64">
        <v>469</v>
      </c>
      <c r="O48" s="65">
        <v>450</v>
      </c>
      <c r="P48" s="48"/>
      <c r="Q48" s="48"/>
      <c r="R48" s="48"/>
      <c r="S48" s="48"/>
      <c r="T48" s="48"/>
      <c r="U48" s="48"/>
    </row>
    <row r="49" spans="1:21" ht="30.75" customHeight="1" x14ac:dyDescent="0.2">
      <c r="A49" s="48"/>
      <c r="B49" s="1214"/>
      <c r="C49" s="1215"/>
      <c r="D49" s="62"/>
      <c r="E49" s="1191" t="s">
        <v>14</v>
      </c>
      <c r="F49" s="1191"/>
      <c r="G49" s="1191"/>
      <c r="H49" s="1191"/>
      <c r="I49" s="1191"/>
      <c r="J49" s="1192"/>
      <c r="K49" s="63">
        <v>176</v>
      </c>
      <c r="L49" s="64">
        <v>180</v>
      </c>
      <c r="M49" s="64">
        <v>189</v>
      </c>
      <c r="N49" s="64">
        <v>197</v>
      </c>
      <c r="O49" s="65">
        <v>197</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486</v>
      </c>
      <c r="L50" s="64" t="s">
        <v>486</v>
      </c>
      <c r="M50" s="64" t="s">
        <v>486</v>
      </c>
      <c r="N50" s="64" t="s">
        <v>486</v>
      </c>
      <c r="O50" s="65" t="s">
        <v>486</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1470</v>
      </c>
      <c r="L52" s="64">
        <v>1481</v>
      </c>
      <c r="M52" s="64">
        <v>1490</v>
      </c>
      <c r="N52" s="64">
        <v>1459</v>
      </c>
      <c r="O52" s="65">
        <v>1483</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394</v>
      </c>
      <c r="L53" s="69">
        <v>353</v>
      </c>
      <c r="M53" s="69">
        <v>322</v>
      </c>
      <c r="N53" s="69">
        <v>378</v>
      </c>
      <c r="O53" s="70">
        <v>393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559</v>
      </c>
      <c r="L58" s="84" t="s">
        <v>559</v>
      </c>
      <c r="M58" s="84" t="s">
        <v>559</v>
      </c>
      <c r="N58" s="84" t="s">
        <v>559</v>
      </c>
      <c r="O58" s="85" t="s">
        <v>559</v>
      </c>
    </row>
    <row r="59" spans="1:21" ht="31.5" customHeight="1" x14ac:dyDescent="0.2">
      <c r="B59" s="1199"/>
      <c r="C59" s="1200"/>
      <c r="D59" s="1206" t="s">
        <v>26</v>
      </c>
      <c r="E59" s="1207"/>
      <c r="F59" s="1207"/>
      <c r="G59" s="1207"/>
      <c r="H59" s="1207"/>
      <c r="I59" s="1207"/>
      <c r="J59" s="1208"/>
      <c r="K59" s="86" t="s">
        <v>559</v>
      </c>
      <c r="L59" s="87" t="s">
        <v>559</v>
      </c>
      <c r="M59" s="87" t="s">
        <v>559</v>
      </c>
      <c r="N59" s="87" t="s">
        <v>559</v>
      </c>
      <c r="O59" s="88" t="s">
        <v>559</v>
      </c>
    </row>
    <row r="60" spans="1:21" ht="31.5" customHeight="1" thickBot="1" x14ac:dyDescent="0.25">
      <c r="B60" s="1201"/>
      <c r="C60" s="1202"/>
      <c r="D60" s="1209" t="s">
        <v>27</v>
      </c>
      <c r="E60" s="1210"/>
      <c r="F60" s="1210"/>
      <c r="G60" s="1210"/>
      <c r="H60" s="1210"/>
      <c r="I60" s="1210"/>
      <c r="J60" s="1211"/>
      <c r="K60" s="89" t="s">
        <v>559</v>
      </c>
      <c r="L60" s="90" t="s">
        <v>559</v>
      </c>
      <c r="M60" s="90" t="s">
        <v>559</v>
      </c>
      <c r="N60" s="90" t="s">
        <v>559</v>
      </c>
      <c r="O60" s="91" t="s">
        <v>559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K5a7vcvoAz6TBgwrGIL1bZPEpFf7xoeywRJBrAkV9dLEWVuGIU0j4IPSrJzLnLqFWs/G+TLoaJBBD2+n5jwtg==" saltValue="jBA7zSAVU+CV1BEFIhCI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2" t="s">
        <v>30</v>
      </c>
      <c r="C41" s="1233"/>
      <c r="D41" s="105"/>
      <c r="E41" s="1234" t="s">
        <v>31</v>
      </c>
      <c r="F41" s="1234"/>
      <c r="G41" s="1234"/>
      <c r="H41" s="1235"/>
      <c r="I41" s="351">
        <v>11657</v>
      </c>
      <c r="J41" s="352">
        <v>11474</v>
      </c>
      <c r="K41" s="352">
        <v>11404</v>
      </c>
      <c r="L41" s="352">
        <v>10742</v>
      </c>
      <c r="M41" s="353">
        <v>9856</v>
      </c>
    </row>
    <row r="42" spans="2:13" ht="27.75" customHeight="1" x14ac:dyDescent="0.2">
      <c r="B42" s="1222"/>
      <c r="C42" s="1223"/>
      <c r="D42" s="106"/>
      <c r="E42" s="1226" t="s">
        <v>32</v>
      </c>
      <c r="F42" s="1226"/>
      <c r="G42" s="1226"/>
      <c r="H42" s="1227"/>
      <c r="I42" s="354" t="s">
        <v>486</v>
      </c>
      <c r="J42" s="355" t="s">
        <v>486</v>
      </c>
      <c r="K42" s="355" t="s">
        <v>486</v>
      </c>
      <c r="L42" s="355" t="s">
        <v>486</v>
      </c>
      <c r="M42" s="356" t="s">
        <v>486</v>
      </c>
    </row>
    <row r="43" spans="2:13" ht="27.75" customHeight="1" x14ac:dyDescent="0.2">
      <c r="B43" s="1222"/>
      <c r="C43" s="1223"/>
      <c r="D43" s="106"/>
      <c r="E43" s="1226" t="s">
        <v>33</v>
      </c>
      <c r="F43" s="1226"/>
      <c r="G43" s="1226"/>
      <c r="H43" s="1227"/>
      <c r="I43" s="354">
        <v>5986</v>
      </c>
      <c r="J43" s="355">
        <v>5929</v>
      </c>
      <c r="K43" s="355">
        <v>5447</v>
      </c>
      <c r="L43" s="355">
        <v>5161</v>
      </c>
      <c r="M43" s="356">
        <v>5358</v>
      </c>
    </row>
    <row r="44" spans="2:13" ht="27.75" customHeight="1" x14ac:dyDescent="0.2">
      <c r="B44" s="1222"/>
      <c r="C44" s="1223"/>
      <c r="D44" s="106"/>
      <c r="E44" s="1226" t="s">
        <v>34</v>
      </c>
      <c r="F44" s="1226"/>
      <c r="G44" s="1226"/>
      <c r="H44" s="1227"/>
      <c r="I44" s="354">
        <v>1827</v>
      </c>
      <c r="J44" s="355">
        <v>1660</v>
      </c>
      <c r="K44" s="355">
        <v>1481</v>
      </c>
      <c r="L44" s="355">
        <v>1292</v>
      </c>
      <c r="M44" s="356">
        <v>1105</v>
      </c>
    </row>
    <row r="45" spans="2:13" ht="27.75" customHeight="1" x14ac:dyDescent="0.2">
      <c r="B45" s="1222"/>
      <c r="C45" s="1223"/>
      <c r="D45" s="106"/>
      <c r="E45" s="1226" t="s">
        <v>35</v>
      </c>
      <c r="F45" s="1226"/>
      <c r="G45" s="1226"/>
      <c r="H45" s="1227"/>
      <c r="I45" s="354">
        <v>3187</v>
      </c>
      <c r="J45" s="355">
        <v>3182</v>
      </c>
      <c r="K45" s="355">
        <v>3181</v>
      </c>
      <c r="L45" s="355">
        <v>3127</v>
      </c>
      <c r="M45" s="356">
        <v>3112</v>
      </c>
    </row>
    <row r="46" spans="2:13" ht="27.75" customHeight="1" x14ac:dyDescent="0.2">
      <c r="B46" s="1222"/>
      <c r="C46" s="1223"/>
      <c r="D46" s="107"/>
      <c r="E46" s="1226" t="s">
        <v>36</v>
      </c>
      <c r="F46" s="1226"/>
      <c r="G46" s="1226"/>
      <c r="H46" s="1227"/>
      <c r="I46" s="354" t="s">
        <v>486</v>
      </c>
      <c r="J46" s="355" t="s">
        <v>486</v>
      </c>
      <c r="K46" s="355" t="s">
        <v>486</v>
      </c>
      <c r="L46" s="355" t="s">
        <v>486</v>
      </c>
      <c r="M46" s="356" t="s">
        <v>486</v>
      </c>
    </row>
    <row r="47" spans="2:13" ht="27.75" customHeight="1" x14ac:dyDescent="0.2">
      <c r="B47" s="1222"/>
      <c r="C47" s="1223"/>
      <c r="D47" s="108"/>
      <c r="E47" s="1236" t="s">
        <v>37</v>
      </c>
      <c r="F47" s="1237"/>
      <c r="G47" s="1237"/>
      <c r="H47" s="1238"/>
      <c r="I47" s="354" t="s">
        <v>486</v>
      </c>
      <c r="J47" s="355" t="s">
        <v>486</v>
      </c>
      <c r="K47" s="355" t="s">
        <v>486</v>
      </c>
      <c r="L47" s="355" t="s">
        <v>486</v>
      </c>
      <c r="M47" s="356" t="s">
        <v>486</v>
      </c>
    </row>
    <row r="48" spans="2:13" ht="27.75" customHeight="1" x14ac:dyDescent="0.2">
      <c r="B48" s="1222"/>
      <c r="C48" s="1223"/>
      <c r="D48" s="106"/>
      <c r="E48" s="1226" t="s">
        <v>38</v>
      </c>
      <c r="F48" s="1226"/>
      <c r="G48" s="1226"/>
      <c r="H48" s="1227"/>
      <c r="I48" s="354" t="s">
        <v>486</v>
      </c>
      <c r="J48" s="355" t="s">
        <v>486</v>
      </c>
      <c r="K48" s="355" t="s">
        <v>486</v>
      </c>
      <c r="L48" s="355" t="s">
        <v>486</v>
      </c>
      <c r="M48" s="356" t="s">
        <v>486</v>
      </c>
    </row>
    <row r="49" spans="2:13" ht="27.75" customHeight="1" x14ac:dyDescent="0.2">
      <c r="B49" s="1224"/>
      <c r="C49" s="1225"/>
      <c r="D49" s="106"/>
      <c r="E49" s="1226" t="s">
        <v>39</v>
      </c>
      <c r="F49" s="1226"/>
      <c r="G49" s="1226"/>
      <c r="H49" s="1227"/>
      <c r="I49" s="354" t="s">
        <v>486</v>
      </c>
      <c r="J49" s="355" t="s">
        <v>486</v>
      </c>
      <c r="K49" s="355" t="s">
        <v>486</v>
      </c>
      <c r="L49" s="355" t="s">
        <v>486</v>
      </c>
      <c r="M49" s="356" t="s">
        <v>486</v>
      </c>
    </row>
    <row r="50" spans="2:13" ht="27.75" customHeight="1" x14ac:dyDescent="0.2">
      <c r="B50" s="1220" t="s">
        <v>40</v>
      </c>
      <c r="C50" s="1221"/>
      <c r="D50" s="109"/>
      <c r="E50" s="1226" t="s">
        <v>41</v>
      </c>
      <c r="F50" s="1226"/>
      <c r="G50" s="1226"/>
      <c r="H50" s="1227"/>
      <c r="I50" s="354">
        <v>3337</v>
      </c>
      <c r="J50" s="355">
        <v>2808</v>
      </c>
      <c r="K50" s="355">
        <v>3936</v>
      </c>
      <c r="L50" s="355">
        <v>4167</v>
      </c>
      <c r="M50" s="356">
        <v>3978</v>
      </c>
    </row>
    <row r="51" spans="2:13" ht="27.75" customHeight="1" x14ac:dyDescent="0.2">
      <c r="B51" s="1222"/>
      <c r="C51" s="1223"/>
      <c r="D51" s="106"/>
      <c r="E51" s="1226" t="s">
        <v>42</v>
      </c>
      <c r="F51" s="1226"/>
      <c r="G51" s="1226"/>
      <c r="H51" s="1227"/>
      <c r="I51" s="354">
        <v>4360</v>
      </c>
      <c r="J51" s="355">
        <v>4381</v>
      </c>
      <c r="K51" s="355">
        <v>4105</v>
      </c>
      <c r="L51" s="355">
        <v>3778</v>
      </c>
      <c r="M51" s="356">
        <v>3827</v>
      </c>
    </row>
    <row r="52" spans="2:13" ht="27.75" customHeight="1" x14ac:dyDescent="0.2">
      <c r="B52" s="1224"/>
      <c r="C52" s="1225"/>
      <c r="D52" s="106"/>
      <c r="E52" s="1226" t="s">
        <v>43</v>
      </c>
      <c r="F52" s="1226"/>
      <c r="G52" s="1226"/>
      <c r="H52" s="1227"/>
      <c r="I52" s="354">
        <v>12745</v>
      </c>
      <c r="J52" s="355">
        <v>12752</v>
      </c>
      <c r="K52" s="355">
        <v>12517</v>
      </c>
      <c r="L52" s="355">
        <v>11924</v>
      </c>
      <c r="M52" s="356">
        <v>11243</v>
      </c>
    </row>
    <row r="53" spans="2:13" ht="27.75" customHeight="1" thickBot="1" x14ac:dyDescent="0.25">
      <c r="B53" s="1228" t="s">
        <v>19</v>
      </c>
      <c r="C53" s="1229"/>
      <c r="D53" s="110"/>
      <c r="E53" s="1230" t="s">
        <v>44</v>
      </c>
      <c r="F53" s="1230"/>
      <c r="G53" s="1230"/>
      <c r="H53" s="1231"/>
      <c r="I53" s="357">
        <v>2215</v>
      </c>
      <c r="J53" s="358">
        <v>2304</v>
      </c>
      <c r="K53" s="358">
        <v>954</v>
      </c>
      <c r="L53" s="358">
        <v>453</v>
      </c>
      <c r="M53" s="359">
        <v>383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w/U2aoR/I690KzM1MNW6zGONb1CVfNBnLltkpLCMqGVBH7jTN9hNvhIx/67fNQTybtWNl+te2xsXJDizNBoIA==" saltValue="J+RMNnD8fY0Ed4+PqzBm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47" t="s">
        <v>46</v>
      </c>
      <c r="D55" s="1247"/>
      <c r="E55" s="1248"/>
      <c r="F55" s="122">
        <v>1258</v>
      </c>
      <c r="G55" s="122">
        <v>1509</v>
      </c>
      <c r="H55" s="123">
        <v>1461</v>
      </c>
    </row>
    <row r="56" spans="2:8" ht="52.5" customHeight="1" x14ac:dyDescent="0.2">
      <c r="B56" s="124"/>
      <c r="C56" s="1249" t="s">
        <v>47</v>
      </c>
      <c r="D56" s="1249"/>
      <c r="E56" s="1250"/>
      <c r="F56" s="125">
        <v>716</v>
      </c>
      <c r="G56" s="125">
        <v>717</v>
      </c>
      <c r="H56" s="126">
        <v>718</v>
      </c>
    </row>
    <row r="57" spans="2:8" ht="53.25" customHeight="1" x14ac:dyDescent="0.2">
      <c r="B57" s="124"/>
      <c r="C57" s="1251" t="s">
        <v>48</v>
      </c>
      <c r="D57" s="1251"/>
      <c r="E57" s="1252"/>
      <c r="F57" s="127">
        <v>1219</v>
      </c>
      <c r="G57" s="127">
        <v>1074</v>
      </c>
      <c r="H57" s="128">
        <v>1013</v>
      </c>
    </row>
    <row r="58" spans="2:8" ht="45.75" customHeight="1" x14ac:dyDescent="0.2">
      <c r="B58" s="129"/>
      <c r="C58" s="1239" t="s">
        <v>553</v>
      </c>
      <c r="D58" s="1240"/>
      <c r="E58" s="1241"/>
      <c r="F58" s="360">
        <v>802</v>
      </c>
      <c r="G58" s="360">
        <v>653</v>
      </c>
      <c r="H58" s="361">
        <v>585</v>
      </c>
    </row>
    <row r="59" spans="2:8" ht="45.75" customHeight="1" x14ac:dyDescent="0.2">
      <c r="B59" s="129"/>
      <c r="C59" s="1239" t="s">
        <v>554</v>
      </c>
      <c r="D59" s="1240"/>
      <c r="E59" s="1241"/>
      <c r="F59" s="360">
        <v>200</v>
      </c>
      <c r="G59" s="360">
        <v>200</v>
      </c>
      <c r="H59" s="361">
        <v>200</v>
      </c>
    </row>
    <row r="60" spans="2:8" ht="45.75" customHeight="1" x14ac:dyDescent="0.2">
      <c r="B60" s="129"/>
      <c r="C60" s="1239" t="s">
        <v>555</v>
      </c>
      <c r="D60" s="1240"/>
      <c r="E60" s="1241"/>
      <c r="F60" s="360">
        <v>103</v>
      </c>
      <c r="G60" s="360">
        <v>101</v>
      </c>
      <c r="H60" s="361">
        <v>102</v>
      </c>
    </row>
    <row r="61" spans="2:8" ht="45.75" customHeight="1" x14ac:dyDescent="0.2">
      <c r="B61" s="129"/>
      <c r="C61" s="1239" t="s">
        <v>556</v>
      </c>
      <c r="D61" s="1240"/>
      <c r="E61" s="1241"/>
      <c r="F61" s="360">
        <v>55</v>
      </c>
      <c r="G61" s="360">
        <v>55</v>
      </c>
      <c r="H61" s="361">
        <v>55</v>
      </c>
    </row>
    <row r="62" spans="2:8" ht="45.75" customHeight="1" thickBot="1" x14ac:dyDescent="0.25">
      <c r="B62" s="130"/>
      <c r="C62" s="1242" t="s">
        <v>557</v>
      </c>
      <c r="D62" s="1243"/>
      <c r="E62" s="1244"/>
      <c r="F62" s="362">
        <v>38</v>
      </c>
      <c r="G62" s="362">
        <v>38</v>
      </c>
      <c r="H62" s="363">
        <v>38</v>
      </c>
    </row>
    <row r="63" spans="2:8" ht="52.5" customHeight="1" thickBot="1" x14ac:dyDescent="0.25">
      <c r="B63" s="131"/>
      <c r="C63" s="1245" t="s">
        <v>49</v>
      </c>
      <c r="D63" s="1245"/>
      <c r="E63" s="1246"/>
      <c r="F63" s="132">
        <v>3194</v>
      </c>
      <c r="G63" s="132">
        <v>3300</v>
      </c>
      <c r="H63" s="133">
        <v>3192</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zvWK4obEupModMKN+4ozxI4m9q0JB/HlBPHO8ZrEzjpcXlM1cclUssIX34BO/t7ILUv7q9uN9LpSeBz8Mju9Hw==" saltValue="+uj7LUP9BUKcDKOG/+qI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8DFC6-A667-447D-92B5-0642B3BE8C87}">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5"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5"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5"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5"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5"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5"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5"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5"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5"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5"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5"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5"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5"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5"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5"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568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565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75" t="s">
        <v>569</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2" x14ac:dyDescent="0.2">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2" x14ac:dyDescent="0.2">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2" x14ac:dyDescent="0.2">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2" x14ac:dyDescent="0.2">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564</v>
      </c>
    </row>
    <row r="50" spans="1:109" ht="13.2" x14ac:dyDescent="0.2">
      <c r="B50" s="365"/>
      <c r="G50" s="1256"/>
      <c r="H50" s="1256"/>
      <c r="I50" s="1256"/>
      <c r="J50" s="1256"/>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0" t="s">
        <v>525</v>
      </c>
      <c r="BQ50" s="1260"/>
      <c r="BR50" s="1260"/>
      <c r="BS50" s="1260"/>
      <c r="BT50" s="1260"/>
      <c r="BU50" s="1260"/>
      <c r="BV50" s="1260"/>
      <c r="BW50" s="1260"/>
      <c r="BX50" s="1260" t="s">
        <v>526</v>
      </c>
      <c r="BY50" s="1260"/>
      <c r="BZ50" s="1260"/>
      <c r="CA50" s="1260"/>
      <c r="CB50" s="1260"/>
      <c r="CC50" s="1260"/>
      <c r="CD50" s="1260"/>
      <c r="CE50" s="1260"/>
      <c r="CF50" s="1260" t="s">
        <v>527</v>
      </c>
      <c r="CG50" s="1260"/>
      <c r="CH50" s="1260"/>
      <c r="CI50" s="1260"/>
      <c r="CJ50" s="1260"/>
      <c r="CK50" s="1260"/>
      <c r="CL50" s="1260"/>
      <c r="CM50" s="1260"/>
      <c r="CN50" s="1260" t="s">
        <v>528</v>
      </c>
      <c r="CO50" s="1260"/>
      <c r="CP50" s="1260"/>
      <c r="CQ50" s="1260"/>
      <c r="CR50" s="1260"/>
      <c r="CS50" s="1260"/>
      <c r="CT50" s="1260"/>
      <c r="CU50" s="1260"/>
      <c r="CV50" s="1260" t="s">
        <v>529</v>
      </c>
      <c r="CW50" s="1260"/>
      <c r="CX50" s="1260"/>
      <c r="CY50" s="1260"/>
      <c r="CZ50" s="1260"/>
      <c r="DA50" s="1260"/>
      <c r="DB50" s="1260"/>
      <c r="DC50" s="1260"/>
    </row>
    <row r="51" spans="1:109" ht="13.5" customHeight="1" x14ac:dyDescent="0.2">
      <c r="B51" s="365"/>
      <c r="G51" s="1264"/>
      <c r="H51" s="1264"/>
      <c r="I51" s="1265"/>
      <c r="J51" s="1265"/>
      <c r="K51" s="1255"/>
      <c r="L51" s="1255"/>
      <c r="M51" s="1255"/>
      <c r="N51" s="1255"/>
      <c r="AM51" s="371"/>
      <c r="AN51" s="1253" t="s">
        <v>563</v>
      </c>
      <c r="AO51" s="1253"/>
      <c r="AP51" s="1253"/>
      <c r="AQ51" s="1253"/>
      <c r="AR51" s="1253"/>
      <c r="AS51" s="1253"/>
      <c r="AT51" s="1253"/>
      <c r="AU51" s="1253"/>
      <c r="AV51" s="1253"/>
      <c r="AW51" s="1253"/>
      <c r="AX51" s="1253"/>
      <c r="AY51" s="1253"/>
      <c r="AZ51" s="1253"/>
      <c r="BA51" s="1253"/>
      <c r="BB51" s="1253" t="s">
        <v>561</v>
      </c>
      <c r="BC51" s="1253"/>
      <c r="BD51" s="1253"/>
      <c r="BE51" s="1253"/>
      <c r="BF51" s="1253"/>
      <c r="BG51" s="1253"/>
      <c r="BH51" s="1253"/>
      <c r="BI51" s="1253"/>
      <c r="BJ51" s="1253"/>
      <c r="BK51" s="1253"/>
      <c r="BL51" s="1253"/>
      <c r="BM51" s="1253"/>
      <c r="BN51" s="1253"/>
      <c r="BO51" s="1253"/>
      <c r="BP51" s="1254">
        <v>26.6</v>
      </c>
      <c r="BQ51" s="1254"/>
      <c r="BR51" s="1254"/>
      <c r="BS51" s="1254"/>
      <c r="BT51" s="1254"/>
      <c r="BU51" s="1254"/>
      <c r="BV51" s="1254"/>
      <c r="BW51" s="1254"/>
      <c r="BX51" s="1254">
        <v>26.3</v>
      </c>
      <c r="BY51" s="1254"/>
      <c r="BZ51" s="1254"/>
      <c r="CA51" s="1254"/>
      <c r="CB51" s="1254"/>
      <c r="CC51" s="1254"/>
      <c r="CD51" s="1254"/>
      <c r="CE51" s="1254"/>
      <c r="CF51" s="1254">
        <v>10.1</v>
      </c>
      <c r="CG51" s="1254"/>
      <c r="CH51" s="1254"/>
      <c r="CI51" s="1254"/>
      <c r="CJ51" s="1254"/>
      <c r="CK51" s="1254"/>
      <c r="CL51" s="1254"/>
      <c r="CM51" s="1254"/>
      <c r="CN51" s="1254">
        <v>4.9000000000000004</v>
      </c>
      <c r="CO51" s="1254"/>
      <c r="CP51" s="1254"/>
      <c r="CQ51" s="1254"/>
      <c r="CR51" s="1254"/>
      <c r="CS51" s="1254"/>
      <c r="CT51" s="1254"/>
      <c r="CU51" s="1254"/>
      <c r="CV51" s="1254">
        <v>4</v>
      </c>
      <c r="CW51" s="1254"/>
      <c r="CX51" s="1254"/>
      <c r="CY51" s="1254"/>
      <c r="CZ51" s="1254"/>
      <c r="DA51" s="1254"/>
      <c r="DB51" s="1254"/>
      <c r="DC51" s="1254"/>
    </row>
    <row r="52" spans="1:109" ht="13.2" x14ac:dyDescent="0.2">
      <c r="B52" s="365"/>
      <c r="G52" s="1264"/>
      <c r="H52" s="1264"/>
      <c r="I52" s="1265"/>
      <c r="J52" s="1265"/>
      <c r="K52" s="1255"/>
      <c r="L52" s="1255"/>
      <c r="M52" s="1255"/>
      <c r="N52" s="1255"/>
      <c r="AM52" s="37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379"/>
      <c r="B53" s="365"/>
      <c r="G53" s="1264"/>
      <c r="H53" s="1264"/>
      <c r="I53" s="1256"/>
      <c r="J53" s="1256"/>
      <c r="K53" s="1255"/>
      <c r="L53" s="1255"/>
      <c r="M53" s="1255"/>
      <c r="N53" s="1255"/>
      <c r="AM53" s="371"/>
      <c r="AN53" s="1253"/>
      <c r="AO53" s="1253"/>
      <c r="AP53" s="1253"/>
      <c r="AQ53" s="1253"/>
      <c r="AR53" s="1253"/>
      <c r="AS53" s="1253"/>
      <c r="AT53" s="1253"/>
      <c r="AU53" s="1253"/>
      <c r="AV53" s="1253"/>
      <c r="AW53" s="1253"/>
      <c r="AX53" s="1253"/>
      <c r="AY53" s="1253"/>
      <c r="AZ53" s="1253"/>
      <c r="BA53" s="1253"/>
      <c r="BB53" s="1253" t="s">
        <v>567</v>
      </c>
      <c r="BC53" s="1253"/>
      <c r="BD53" s="1253"/>
      <c r="BE53" s="1253"/>
      <c r="BF53" s="1253"/>
      <c r="BG53" s="1253"/>
      <c r="BH53" s="1253"/>
      <c r="BI53" s="1253"/>
      <c r="BJ53" s="1253"/>
      <c r="BK53" s="1253"/>
      <c r="BL53" s="1253"/>
      <c r="BM53" s="1253"/>
      <c r="BN53" s="1253"/>
      <c r="BO53" s="1253"/>
      <c r="BP53" s="1254">
        <v>59.7</v>
      </c>
      <c r="BQ53" s="1254"/>
      <c r="BR53" s="1254"/>
      <c r="BS53" s="1254"/>
      <c r="BT53" s="1254"/>
      <c r="BU53" s="1254"/>
      <c r="BV53" s="1254"/>
      <c r="BW53" s="1254"/>
      <c r="BX53" s="1254">
        <v>60.8</v>
      </c>
      <c r="BY53" s="1254"/>
      <c r="BZ53" s="1254"/>
      <c r="CA53" s="1254"/>
      <c r="CB53" s="1254"/>
      <c r="CC53" s="1254"/>
      <c r="CD53" s="1254"/>
      <c r="CE53" s="1254"/>
      <c r="CF53" s="1254">
        <v>61.5</v>
      </c>
      <c r="CG53" s="1254"/>
      <c r="CH53" s="1254"/>
      <c r="CI53" s="1254"/>
      <c r="CJ53" s="1254"/>
      <c r="CK53" s="1254"/>
      <c r="CL53" s="1254"/>
      <c r="CM53" s="1254"/>
      <c r="CN53" s="1254">
        <v>62.8</v>
      </c>
      <c r="CO53" s="1254"/>
      <c r="CP53" s="1254"/>
      <c r="CQ53" s="1254"/>
      <c r="CR53" s="1254"/>
      <c r="CS53" s="1254"/>
      <c r="CT53" s="1254"/>
      <c r="CU53" s="1254"/>
      <c r="CV53" s="1254">
        <v>64.400000000000006</v>
      </c>
      <c r="CW53" s="1254"/>
      <c r="CX53" s="1254"/>
      <c r="CY53" s="1254"/>
      <c r="CZ53" s="1254"/>
      <c r="DA53" s="1254"/>
      <c r="DB53" s="1254"/>
      <c r="DC53" s="1254"/>
    </row>
    <row r="54" spans="1:109" ht="13.2" x14ac:dyDescent="0.2">
      <c r="A54" s="379"/>
      <c r="B54" s="365"/>
      <c r="G54" s="1264"/>
      <c r="H54" s="1264"/>
      <c r="I54" s="1256"/>
      <c r="J54" s="1256"/>
      <c r="K54" s="1255"/>
      <c r="L54" s="1255"/>
      <c r="M54" s="1255"/>
      <c r="N54" s="1255"/>
      <c r="AM54" s="37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379"/>
      <c r="B55" s="365"/>
      <c r="G55" s="1256"/>
      <c r="H55" s="1256"/>
      <c r="I55" s="1256"/>
      <c r="J55" s="1256"/>
      <c r="K55" s="1255"/>
      <c r="L55" s="1255"/>
      <c r="M55" s="1255"/>
      <c r="N55" s="1255"/>
      <c r="AN55" s="1260" t="s">
        <v>562</v>
      </c>
      <c r="AO55" s="1260"/>
      <c r="AP55" s="1260"/>
      <c r="AQ55" s="1260"/>
      <c r="AR55" s="1260"/>
      <c r="AS55" s="1260"/>
      <c r="AT55" s="1260"/>
      <c r="AU55" s="1260"/>
      <c r="AV55" s="1260"/>
      <c r="AW55" s="1260"/>
      <c r="AX55" s="1260"/>
      <c r="AY55" s="1260"/>
      <c r="AZ55" s="1260"/>
      <c r="BA55" s="1260"/>
      <c r="BB55" s="1253" t="s">
        <v>561</v>
      </c>
      <c r="BC55" s="1253"/>
      <c r="BD55" s="1253"/>
      <c r="BE55" s="1253"/>
      <c r="BF55" s="1253"/>
      <c r="BG55" s="1253"/>
      <c r="BH55" s="1253"/>
      <c r="BI55" s="1253"/>
      <c r="BJ55" s="1253"/>
      <c r="BK55" s="1253"/>
      <c r="BL55" s="1253"/>
      <c r="BM55" s="1253"/>
      <c r="BN55" s="1253"/>
      <c r="BO55" s="1253"/>
      <c r="BP55" s="1254">
        <v>49.7</v>
      </c>
      <c r="BQ55" s="1254"/>
      <c r="BR55" s="1254"/>
      <c r="BS55" s="1254"/>
      <c r="BT55" s="1254"/>
      <c r="BU55" s="1254"/>
      <c r="BV55" s="1254"/>
      <c r="BW55" s="1254"/>
      <c r="BX55" s="1254">
        <v>37.299999999999997</v>
      </c>
      <c r="BY55" s="1254"/>
      <c r="BZ55" s="1254"/>
      <c r="CA55" s="1254"/>
      <c r="CB55" s="1254"/>
      <c r="CC55" s="1254"/>
      <c r="CD55" s="1254"/>
      <c r="CE55" s="1254"/>
      <c r="CF55" s="1254">
        <v>23</v>
      </c>
      <c r="CG55" s="1254"/>
      <c r="CH55" s="1254"/>
      <c r="CI55" s="1254"/>
      <c r="CJ55" s="1254"/>
      <c r="CK55" s="1254"/>
      <c r="CL55" s="1254"/>
      <c r="CM55" s="1254"/>
      <c r="CN55" s="1254">
        <v>15.5</v>
      </c>
      <c r="CO55" s="1254"/>
      <c r="CP55" s="1254"/>
      <c r="CQ55" s="1254"/>
      <c r="CR55" s="1254"/>
      <c r="CS55" s="1254"/>
      <c r="CT55" s="1254"/>
      <c r="CU55" s="1254"/>
      <c r="CV55" s="1254">
        <v>13</v>
      </c>
      <c r="CW55" s="1254"/>
      <c r="CX55" s="1254"/>
      <c r="CY55" s="1254"/>
      <c r="CZ55" s="1254"/>
      <c r="DA55" s="1254"/>
      <c r="DB55" s="1254"/>
      <c r="DC55" s="1254"/>
    </row>
    <row r="56" spans="1:109" ht="13.2" x14ac:dyDescent="0.2">
      <c r="A56" s="379"/>
      <c r="B56" s="365"/>
      <c r="G56" s="1256"/>
      <c r="H56" s="1256"/>
      <c r="I56" s="1256"/>
      <c r="J56" s="1256"/>
      <c r="K56" s="1255"/>
      <c r="L56" s="1255"/>
      <c r="M56" s="1255"/>
      <c r="N56" s="1255"/>
      <c r="AN56" s="1260"/>
      <c r="AO56" s="1260"/>
      <c r="AP56" s="1260"/>
      <c r="AQ56" s="1260"/>
      <c r="AR56" s="1260"/>
      <c r="AS56" s="1260"/>
      <c r="AT56" s="1260"/>
      <c r="AU56" s="1260"/>
      <c r="AV56" s="1260"/>
      <c r="AW56" s="1260"/>
      <c r="AX56" s="1260"/>
      <c r="AY56" s="1260"/>
      <c r="AZ56" s="1260"/>
      <c r="BA56" s="1260"/>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2" x14ac:dyDescent="0.2">
      <c r="B57" s="385"/>
      <c r="G57" s="1256"/>
      <c r="H57" s="1256"/>
      <c r="I57" s="1258"/>
      <c r="J57" s="1258"/>
      <c r="K57" s="1255"/>
      <c r="L57" s="1255"/>
      <c r="M57" s="1255"/>
      <c r="N57" s="1255"/>
      <c r="AM57" s="364"/>
      <c r="AN57" s="1260"/>
      <c r="AO57" s="1260"/>
      <c r="AP57" s="1260"/>
      <c r="AQ57" s="1260"/>
      <c r="AR57" s="1260"/>
      <c r="AS57" s="1260"/>
      <c r="AT57" s="1260"/>
      <c r="AU57" s="1260"/>
      <c r="AV57" s="1260"/>
      <c r="AW57" s="1260"/>
      <c r="AX57" s="1260"/>
      <c r="AY57" s="1260"/>
      <c r="AZ57" s="1260"/>
      <c r="BA57" s="1260"/>
      <c r="BB57" s="1253" t="s">
        <v>567</v>
      </c>
      <c r="BC57" s="1253"/>
      <c r="BD57" s="1253"/>
      <c r="BE57" s="1253"/>
      <c r="BF57" s="1253"/>
      <c r="BG57" s="1253"/>
      <c r="BH57" s="1253"/>
      <c r="BI57" s="1253"/>
      <c r="BJ57" s="1253"/>
      <c r="BK57" s="1253"/>
      <c r="BL57" s="1253"/>
      <c r="BM57" s="1253"/>
      <c r="BN57" s="1253"/>
      <c r="BO57" s="1253"/>
      <c r="BP57" s="1254">
        <v>60.2</v>
      </c>
      <c r="BQ57" s="1254"/>
      <c r="BR57" s="1254"/>
      <c r="BS57" s="1254"/>
      <c r="BT57" s="1254"/>
      <c r="BU57" s="1254"/>
      <c r="BV57" s="1254"/>
      <c r="BW57" s="1254"/>
      <c r="BX57" s="1254">
        <v>62</v>
      </c>
      <c r="BY57" s="1254"/>
      <c r="BZ57" s="1254"/>
      <c r="CA57" s="1254"/>
      <c r="CB57" s="1254"/>
      <c r="CC57" s="1254"/>
      <c r="CD57" s="1254"/>
      <c r="CE57" s="1254"/>
      <c r="CF57" s="1254">
        <v>62.8</v>
      </c>
      <c r="CG57" s="1254"/>
      <c r="CH57" s="1254"/>
      <c r="CI57" s="1254"/>
      <c r="CJ57" s="1254"/>
      <c r="CK57" s="1254"/>
      <c r="CL57" s="1254"/>
      <c r="CM57" s="1254"/>
      <c r="CN57" s="1254">
        <v>64</v>
      </c>
      <c r="CO57" s="1254"/>
      <c r="CP57" s="1254"/>
      <c r="CQ57" s="1254"/>
      <c r="CR57" s="1254"/>
      <c r="CS57" s="1254"/>
      <c r="CT57" s="1254"/>
      <c r="CU57" s="1254"/>
      <c r="CV57" s="1254">
        <v>64.599999999999994</v>
      </c>
      <c r="CW57" s="1254"/>
      <c r="CX57" s="1254"/>
      <c r="CY57" s="1254"/>
      <c r="CZ57" s="1254"/>
      <c r="DA57" s="1254"/>
      <c r="DB57" s="1254"/>
      <c r="DC57" s="1254"/>
      <c r="DD57" s="390"/>
      <c r="DE57" s="385"/>
    </row>
    <row r="58" spans="1:109" s="379" customFormat="1" ht="13.2" x14ac:dyDescent="0.2">
      <c r="A58" s="364"/>
      <c r="B58" s="385"/>
      <c r="G58" s="1256"/>
      <c r="H58" s="1256"/>
      <c r="I58" s="1258"/>
      <c r="J58" s="1258"/>
      <c r="K58" s="1255"/>
      <c r="L58" s="1255"/>
      <c r="M58" s="1255"/>
      <c r="N58" s="1255"/>
      <c r="AM58" s="364"/>
      <c r="AN58" s="1260"/>
      <c r="AO58" s="1260"/>
      <c r="AP58" s="1260"/>
      <c r="AQ58" s="1260"/>
      <c r="AR58" s="1260"/>
      <c r="AS58" s="1260"/>
      <c r="AT58" s="1260"/>
      <c r="AU58" s="1260"/>
      <c r="AV58" s="1260"/>
      <c r="AW58" s="1260"/>
      <c r="AX58" s="1260"/>
      <c r="AY58" s="1260"/>
      <c r="AZ58" s="1260"/>
      <c r="BA58" s="1260"/>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566</v>
      </c>
    </row>
    <row r="64" spans="1:109" ht="13.2" x14ac:dyDescent="0.2">
      <c r="B64" s="365"/>
      <c r="G64" s="380"/>
      <c r="I64" s="382"/>
      <c r="J64" s="382"/>
      <c r="K64" s="382"/>
      <c r="L64" s="382"/>
      <c r="M64" s="382"/>
      <c r="N64" s="381"/>
      <c r="AM64" s="380"/>
      <c r="AN64" s="380" t="s">
        <v>565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66" t="s">
        <v>570</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564</v>
      </c>
    </row>
    <row r="72" spans="2:107" ht="13.2" x14ac:dyDescent="0.2">
      <c r="B72" s="365"/>
      <c r="G72" s="1256"/>
      <c r="H72" s="1256"/>
      <c r="I72" s="1256"/>
      <c r="J72" s="1256"/>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0" t="s">
        <v>525</v>
      </c>
      <c r="BQ72" s="1260"/>
      <c r="BR72" s="1260"/>
      <c r="BS72" s="1260"/>
      <c r="BT72" s="1260"/>
      <c r="BU72" s="1260"/>
      <c r="BV72" s="1260"/>
      <c r="BW72" s="1260"/>
      <c r="BX72" s="1260" t="s">
        <v>526</v>
      </c>
      <c r="BY72" s="1260"/>
      <c r="BZ72" s="1260"/>
      <c r="CA72" s="1260"/>
      <c r="CB72" s="1260"/>
      <c r="CC72" s="1260"/>
      <c r="CD72" s="1260"/>
      <c r="CE72" s="1260"/>
      <c r="CF72" s="1260" t="s">
        <v>527</v>
      </c>
      <c r="CG72" s="1260"/>
      <c r="CH72" s="1260"/>
      <c r="CI72" s="1260"/>
      <c r="CJ72" s="1260"/>
      <c r="CK72" s="1260"/>
      <c r="CL72" s="1260"/>
      <c r="CM72" s="1260"/>
      <c r="CN72" s="1260" t="s">
        <v>528</v>
      </c>
      <c r="CO72" s="1260"/>
      <c r="CP72" s="1260"/>
      <c r="CQ72" s="1260"/>
      <c r="CR72" s="1260"/>
      <c r="CS72" s="1260"/>
      <c r="CT72" s="1260"/>
      <c r="CU72" s="1260"/>
      <c r="CV72" s="1260" t="s">
        <v>529</v>
      </c>
      <c r="CW72" s="1260"/>
      <c r="CX72" s="1260"/>
      <c r="CY72" s="1260"/>
      <c r="CZ72" s="1260"/>
      <c r="DA72" s="1260"/>
      <c r="DB72" s="1260"/>
      <c r="DC72" s="1260"/>
    </row>
    <row r="73" spans="2:107" ht="13.2" x14ac:dyDescent="0.2">
      <c r="B73" s="365"/>
      <c r="G73" s="1264"/>
      <c r="H73" s="1264"/>
      <c r="I73" s="1264"/>
      <c r="J73" s="1264"/>
      <c r="K73" s="1257"/>
      <c r="L73" s="1257"/>
      <c r="M73" s="1257"/>
      <c r="N73" s="1257"/>
      <c r="AM73" s="371"/>
      <c r="AN73" s="1253" t="s">
        <v>563</v>
      </c>
      <c r="AO73" s="1253"/>
      <c r="AP73" s="1253"/>
      <c r="AQ73" s="1253"/>
      <c r="AR73" s="1253"/>
      <c r="AS73" s="1253"/>
      <c r="AT73" s="1253"/>
      <c r="AU73" s="1253"/>
      <c r="AV73" s="1253"/>
      <c r="AW73" s="1253"/>
      <c r="AX73" s="1253"/>
      <c r="AY73" s="1253"/>
      <c r="AZ73" s="1253"/>
      <c r="BA73" s="1253"/>
      <c r="BB73" s="1253" t="s">
        <v>561</v>
      </c>
      <c r="BC73" s="1253"/>
      <c r="BD73" s="1253"/>
      <c r="BE73" s="1253"/>
      <c r="BF73" s="1253"/>
      <c r="BG73" s="1253"/>
      <c r="BH73" s="1253"/>
      <c r="BI73" s="1253"/>
      <c r="BJ73" s="1253"/>
      <c r="BK73" s="1253"/>
      <c r="BL73" s="1253"/>
      <c r="BM73" s="1253"/>
      <c r="BN73" s="1253"/>
      <c r="BO73" s="1253"/>
      <c r="BP73" s="1254">
        <v>26.6</v>
      </c>
      <c r="BQ73" s="1254"/>
      <c r="BR73" s="1254"/>
      <c r="BS73" s="1254"/>
      <c r="BT73" s="1254"/>
      <c r="BU73" s="1254"/>
      <c r="BV73" s="1254"/>
      <c r="BW73" s="1254"/>
      <c r="BX73" s="1254">
        <v>26.3</v>
      </c>
      <c r="BY73" s="1254"/>
      <c r="BZ73" s="1254"/>
      <c r="CA73" s="1254"/>
      <c r="CB73" s="1254"/>
      <c r="CC73" s="1254"/>
      <c r="CD73" s="1254"/>
      <c r="CE73" s="1254"/>
      <c r="CF73" s="1254">
        <v>10.1</v>
      </c>
      <c r="CG73" s="1254"/>
      <c r="CH73" s="1254"/>
      <c r="CI73" s="1254"/>
      <c r="CJ73" s="1254"/>
      <c r="CK73" s="1254"/>
      <c r="CL73" s="1254"/>
      <c r="CM73" s="1254"/>
      <c r="CN73" s="1254">
        <v>4.9000000000000004</v>
      </c>
      <c r="CO73" s="1254"/>
      <c r="CP73" s="1254"/>
      <c r="CQ73" s="1254"/>
      <c r="CR73" s="1254"/>
      <c r="CS73" s="1254"/>
      <c r="CT73" s="1254"/>
      <c r="CU73" s="1254"/>
      <c r="CV73" s="1254">
        <v>4</v>
      </c>
      <c r="CW73" s="1254"/>
      <c r="CX73" s="1254"/>
      <c r="CY73" s="1254"/>
      <c r="CZ73" s="1254"/>
      <c r="DA73" s="1254"/>
      <c r="DB73" s="1254"/>
      <c r="DC73" s="1254"/>
    </row>
    <row r="74" spans="2:107" ht="13.2" x14ac:dyDescent="0.2">
      <c r="B74" s="365"/>
      <c r="G74" s="1264"/>
      <c r="H74" s="1264"/>
      <c r="I74" s="1264"/>
      <c r="J74" s="1264"/>
      <c r="K74" s="1257"/>
      <c r="L74" s="1257"/>
      <c r="M74" s="1257"/>
      <c r="N74" s="1257"/>
      <c r="AM74" s="37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365"/>
      <c r="G75" s="1264"/>
      <c r="H75" s="1264"/>
      <c r="I75" s="1256"/>
      <c r="J75" s="1256"/>
      <c r="K75" s="1255"/>
      <c r="L75" s="1255"/>
      <c r="M75" s="1255"/>
      <c r="N75" s="1255"/>
      <c r="AM75" s="371"/>
      <c r="AN75" s="1253"/>
      <c r="AO75" s="1253"/>
      <c r="AP75" s="1253"/>
      <c r="AQ75" s="1253"/>
      <c r="AR75" s="1253"/>
      <c r="AS75" s="1253"/>
      <c r="AT75" s="1253"/>
      <c r="AU75" s="1253"/>
      <c r="AV75" s="1253"/>
      <c r="AW75" s="1253"/>
      <c r="AX75" s="1253"/>
      <c r="AY75" s="1253"/>
      <c r="AZ75" s="1253"/>
      <c r="BA75" s="1253"/>
      <c r="BB75" s="1253" t="s">
        <v>560</v>
      </c>
      <c r="BC75" s="1253"/>
      <c r="BD75" s="1253"/>
      <c r="BE75" s="1253"/>
      <c r="BF75" s="1253"/>
      <c r="BG75" s="1253"/>
      <c r="BH75" s="1253"/>
      <c r="BI75" s="1253"/>
      <c r="BJ75" s="1253"/>
      <c r="BK75" s="1253"/>
      <c r="BL75" s="1253"/>
      <c r="BM75" s="1253"/>
      <c r="BN75" s="1253"/>
      <c r="BO75" s="1253"/>
      <c r="BP75" s="1254">
        <v>4</v>
      </c>
      <c r="BQ75" s="1254"/>
      <c r="BR75" s="1254"/>
      <c r="BS75" s="1254"/>
      <c r="BT75" s="1254"/>
      <c r="BU75" s="1254"/>
      <c r="BV75" s="1254"/>
      <c r="BW75" s="1254"/>
      <c r="BX75" s="1254">
        <v>4.3</v>
      </c>
      <c r="BY75" s="1254"/>
      <c r="BZ75" s="1254"/>
      <c r="CA75" s="1254"/>
      <c r="CB75" s="1254"/>
      <c r="CC75" s="1254"/>
      <c r="CD75" s="1254"/>
      <c r="CE75" s="1254"/>
      <c r="CF75" s="1254">
        <v>4</v>
      </c>
      <c r="CG75" s="1254"/>
      <c r="CH75" s="1254"/>
      <c r="CI75" s="1254"/>
      <c r="CJ75" s="1254"/>
      <c r="CK75" s="1254"/>
      <c r="CL75" s="1254"/>
      <c r="CM75" s="1254"/>
      <c r="CN75" s="1254">
        <v>3.8</v>
      </c>
      <c r="CO75" s="1254"/>
      <c r="CP75" s="1254"/>
      <c r="CQ75" s="1254"/>
      <c r="CR75" s="1254"/>
      <c r="CS75" s="1254"/>
      <c r="CT75" s="1254"/>
      <c r="CU75" s="1254"/>
      <c r="CV75" s="1254">
        <v>3.8</v>
      </c>
      <c r="CW75" s="1254"/>
      <c r="CX75" s="1254"/>
      <c r="CY75" s="1254"/>
      <c r="CZ75" s="1254"/>
      <c r="DA75" s="1254"/>
      <c r="DB75" s="1254"/>
      <c r="DC75" s="1254"/>
    </row>
    <row r="76" spans="2:107" ht="13.2" x14ac:dyDescent="0.2">
      <c r="B76" s="365"/>
      <c r="G76" s="1264"/>
      <c r="H76" s="1264"/>
      <c r="I76" s="1256"/>
      <c r="J76" s="1256"/>
      <c r="K76" s="1255"/>
      <c r="L76" s="1255"/>
      <c r="M76" s="1255"/>
      <c r="N76" s="1255"/>
      <c r="AM76" s="37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365"/>
      <c r="G77" s="1256"/>
      <c r="H77" s="1256"/>
      <c r="I77" s="1256"/>
      <c r="J77" s="1256"/>
      <c r="K77" s="1257"/>
      <c r="L77" s="1257"/>
      <c r="M77" s="1257"/>
      <c r="N77" s="1257"/>
      <c r="AN77" s="1260" t="s">
        <v>562</v>
      </c>
      <c r="AO77" s="1260"/>
      <c r="AP77" s="1260"/>
      <c r="AQ77" s="1260"/>
      <c r="AR77" s="1260"/>
      <c r="AS77" s="1260"/>
      <c r="AT77" s="1260"/>
      <c r="AU77" s="1260"/>
      <c r="AV77" s="1260"/>
      <c r="AW77" s="1260"/>
      <c r="AX77" s="1260"/>
      <c r="AY77" s="1260"/>
      <c r="AZ77" s="1260"/>
      <c r="BA77" s="1260"/>
      <c r="BB77" s="1253" t="s">
        <v>561</v>
      </c>
      <c r="BC77" s="1253"/>
      <c r="BD77" s="1253"/>
      <c r="BE77" s="1253"/>
      <c r="BF77" s="1253"/>
      <c r="BG77" s="1253"/>
      <c r="BH77" s="1253"/>
      <c r="BI77" s="1253"/>
      <c r="BJ77" s="1253"/>
      <c r="BK77" s="1253"/>
      <c r="BL77" s="1253"/>
      <c r="BM77" s="1253"/>
      <c r="BN77" s="1253"/>
      <c r="BO77" s="1253"/>
      <c r="BP77" s="1254">
        <v>49.7</v>
      </c>
      <c r="BQ77" s="1254"/>
      <c r="BR77" s="1254"/>
      <c r="BS77" s="1254"/>
      <c r="BT77" s="1254"/>
      <c r="BU77" s="1254"/>
      <c r="BV77" s="1254"/>
      <c r="BW77" s="1254"/>
      <c r="BX77" s="1254">
        <v>37.299999999999997</v>
      </c>
      <c r="BY77" s="1254"/>
      <c r="BZ77" s="1254"/>
      <c r="CA77" s="1254"/>
      <c r="CB77" s="1254"/>
      <c r="CC77" s="1254"/>
      <c r="CD77" s="1254"/>
      <c r="CE77" s="1254"/>
      <c r="CF77" s="1254">
        <v>23</v>
      </c>
      <c r="CG77" s="1254"/>
      <c r="CH77" s="1254"/>
      <c r="CI77" s="1254"/>
      <c r="CJ77" s="1254"/>
      <c r="CK77" s="1254"/>
      <c r="CL77" s="1254"/>
      <c r="CM77" s="1254"/>
      <c r="CN77" s="1254">
        <v>15.5</v>
      </c>
      <c r="CO77" s="1254"/>
      <c r="CP77" s="1254"/>
      <c r="CQ77" s="1254"/>
      <c r="CR77" s="1254"/>
      <c r="CS77" s="1254"/>
      <c r="CT77" s="1254"/>
      <c r="CU77" s="1254"/>
      <c r="CV77" s="1254">
        <v>13</v>
      </c>
      <c r="CW77" s="1254"/>
      <c r="CX77" s="1254"/>
      <c r="CY77" s="1254"/>
      <c r="CZ77" s="1254"/>
      <c r="DA77" s="1254"/>
      <c r="DB77" s="1254"/>
      <c r="DC77" s="1254"/>
    </row>
    <row r="78" spans="2:107" ht="13.2" x14ac:dyDescent="0.2">
      <c r="B78" s="365"/>
      <c r="G78" s="1256"/>
      <c r="H78" s="1256"/>
      <c r="I78" s="1256"/>
      <c r="J78" s="1256"/>
      <c r="K78" s="1257"/>
      <c r="L78" s="1257"/>
      <c r="M78" s="1257"/>
      <c r="N78" s="1257"/>
      <c r="AN78" s="1260"/>
      <c r="AO78" s="1260"/>
      <c r="AP78" s="1260"/>
      <c r="AQ78" s="1260"/>
      <c r="AR78" s="1260"/>
      <c r="AS78" s="1260"/>
      <c r="AT78" s="1260"/>
      <c r="AU78" s="1260"/>
      <c r="AV78" s="1260"/>
      <c r="AW78" s="1260"/>
      <c r="AX78" s="1260"/>
      <c r="AY78" s="1260"/>
      <c r="AZ78" s="1260"/>
      <c r="BA78" s="1260"/>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365"/>
      <c r="G79" s="1256"/>
      <c r="H79" s="1256"/>
      <c r="I79" s="1258"/>
      <c r="J79" s="1258"/>
      <c r="K79" s="1259"/>
      <c r="L79" s="1259"/>
      <c r="M79" s="1259"/>
      <c r="N79" s="1259"/>
      <c r="AN79" s="1260"/>
      <c r="AO79" s="1260"/>
      <c r="AP79" s="1260"/>
      <c r="AQ79" s="1260"/>
      <c r="AR79" s="1260"/>
      <c r="AS79" s="1260"/>
      <c r="AT79" s="1260"/>
      <c r="AU79" s="1260"/>
      <c r="AV79" s="1260"/>
      <c r="AW79" s="1260"/>
      <c r="AX79" s="1260"/>
      <c r="AY79" s="1260"/>
      <c r="AZ79" s="1260"/>
      <c r="BA79" s="1260"/>
      <c r="BB79" s="1253" t="s">
        <v>560</v>
      </c>
      <c r="BC79" s="1253"/>
      <c r="BD79" s="1253"/>
      <c r="BE79" s="1253"/>
      <c r="BF79" s="1253"/>
      <c r="BG79" s="1253"/>
      <c r="BH79" s="1253"/>
      <c r="BI79" s="1253"/>
      <c r="BJ79" s="1253"/>
      <c r="BK79" s="1253"/>
      <c r="BL79" s="1253"/>
      <c r="BM79" s="1253"/>
      <c r="BN79" s="1253"/>
      <c r="BO79" s="1253"/>
      <c r="BP79" s="1254">
        <v>9.1999999999999993</v>
      </c>
      <c r="BQ79" s="1254"/>
      <c r="BR79" s="1254"/>
      <c r="BS79" s="1254"/>
      <c r="BT79" s="1254"/>
      <c r="BU79" s="1254"/>
      <c r="BV79" s="1254"/>
      <c r="BW79" s="1254"/>
      <c r="BX79" s="1254">
        <v>8.6</v>
      </c>
      <c r="BY79" s="1254"/>
      <c r="BZ79" s="1254"/>
      <c r="CA79" s="1254"/>
      <c r="CB79" s="1254"/>
      <c r="CC79" s="1254"/>
      <c r="CD79" s="1254"/>
      <c r="CE79" s="1254"/>
      <c r="CF79" s="1254">
        <v>8.1999999999999993</v>
      </c>
      <c r="CG79" s="1254"/>
      <c r="CH79" s="1254"/>
      <c r="CI79" s="1254"/>
      <c r="CJ79" s="1254"/>
      <c r="CK79" s="1254"/>
      <c r="CL79" s="1254"/>
      <c r="CM79" s="1254"/>
      <c r="CN79" s="1254">
        <v>8</v>
      </c>
      <c r="CO79" s="1254"/>
      <c r="CP79" s="1254"/>
      <c r="CQ79" s="1254"/>
      <c r="CR79" s="1254"/>
      <c r="CS79" s="1254"/>
      <c r="CT79" s="1254"/>
      <c r="CU79" s="1254"/>
      <c r="CV79" s="1254">
        <v>8.1999999999999993</v>
      </c>
      <c r="CW79" s="1254"/>
      <c r="CX79" s="1254"/>
      <c r="CY79" s="1254"/>
      <c r="CZ79" s="1254"/>
      <c r="DA79" s="1254"/>
      <c r="DB79" s="1254"/>
      <c r="DC79" s="1254"/>
    </row>
    <row r="80" spans="2:107" ht="13.2" x14ac:dyDescent="0.2">
      <c r="B80" s="365"/>
      <c r="G80" s="1256"/>
      <c r="H80" s="1256"/>
      <c r="I80" s="1258"/>
      <c r="J80" s="1258"/>
      <c r="K80" s="1259"/>
      <c r="L80" s="1259"/>
      <c r="M80" s="1259"/>
      <c r="N80" s="1259"/>
      <c r="AN80" s="1260"/>
      <c r="AO80" s="1260"/>
      <c r="AP80" s="1260"/>
      <c r="AQ80" s="1260"/>
      <c r="AR80" s="1260"/>
      <c r="AS80" s="1260"/>
      <c r="AT80" s="1260"/>
      <c r="AU80" s="1260"/>
      <c r="AV80" s="1260"/>
      <c r="AW80" s="1260"/>
      <c r="AX80" s="1260"/>
      <c r="AY80" s="1260"/>
      <c r="AZ80" s="1260"/>
      <c r="BA80" s="1260"/>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7LZGO1HZmsT6XAHpeqgbFfOIs5MYGtf3eiueGFReflF2CRTeffAO+h97dMQFotkTrnQjUdnENhcFTj5XhmRcnQ==" saltValue="c8S6loJx9FWXaSs+3lL6H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CBD61-0A98-460E-9E20-AA2957B3C2A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475</v>
      </c>
    </row>
  </sheetData>
  <sheetProtection algorithmName="SHA-512" hashValue="w2BVFZrCSeq1Dq/aoKoDU118IJo7GFWxWWx1ydFJuH4JaVL2RYf5k7myvddoH6bmESy6S9qdDcefjZxpcu9V3g==" saltValue="STSLVIxwe2ONCxukjAMR5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16C68-1DCB-46A4-A575-4A7BF233CB5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475</v>
      </c>
    </row>
  </sheetData>
  <sheetProtection algorithmName="SHA-512" hashValue="d6seV3qKiD8S5MMPzlq7ilzLXoVQg8l9fUdH0jfz/dwHe1CSbHTN1ZFHj6U5z4TNBBKeGKcnChSfYPmLYPNrsA==" saltValue="0H8swSk+gH7+PhRnNM+eQ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50</v>
      </c>
      <c r="E2" s="145"/>
      <c r="F2" s="146" t="s">
        <v>524</v>
      </c>
      <c r="G2" s="147"/>
      <c r="H2" s="148"/>
    </row>
    <row r="3" spans="1:8" x14ac:dyDescent="0.2">
      <c r="A3" s="144" t="s">
        <v>517</v>
      </c>
      <c r="B3" s="149"/>
      <c r="C3" s="150"/>
      <c r="D3" s="151">
        <v>32694</v>
      </c>
      <c r="E3" s="152"/>
      <c r="F3" s="153">
        <v>74581</v>
      </c>
      <c r="G3" s="154"/>
      <c r="H3" s="155"/>
    </row>
    <row r="4" spans="1:8" x14ac:dyDescent="0.2">
      <c r="A4" s="156"/>
      <c r="B4" s="157"/>
      <c r="C4" s="158"/>
      <c r="D4" s="159">
        <v>20447</v>
      </c>
      <c r="E4" s="160"/>
      <c r="F4" s="161">
        <v>41563</v>
      </c>
      <c r="G4" s="162"/>
      <c r="H4" s="163"/>
    </row>
    <row r="5" spans="1:8" x14ac:dyDescent="0.2">
      <c r="A5" s="144" t="s">
        <v>519</v>
      </c>
      <c r="B5" s="149"/>
      <c r="C5" s="150"/>
      <c r="D5" s="151">
        <v>31275</v>
      </c>
      <c r="E5" s="152"/>
      <c r="F5" s="153">
        <v>76347</v>
      </c>
      <c r="G5" s="154"/>
      <c r="H5" s="155"/>
    </row>
    <row r="6" spans="1:8" x14ac:dyDescent="0.2">
      <c r="A6" s="156"/>
      <c r="B6" s="157"/>
      <c r="C6" s="158"/>
      <c r="D6" s="159">
        <v>16773</v>
      </c>
      <c r="E6" s="160"/>
      <c r="F6" s="161">
        <v>41762</v>
      </c>
      <c r="G6" s="162"/>
      <c r="H6" s="163"/>
    </row>
    <row r="7" spans="1:8" x14ac:dyDescent="0.2">
      <c r="A7" s="144" t="s">
        <v>520</v>
      </c>
      <c r="B7" s="149"/>
      <c r="C7" s="150"/>
      <c r="D7" s="151">
        <v>33608</v>
      </c>
      <c r="E7" s="152"/>
      <c r="F7" s="153">
        <v>71279</v>
      </c>
      <c r="G7" s="154"/>
      <c r="H7" s="155"/>
    </row>
    <row r="8" spans="1:8" x14ac:dyDescent="0.2">
      <c r="A8" s="156"/>
      <c r="B8" s="157"/>
      <c r="C8" s="158"/>
      <c r="D8" s="159">
        <v>15422</v>
      </c>
      <c r="E8" s="160"/>
      <c r="F8" s="161">
        <v>36731</v>
      </c>
      <c r="G8" s="162"/>
      <c r="H8" s="163"/>
    </row>
    <row r="9" spans="1:8" x14ac:dyDescent="0.2">
      <c r="A9" s="144" t="s">
        <v>521</v>
      </c>
      <c r="B9" s="149"/>
      <c r="C9" s="150"/>
      <c r="D9" s="151">
        <v>24044</v>
      </c>
      <c r="E9" s="152"/>
      <c r="F9" s="153">
        <v>74994</v>
      </c>
      <c r="G9" s="154"/>
      <c r="H9" s="155"/>
    </row>
    <row r="10" spans="1:8" x14ac:dyDescent="0.2">
      <c r="A10" s="156"/>
      <c r="B10" s="157"/>
      <c r="C10" s="158"/>
      <c r="D10" s="159">
        <v>19468</v>
      </c>
      <c r="E10" s="160"/>
      <c r="F10" s="161">
        <v>36188</v>
      </c>
      <c r="G10" s="162"/>
      <c r="H10" s="163"/>
    </row>
    <row r="11" spans="1:8" x14ac:dyDescent="0.2">
      <c r="A11" s="144" t="s">
        <v>522</v>
      </c>
      <c r="B11" s="149"/>
      <c r="C11" s="150"/>
      <c r="D11" s="151">
        <v>26167</v>
      </c>
      <c r="E11" s="152"/>
      <c r="F11" s="153">
        <v>71849</v>
      </c>
      <c r="G11" s="154"/>
      <c r="H11" s="155"/>
    </row>
    <row r="12" spans="1:8" x14ac:dyDescent="0.2">
      <c r="A12" s="156"/>
      <c r="B12" s="157"/>
      <c r="C12" s="164"/>
      <c r="D12" s="159">
        <v>16749</v>
      </c>
      <c r="E12" s="160"/>
      <c r="F12" s="161">
        <v>36144</v>
      </c>
      <c r="G12" s="162"/>
      <c r="H12" s="163"/>
    </row>
    <row r="13" spans="1:8" x14ac:dyDescent="0.2">
      <c r="A13" s="144"/>
      <c r="B13" s="149"/>
      <c r="C13" s="165"/>
      <c r="D13" s="166">
        <v>29558</v>
      </c>
      <c r="E13" s="167"/>
      <c r="F13" s="168">
        <v>73810</v>
      </c>
      <c r="G13" s="169"/>
      <c r="H13" s="155"/>
    </row>
    <row r="14" spans="1:8" x14ac:dyDescent="0.2">
      <c r="A14" s="156"/>
      <c r="B14" s="157"/>
      <c r="C14" s="158"/>
      <c r="D14" s="159">
        <v>17772</v>
      </c>
      <c r="E14" s="160"/>
      <c r="F14" s="161">
        <v>38478</v>
      </c>
      <c r="G14" s="162"/>
      <c r="H14" s="163"/>
    </row>
    <row r="17" spans="1:11" x14ac:dyDescent="0.2">
      <c r="A17" s="140" t="s">
        <v>51</v>
      </c>
    </row>
    <row r="18" spans="1:11" x14ac:dyDescent="0.2">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x14ac:dyDescent="0.2">
      <c r="A19" s="170" t="s">
        <v>52</v>
      </c>
      <c r="B19" s="170">
        <f>ROUND(VALUE(SUBSTITUTE(実質収支比率等に係る経年分析!F$48,"▲","-")),2)</f>
        <v>7.79</v>
      </c>
      <c r="C19" s="170">
        <f>ROUND(VALUE(SUBSTITUTE(実質収支比率等に係る経年分析!G$48,"▲","-")),2)</f>
        <v>10.53</v>
      </c>
      <c r="D19" s="170">
        <f>ROUND(VALUE(SUBSTITUTE(実質収支比率等に係る経年分析!H$48,"▲","-")),2)</f>
        <v>10.59</v>
      </c>
      <c r="E19" s="170">
        <f>ROUND(VALUE(SUBSTITUTE(実質収支比率等に係る経年分析!I$48,"▲","-")),2)</f>
        <v>8.5299999999999994</v>
      </c>
      <c r="F19" s="170">
        <f>ROUND(VALUE(SUBSTITUTE(実質収支比率等に係る経年分析!J$48,"▲","-")),2)</f>
        <v>6.15</v>
      </c>
    </row>
    <row r="20" spans="1:11" x14ac:dyDescent="0.2">
      <c r="A20" s="170" t="s">
        <v>53</v>
      </c>
      <c r="B20" s="170">
        <f>ROUND(VALUE(SUBSTITUTE(実質収支比率等に係る経年分析!F$47,"▲","-")),2)</f>
        <v>11.22</v>
      </c>
      <c r="C20" s="170">
        <f>ROUND(VALUE(SUBSTITUTE(実質収支比率等に係る経年分析!G$47,"▲","-")),2)</f>
        <v>8.1999999999999993</v>
      </c>
      <c r="D20" s="170">
        <f>ROUND(VALUE(SUBSTITUTE(実質収支比率等に係る経年分析!H$47,"▲","-")),2)</f>
        <v>11.94</v>
      </c>
      <c r="E20" s="170">
        <f>ROUND(VALUE(SUBSTITUTE(実質収支比率等に係る経年分析!I$47,"▲","-")),2)</f>
        <v>14.65</v>
      </c>
      <c r="F20" s="170">
        <f>ROUND(VALUE(SUBSTITUTE(実質収支比率等に係る経年分析!J$47,"▲","-")),2)</f>
        <v>13.89</v>
      </c>
    </row>
    <row r="21" spans="1:11" x14ac:dyDescent="0.2">
      <c r="A21" s="170" t="s">
        <v>54</v>
      </c>
      <c r="B21" s="170">
        <f>IF(ISNUMBER(VALUE(SUBSTITUTE(実質収支比率等に係る経年分析!F$49,"▲","-"))),ROUND(VALUE(SUBSTITUTE(実質収支比率等に係る経年分析!F$49,"▲","-")),2),NA())</f>
        <v>-2.17</v>
      </c>
      <c r="C21" s="170">
        <f>IF(ISNUMBER(VALUE(SUBSTITUTE(実質収支比率等に係る経年分析!G$49,"▲","-"))),ROUND(VALUE(SUBSTITUTE(実質収支比率等に係る経年分析!G$49,"▲","-")),2),NA())</f>
        <v>0.55000000000000004</v>
      </c>
      <c r="D21" s="170">
        <f>IF(ISNUMBER(VALUE(SUBSTITUTE(実質収支比率等に係る経年分析!H$49,"▲","-"))),ROUND(VALUE(SUBSTITUTE(実質収支比率等に係る経年分析!H$49,"▲","-")),2),NA())</f>
        <v>5.05</v>
      </c>
      <c r="E21" s="170">
        <f>IF(ISNUMBER(VALUE(SUBSTITUTE(実質収支比率等に係る経年分析!I$49,"▲","-"))),ROUND(VALUE(SUBSTITUTE(実質収支比率等に係る経年分析!I$49,"▲","-")),2),NA())</f>
        <v>0.15</v>
      </c>
      <c r="F21" s="170">
        <f>IF(ISNUMBER(VALUE(SUBSTITUTE(実質収支比率等に係る経年分析!J$49,"▲","-"))),ROUND(VALUE(SUBSTITUTE(実質収支比率等に係る経年分析!J$49,"▲","-")),2),NA())</f>
        <v>-2.67</v>
      </c>
    </row>
    <row r="24" spans="1:11" x14ac:dyDescent="0.2">
      <c r="A24" s="140" t="s">
        <v>55</v>
      </c>
    </row>
    <row r="25" spans="1:11" x14ac:dyDescent="0.2">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x14ac:dyDescent="0.2">
      <c r="A26" s="171"/>
      <c r="B26" s="171" t="s">
        <v>56</v>
      </c>
      <c r="C26" s="171" t="s">
        <v>57</v>
      </c>
      <c r="D26" s="171" t="s">
        <v>56</v>
      </c>
      <c r="E26" s="171" t="s">
        <v>57</v>
      </c>
      <c r="F26" s="171" t="s">
        <v>56</v>
      </c>
      <c r="G26" s="171" t="s">
        <v>57</v>
      </c>
      <c r="H26" s="171" t="s">
        <v>56</v>
      </c>
      <c r="I26" s="171" t="s">
        <v>57</v>
      </c>
      <c r="J26" s="171" t="s">
        <v>56</v>
      </c>
      <c r="K26" s="171" t="s">
        <v>57</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#VALUE!</v>
      </c>
      <c r="C27" s="171" t="e">
        <f>IF(ROUND(VALUE(SUBSTITUTE(連結実質赤字比率に係る赤字・黒字の構成分析!F$43,"▲", "-")), 2) &gt;= 0, ABS(ROUND(VALUE(SUBSTITUTE(連結実質赤字比率に係る赤字・黒字の構成分析!F$43,"▲", "-")), 2)), NA())</f>
        <v>#VALUE!</v>
      </c>
      <c r="D27" s="171" t="e">
        <f>IF(ROUND(VALUE(SUBSTITUTE(連結実質赤字比率に係る赤字・黒字の構成分析!G$43,"▲", "-")), 2) &lt; 0, ABS(ROUND(VALUE(SUBSTITUTE(連結実質赤字比率に係る赤字・黒字の構成分析!G$43,"▲", "-")), 2)), NA())</f>
        <v>#VALUE!</v>
      </c>
      <c r="E27" s="171" t="e">
        <f>IF(ROUND(VALUE(SUBSTITUTE(連結実質赤字比率に係る赤字・黒字の構成分析!G$43,"▲", "-")), 2) &gt;= 0, ABS(ROUND(VALUE(SUBSTITUTE(連結実質赤字比率に係る赤字・黒字の構成分析!G$43,"▲", "-")), 2)), NA())</f>
        <v>#VALUE!</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2">
      <c r="A30" s="171" t="str">
        <f>IF(連結実質赤字比率に係る赤字・黒字の構成分析!C$40="",NA(),連結実質赤字比率に係る赤字・黒字の構成分析!C$40)</f>
        <v>土地取得特別会計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v>
      </c>
    </row>
    <row r="31" spans="1:11" x14ac:dyDescent="0.2">
      <c r="A31" s="171" t="str">
        <f>IF(連結実質赤字比率に係る赤字・黒字の構成分析!C$39="",NA(),連結実質赤字比率に係る赤字・黒字の構成分析!C$39)</f>
        <v>後期高齢者医療特別会計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0.02</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0.02</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0.05</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0.05</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0.05</v>
      </c>
    </row>
    <row r="32" spans="1:11" x14ac:dyDescent="0.2">
      <c r="A32" s="171" t="str">
        <f>IF(連結実質赤字比率に係る赤字・黒字の構成分析!C$38="",NA(),連結実質赤字比率に係る赤字・黒字の構成分析!C$38)</f>
        <v>国民健康保険特別会計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1.92</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2.2599999999999998</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2.0499999999999998</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1.57</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1.06</v>
      </c>
    </row>
    <row r="33" spans="1:16" x14ac:dyDescent="0.2">
      <c r="A33" s="171" t="str">
        <f>IF(連結実質赤字比率に係る赤字・黒字の構成分析!C$37="",NA(),連結実質赤字比率に係る赤字・黒字の構成分析!C$37)</f>
        <v>公共下水道事業会計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0.72</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0.53</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0.55000000000000004</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0.92</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1.37</v>
      </c>
    </row>
    <row r="34" spans="1:16" x14ac:dyDescent="0.2">
      <c r="A34" s="171" t="str">
        <f>IF(連結実質赤字比率に係る赤字・黒字の構成分析!C$36="",NA(),連結実質赤字比率に係る赤字・黒字の構成分析!C$36)</f>
        <v>介護保険特別会計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2.0499999999999998</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1.51</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1.44</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1.82</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2.0299999999999998</v>
      </c>
    </row>
    <row r="35" spans="1:16" x14ac:dyDescent="0.2">
      <c r="A35" s="171" t="str">
        <f>IF(連結実質赤字比率に係る赤字・黒字の構成分析!C$35="",NA(),連結実質赤字比率に係る赤字・黒字の構成分析!C$35)</f>
        <v>上水道事業会計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5.99</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5.39</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4.8600000000000003</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5.18</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4.28</v>
      </c>
    </row>
    <row r="36" spans="1:16" x14ac:dyDescent="0.2">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7.79</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10.52</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10.58</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8.52</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6.15</v>
      </c>
    </row>
    <row r="39" spans="1:16" x14ac:dyDescent="0.2">
      <c r="A39" s="140" t="s">
        <v>58</v>
      </c>
    </row>
    <row r="40" spans="1:16" x14ac:dyDescent="0.2">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x14ac:dyDescent="0.2">
      <c r="A41" s="172"/>
      <c r="B41" s="172" t="s">
        <v>59</v>
      </c>
      <c r="C41" s="172"/>
      <c r="D41" s="172" t="s">
        <v>60</v>
      </c>
      <c r="E41" s="172" t="s">
        <v>59</v>
      </c>
      <c r="F41" s="172"/>
      <c r="G41" s="172" t="s">
        <v>60</v>
      </c>
      <c r="H41" s="172" t="s">
        <v>59</v>
      </c>
      <c r="I41" s="172"/>
      <c r="J41" s="172" t="s">
        <v>60</v>
      </c>
      <c r="K41" s="172" t="s">
        <v>59</v>
      </c>
      <c r="L41" s="172"/>
      <c r="M41" s="172" t="s">
        <v>60</v>
      </c>
      <c r="N41" s="172" t="s">
        <v>59</v>
      </c>
      <c r="O41" s="172"/>
      <c r="P41" s="172" t="s">
        <v>60</v>
      </c>
    </row>
    <row r="42" spans="1:16" x14ac:dyDescent="0.2">
      <c r="A42" s="172" t="s">
        <v>61</v>
      </c>
      <c r="B42" s="172"/>
      <c r="C42" s="172"/>
      <c r="D42" s="172">
        <f>'実質公債費比率（分子）の構造'!K$52</f>
        <v>1470</v>
      </c>
      <c r="E42" s="172"/>
      <c r="F42" s="172"/>
      <c r="G42" s="172">
        <f>'実質公債費比率（分子）の構造'!L$52</f>
        <v>1481</v>
      </c>
      <c r="H42" s="172"/>
      <c r="I42" s="172"/>
      <c r="J42" s="172">
        <f>'実質公債費比率（分子）の構造'!M$52</f>
        <v>1490</v>
      </c>
      <c r="K42" s="172"/>
      <c r="L42" s="172"/>
      <c r="M42" s="172">
        <f>'実質公債費比率（分子）の構造'!N$52</f>
        <v>1459</v>
      </c>
      <c r="N42" s="172"/>
      <c r="O42" s="172"/>
      <c r="P42" s="172">
        <f>'実質公債費比率（分子）の構造'!O$52</f>
        <v>1483</v>
      </c>
    </row>
    <row r="43" spans="1:16" x14ac:dyDescent="0.2">
      <c r="A43" s="172" t="s">
        <v>16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62</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2">
      <c r="A45" s="172" t="s">
        <v>63</v>
      </c>
      <c r="B45" s="172">
        <f>'実質公債費比率（分子）の構造'!K$49</f>
        <v>176</v>
      </c>
      <c r="C45" s="172"/>
      <c r="D45" s="172"/>
      <c r="E45" s="172">
        <f>'実質公債費比率（分子）の構造'!L$49</f>
        <v>180</v>
      </c>
      <c r="F45" s="172"/>
      <c r="G45" s="172"/>
      <c r="H45" s="172">
        <f>'実質公債費比率（分子）の構造'!M$49</f>
        <v>189</v>
      </c>
      <c r="I45" s="172"/>
      <c r="J45" s="172"/>
      <c r="K45" s="172">
        <f>'実質公債費比率（分子）の構造'!N$49</f>
        <v>197</v>
      </c>
      <c r="L45" s="172"/>
      <c r="M45" s="172"/>
      <c r="N45" s="172">
        <f>'実質公債費比率（分子）の構造'!O$49</f>
        <v>197</v>
      </c>
      <c r="O45" s="172"/>
      <c r="P45" s="172"/>
    </row>
    <row r="46" spans="1:16" x14ac:dyDescent="0.2">
      <c r="A46" s="172" t="s">
        <v>64</v>
      </c>
      <c r="B46" s="172">
        <f>'実質公債費比率（分子）の構造'!K$48</f>
        <v>496</v>
      </c>
      <c r="C46" s="172"/>
      <c r="D46" s="172"/>
      <c r="E46" s="172">
        <f>'実質公債費比率（分子）の構造'!L$48</f>
        <v>459</v>
      </c>
      <c r="F46" s="172"/>
      <c r="G46" s="172"/>
      <c r="H46" s="172">
        <f>'実質公債費比率（分子）の構造'!M$48</f>
        <v>429</v>
      </c>
      <c r="I46" s="172"/>
      <c r="J46" s="172"/>
      <c r="K46" s="172">
        <f>'実質公債費比率（分子）の構造'!N$48</f>
        <v>469</v>
      </c>
      <c r="L46" s="172"/>
      <c r="M46" s="172"/>
      <c r="N46" s="172">
        <f>'実質公債費比率（分子）の構造'!O$48</f>
        <v>450</v>
      </c>
      <c r="O46" s="172"/>
      <c r="P46" s="172"/>
    </row>
    <row r="47" spans="1:16" x14ac:dyDescent="0.2">
      <c r="A47" s="172" t="s">
        <v>12</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65</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66</v>
      </c>
      <c r="B49" s="172">
        <f>'実質公債費比率（分子）の構造'!K$45</f>
        <v>1192</v>
      </c>
      <c r="C49" s="172"/>
      <c r="D49" s="172"/>
      <c r="E49" s="172">
        <f>'実質公債費比率（分子）の構造'!L$45</f>
        <v>1195</v>
      </c>
      <c r="F49" s="172"/>
      <c r="G49" s="172"/>
      <c r="H49" s="172">
        <f>'実質公債費比率（分子）の構造'!M$45</f>
        <v>1194</v>
      </c>
      <c r="I49" s="172"/>
      <c r="J49" s="172"/>
      <c r="K49" s="172">
        <f>'実質公債費比率（分子）の構造'!N$45</f>
        <v>1171</v>
      </c>
      <c r="L49" s="172"/>
      <c r="M49" s="172"/>
      <c r="N49" s="172">
        <f>'実質公債費比率（分子）の構造'!O$45</f>
        <v>1229</v>
      </c>
      <c r="O49" s="172"/>
      <c r="P49" s="172"/>
    </row>
    <row r="50" spans="1:16" x14ac:dyDescent="0.2">
      <c r="A50" s="172" t="s">
        <v>67</v>
      </c>
      <c r="B50" s="172" t="e">
        <f>NA()</f>
        <v>#N/A</v>
      </c>
      <c r="C50" s="172">
        <f>IF(ISNUMBER('実質公債費比率（分子）の構造'!K$53),'実質公債費比率（分子）の構造'!K$53,NA())</f>
        <v>394</v>
      </c>
      <c r="D50" s="172" t="e">
        <f>NA()</f>
        <v>#N/A</v>
      </c>
      <c r="E50" s="172" t="e">
        <f>NA()</f>
        <v>#N/A</v>
      </c>
      <c r="F50" s="172">
        <f>IF(ISNUMBER('実質公債費比率（分子）の構造'!L$53),'実質公債費比率（分子）の構造'!L$53,NA())</f>
        <v>353</v>
      </c>
      <c r="G50" s="172" t="e">
        <f>NA()</f>
        <v>#N/A</v>
      </c>
      <c r="H50" s="172" t="e">
        <f>NA()</f>
        <v>#N/A</v>
      </c>
      <c r="I50" s="172">
        <f>IF(ISNUMBER('実質公債費比率（分子）の構造'!M$53),'実質公債費比率（分子）の構造'!M$53,NA())</f>
        <v>322</v>
      </c>
      <c r="J50" s="172" t="e">
        <f>NA()</f>
        <v>#N/A</v>
      </c>
      <c r="K50" s="172" t="e">
        <f>NA()</f>
        <v>#N/A</v>
      </c>
      <c r="L50" s="172">
        <f>IF(ISNUMBER('実質公債費比率（分子）の構造'!N$53),'実質公債費比率（分子）の構造'!N$53,NA())</f>
        <v>378</v>
      </c>
      <c r="M50" s="172" t="e">
        <f>NA()</f>
        <v>#N/A</v>
      </c>
      <c r="N50" s="172" t="e">
        <f>NA()</f>
        <v>#N/A</v>
      </c>
      <c r="O50" s="172">
        <f>IF(ISNUMBER('実質公債費比率（分子）の構造'!O$53),'実質公債費比率（分子）の構造'!O$53,NA())</f>
        <v>393</v>
      </c>
      <c r="P50" s="172" t="e">
        <f>NA()</f>
        <v>#N/A</v>
      </c>
    </row>
    <row r="53" spans="1:16" x14ac:dyDescent="0.2">
      <c r="A53" s="140" t="s">
        <v>68</v>
      </c>
    </row>
    <row r="54" spans="1:16" x14ac:dyDescent="0.2">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x14ac:dyDescent="0.2">
      <c r="A55" s="171"/>
      <c r="B55" s="171" t="s">
        <v>69</v>
      </c>
      <c r="C55" s="171"/>
      <c r="D55" s="171" t="s">
        <v>70</v>
      </c>
      <c r="E55" s="171" t="s">
        <v>69</v>
      </c>
      <c r="F55" s="171"/>
      <c r="G55" s="171" t="s">
        <v>70</v>
      </c>
      <c r="H55" s="171" t="s">
        <v>69</v>
      </c>
      <c r="I55" s="171"/>
      <c r="J55" s="171" t="s">
        <v>70</v>
      </c>
      <c r="K55" s="171" t="s">
        <v>69</v>
      </c>
      <c r="L55" s="171"/>
      <c r="M55" s="171" t="s">
        <v>70</v>
      </c>
      <c r="N55" s="171" t="s">
        <v>69</v>
      </c>
      <c r="O55" s="171"/>
      <c r="P55" s="171" t="s">
        <v>70</v>
      </c>
    </row>
    <row r="56" spans="1:16" x14ac:dyDescent="0.2">
      <c r="A56" s="171" t="s">
        <v>43</v>
      </c>
      <c r="B56" s="171"/>
      <c r="C56" s="171"/>
      <c r="D56" s="171">
        <f>'将来負担比率（分子）の構造'!I$52</f>
        <v>12745</v>
      </c>
      <c r="E56" s="171"/>
      <c r="F56" s="171"/>
      <c r="G56" s="171">
        <f>'将来負担比率（分子）の構造'!J$52</f>
        <v>12752</v>
      </c>
      <c r="H56" s="171"/>
      <c r="I56" s="171"/>
      <c r="J56" s="171">
        <f>'将来負担比率（分子）の構造'!K$52</f>
        <v>12517</v>
      </c>
      <c r="K56" s="171"/>
      <c r="L56" s="171"/>
      <c r="M56" s="171">
        <f>'将来負担比率（分子）の構造'!L$52</f>
        <v>11924</v>
      </c>
      <c r="N56" s="171"/>
      <c r="O56" s="171"/>
      <c r="P56" s="171">
        <f>'将来負担比率（分子）の構造'!M$52</f>
        <v>11243</v>
      </c>
    </row>
    <row r="57" spans="1:16" x14ac:dyDescent="0.2">
      <c r="A57" s="171" t="s">
        <v>42</v>
      </c>
      <c r="B57" s="171"/>
      <c r="C57" s="171"/>
      <c r="D57" s="171">
        <f>'将来負担比率（分子）の構造'!I$51</f>
        <v>4360</v>
      </c>
      <c r="E57" s="171"/>
      <c r="F57" s="171"/>
      <c r="G57" s="171">
        <f>'将来負担比率（分子）の構造'!J$51</f>
        <v>4381</v>
      </c>
      <c r="H57" s="171"/>
      <c r="I57" s="171"/>
      <c r="J57" s="171">
        <f>'将来負担比率（分子）の構造'!K$51</f>
        <v>4105</v>
      </c>
      <c r="K57" s="171"/>
      <c r="L57" s="171"/>
      <c r="M57" s="171">
        <f>'将来負担比率（分子）の構造'!L$51</f>
        <v>3778</v>
      </c>
      <c r="N57" s="171"/>
      <c r="O57" s="171"/>
      <c r="P57" s="171">
        <f>'将来負担比率（分子）の構造'!M$51</f>
        <v>3827</v>
      </c>
    </row>
    <row r="58" spans="1:16" x14ac:dyDescent="0.2">
      <c r="A58" s="171" t="s">
        <v>41</v>
      </c>
      <c r="B58" s="171"/>
      <c r="C58" s="171"/>
      <c r="D58" s="171">
        <f>'将来負担比率（分子）の構造'!I$50</f>
        <v>3337</v>
      </c>
      <c r="E58" s="171"/>
      <c r="F58" s="171"/>
      <c r="G58" s="171">
        <f>'将来負担比率（分子）の構造'!J$50</f>
        <v>2808</v>
      </c>
      <c r="H58" s="171"/>
      <c r="I58" s="171"/>
      <c r="J58" s="171">
        <f>'将来負担比率（分子）の構造'!K$50</f>
        <v>3936</v>
      </c>
      <c r="K58" s="171"/>
      <c r="L58" s="171"/>
      <c r="M58" s="171">
        <f>'将来負担比率（分子）の構造'!L$50</f>
        <v>4167</v>
      </c>
      <c r="N58" s="171"/>
      <c r="O58" s="171"/>
      <c r="P58" s="171">
        <f>'将来負担比率（分子）の構造'!M$50</f>
        <v>3978</v>
      </c>
    </row>
    <row r="59" spans="1:16" x14ac:dyDescent="0.2">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36</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35</v>
      </c>
      <c r="B62" s="171">
        <f>'将来負担比率（分子）の構造'!I$45</f>
        <v>3187</v>
      </c>
      <c r="C62" s="171"/>
      <c r="D62" s="171"/>
      <c r="E62" s="171">
        <f>'将来負担比率（分子）の構造'!J$45</f>
        <v>3182</v>
      </c>
      <c r="F62" s="171"/>
      <c r="G62" s="171"/>
      <c r="H62" s="171">
        <f>'将来負担比率（分子）の構造'!K$45</f>
        <v>3181</v>
      </c>
      <c r="I62" s="171"/>
      <c r="J62" s="171"/>
      <c r="K62" s="171">
        <f>'将来負担比率（分子）の構造'!L$45</f>
        <v>3127</v>
      </c>
      <c r="L62" s="171"/>
      <c r="M62" s="171"/>
      <c r="N62" s="171">
        <f>'将来負担比率（分子）の構造'!M$45</f>
        <v>3112</v>
      </c>
      <c r="O62" s="171"/>
      <c r="P62" s="171"/>
    </row>
    <row r="63" spans="1:16" x14ac:dyDescent="0.2">
      <c r="A63" s="171" t="s">
        <v>34</v>
      </c>
      <c r="B63" s="171">
        <f>'将来負担比率（分子）の構造'!I$44</f>
        <v>1827</v>
      </c>
      <c r="C63" s="171"/>
      <c r="D63" s="171"/>
      <c r="E63" s="171">
        <f>'将来負担比率（分子）の構造'!J$44</f>
        <v>1660</v>
      </c>
      <c r="F63" s="171"/>
      <c r="G63" s="171"/>
      <c r="H63" s="171">
        <f>'将来負担比率（分子）の構造'!K$44</f>
        <v>1481</v>
      </c>
      <c r="I63" s="171"/>
      <c r="J63" s="171"/>
      <c r="K63" s="171">
        <f>'将来負担比率（分子）の構造'!L$44</f>
        <v>1292</v>
      </c>
      <c r="L63" s="171"/>
      <c r="M63" s="171"/>
      <c r="N63" s="171">
        <f>'将来負担比率（分子）の構造'!M$44</f>
        <v>1105</v>
      </c>
      <c r="O63" s="171"/>
      <c r="P63" s="171"/>
    </row>
    <row r="64" spans="1:16" x14ac:dyDescent="0.2">
      <c r="A64" s="171" t="s">
        <v>33</v>
      </c>
      <c r="B64" s="171">
        <f>'将来負担比率（分子）の構造'!I$43</f>
        <v>5986</v>
      </c>
      <c r="C64" s="171"/>
      <c r="D64" s="171"/>
      <c r="E64" s="171">
        <f>'将来負担比率（分子）の構造'!J$43</f>
        <v>5929</v>
      </c>
      <c r="F64" s="171"/>
      <c r="G64" s="171"/>
      <c r="H64" s="171">
        <f>'将来負担比率（分子）の構造'!K$43</f>
        <v>5447</v>
      </c>
      <c r="I64" s="171"/>
      <c r="J64" s="171"/>
      <c r="K64" s="171">
        <f>'将来負担比率（分子）の構造'!L$43</f>
        <v>5161</v>
      </c>
      <c r="L64" s="171"/>
      <c r="M64" s="171"/>
      <c r="N64" s="171">
        <f>'将来負担比率（分子）の構造'!M$43</f>
        <v>5358</v>
      </c>
      <c r="O64" s="171"/>
      <c r="P64" s="171"/>
    </row>
    <row r="65" spans="1:16" x14ac:dyDescent="0.2">
      <c r="A65" s="171" t="s">
        <v>32</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2">
      <c r="A66" s="171" t="s">
        <v>31</v>
      </c>
      <c r="B66" s="171">
        <f>'将来負担比率（分子）の構造'!I$41</f>
        <v>11657</v>
      </c>
      <c r="C66" s="171"/>
      <c r="D66" s="171"/>
      <c r="E66" s="171">
        <f>'将来負担比率（分子）の構造'!J$41</f>
        <v>11474</v>
      </c>
      <c r="F66" s="171"/>
      <c r="G66" s="171"/>
      <c r="H66" s="171">
        <f>'将来負担比率（分子）の構造'!K$41</f>
        <v>11404</v>
      </c>
      <c r="I66" s="171"/>
      <c r="J66" s="171"/>
      <c r="K66" s="171">
        <f>'将来負担比率（分子）の構造'!L$41</f>
        <v>10742</v>
      </c>
      <c r="L66" s="171"/>
      <c r="M66" s="171"/>
      <c r="N66" s="171">
        <f>'将来負担比率（分子）の構造'!M$41</f>
        <v>9856</v>
      </c>
      <c r="O66" s="171"/>
      <c r="P66" s="171"/>
    </row>
    <row r="67" spans="1:16" x14ac:dyDescent="0.2">
      <c r="A67" s="171" t="s">
        <v>71</v>
      </c>
      <c r="B67" s="171" t="e">
        <f>NA()</f>
        <v>#N/A</v>
      </c>
      <c r="C67" s="171">
        <f>IF(ISNUMBER('将来負担比率（分子）の構造'!I$53), IF('将来負担比率（分子）の構造'!I$53 &lt; 0, 0, '将来負担比率（分子）の構造'!I$53), NA())</f>
        <v>2215</v>
      </c>
      <c r="D67" s="171" t="e">
        <f>NA()</f>
        <v>#N/A</v>
      </c>
      <c r="E67" s="171" t="e">
        <f>NA()</f>
        <v>#N/A</v>
      </c>
      <c r="F67" s="171">
        <f>IF(ISNUMBER('将来負担比率（分子）の構造'!J$53), IF('将来負担比率（分子）の構造'!J$53 &lt; 0, 0, '将来負担比率（分子）の構造'!J$53), NA())</f>
        <v>2304</v>
      </c>
      <c r="G67" s="171" t="e">
        <f>NA()</f>
        <v>#N/A</v>
      </c>
      <c r="H67" s="171" t="e">
        <f>NA()</f>
        <v>#N/A</v>
      </c>
      <c r="I67" s="171">
        <f>IF(ISNUMBER('将来負担比率（分子）の構造'!K$53), IF('将来負担比率（分子）の構造'!K$53 &lt; 0, 0, '将来負担比率（分子）の構造'!K$53), NA())</f>
        <v>954</v>
      </c>
      <c r="J67" s="171" t="e">
        <f>NA()</f>
        <v>#N/A</v>
      </c>
      <c r="K67" s="171" t="e">
        <f>NA()</f>
        <v>#N/A</v>
      </c>
      <c r="L67" s="171">
        <f>IF(ISNUMBER('将来負担比率（分子）の構造'!L$53), IF('将来負担比率（分子）の構造'!L$53 &lt; 0, 0, '将来負担比率（分子）の構造'!L$53), NA())</f>
        <v>453</v>
      </c>
      <c r="M67" s="171" t="e">
        <f>NA()</f>
        <v>#N/A</v>
      </c>
      <c r="N67" s="171" t="e">
        <f>NA()</f>
        <v>#N/A</v>
      </c>
      <c r="O67" s="171">
        <f>IF(ISNUMBER('将来負担比率（分子）の構造'!M$53), IF('将来負担比率（分子）の構造'!M$53 &lt; 0, 0, '将来負担比率（分子）の構造'!M$53), NA())</f>
        <v>383</v>
      </c>
      <c r="P67" s="171" t="e">
        <f>NA()</f>
        <v>#N/A</v>
      </c>
    </row>
    <row r="70" spans="1:16" x14ac:dyDescent="0.2">
      <c r="A70" s="173" t="s">
        <v>72</v>
      </c>
      <c r="B70" s="173"/>
      <c r="C70" s="173"/>
      <c r="D70" s="173"/>
      <c r="E70" s="173"/>
      <c r="F70" s="173"/>
    </row>
    <row r="71" spans="1:16" x14ac:dyDescent="0.2">
      <c r="A71" s="174"/>
      <c r="B71" s="174" t="str">
        <f>基金残高に係る経年分析!F54</f>
        <v>R03</v>
      </c>
      <c r="C71" s="174" t="str">
        <f>基金残高に係る経年分析!G54</f>
        <v>R04</v>
      </c>
      <c r="D71" s="174" t="str">
        <f>基金残高に係る経年分析!H54</f>
        <v>R05</v>
      </c>
    </row>
    <row r="72" spans="1:16" x14ac:dyDescent="0.2">
      <c r="A72" s="174" t="s">
        <v>73</v>
      </c>
      <c r="B72" s="175">
        <f>基金残高に係る経年分析!F55</f>
        <v>1258</v>
      </c>
      <c r="C72" s="175">
        <f>基金残高に係る経年分析!G55</f>
        <v>1509</v>
      </c>
      <c r="D72" s="175">
        <f>基金残高に係る経年分析!H55</f>
        <v>1461</v>
      </c>
    </row>
    <row r="73" spans="1:16" x14ac:dyDescent="0.2">
      <c r="A73" s="174" t="s">
        <v>74</v>
      </c>
      <c r="B73" s="175">
        <f>基金残高に係る経年分析!F56</f>
        <v>716</v>
      </c>
      <c r="C73" s="175">
        <f>基金残高に係る経年分析!G56</f>
        <v>717</v>
      </c>
      <c r="D73" s="175">
        <f>基金残高に係る経年分析!H56</f>
        <v>718</v>
      </c>
    </row>
    <row r="74" spans="1:16" x14ac:dyDescent="0.2">
      <c r="A74" s="174" t="s">
        <v>75</v>
      </c>
      <c r="B74" s="175">
        <f>基金残高に係る経年分析!F57</f>
        <v>1219</v>
      </c>
      <c r="C74" s="175">
        <f>基金残高に係る経年分析!G57</f>
        <v>1074</v>
      </c>
      <c r="D74" s="175">
        <f>基金残高に係る経年分析!H57</f>
        <v>1013</v>
      </c>
    </row>
  </sheetData>
  <sheetProtection algorithmName="SHA-512" hashValue="oNUZfRZCx1qw7+ed4IlSl0AUWoyWokQWoal9lh0MpQGUS7K8GODYwwB6GaO1/oS7WtY26yljNOLi7C6r3Fdi0w==" saltValue="bQ/0rgAuP2iCBrlbIy6H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2" customWidth="1"/>
    <col min="134" max="143" width="1.66406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53" t="s">
        <v>202</v>
      </c>
      <c r="DI1" s="754"/>
      <c r="DJ1" s="754"/>
      <c r="DK1" s="754"/>
      <c r="DL1" s="754"/>
      <c r="DM1" s="754"/>
      <c r="DN1" s="755"/>
      <c r="DO1" s="210"/>
      <c r="DP1" s="753" t="s">
        <v>203</v>
      </c>
      <c r="DQ1" s="754"/>
      <c r="DR1" s="754"/>
      <c r="DS1" s="754"/>
      <c r="DT1" s="754"/>
      <c r="DU1" s="754"/>
      <c r="DV1" s="754"/>
      <c r="DW1" s="754"/>
      <c r="DX1" s="754"/>
      <c r="DY1" s="754"/>
      <c r="DZ1" s="754"/>
      <c r="EA1" s="754"/>
      <c r="EB1" s="754"/>
      <c r="EC1" s="755"/>
      <c r="ED1" s="209"/>
      <c r="EE1" s="209"/>
      <c r="EF1" s="209"/>
      <c r="EG1" s="209"/>
      <c r="EH1" s="209"/>
      <c r="EI1" s="209"/>
      <c r="EJ1" s="209"/>
      <c r="EK1" s="209"/>
      <c r="EL1" s="209"/>
      <c r="EM1" s="209"/>
    </row>
    <row r="2" spans="2:143" ht="22.5" customHeight="1" x14ac:dyDescent="0.2">
      <c r="B2" s="211" t="s">
        <v>204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7049826</v>
      </c>
      <c r="S5" s="713"/>
      <c r="T5" s="713"/>
      <c r="U5" s="713"/>
      <c r="V5" s="713"/>
      <c r="W5" s="713"/>
      <c r="X5" s="713"/>
      <c r="Y5" s="738"/>
      <c r="Z5" s="751">
        <v>38</v>
      </c>
      <c r="AA5" s="751"/>
      <c r="AB5" s="751"/>
      <c r="AC5" s="751"/>
      <c r="AD5" s="752">
        <v>6513446</v>
      </c>
      <c r="AE5" s="752"/>
      <c r="AF5" s="752"/>
      <c r="AG5" s="752"/>
      <c r="AH5" s="752"/>
      <c r="AI5" s="752"/>
      <c r="AJ5" s="752"/>
      <c r="AK5" s="752"/>
      <c r="AL5" s="739">
        <v>62</v>
      </c>
      <c r="AM5" s="721"/>
      <c r="AN5" s="721"/>
      <c r="AO5" s="740"/>
      <c r="AP5" s="715" t="s">
        <v>216</v>
      </c>
      <c r="AQ5" s="716"/>
      <c r="AR5" s="716"/>
      <c r="AS5" s="716"/>
      <c r="AT5" s="716"/>
      <c r="AU5" s="716"/>
      <c r="AV5" s="716"/>
      <c r="AW5" s="716"/>
      <c r="AX5" s="716"/>
      <c r="AY5" s="716"/>
      <c r="AZ5" s="716"/>
      <c r="BA5" s="716"/>
      <c r="BB5" s="716"/>
      <c r="BC5" s="716"/>
      <c r="BD5" s="716"/>
      <c r="BE5" s="716"/>
      <c r="BF5" s="717"/>
      <c r="BG5" s="657">
        <v>6513446</v>
      </c>
      <c r="BH5" s="658"/>
      <c r="BI5" s="658"/>
      <c r="BJ5" s="658"/>
      <c r="BK5" s="658"/>
      <c r="BL5" s="658"/>
      <c r="BM5" s="658"/>
      <c r="BN5" s="659"/>
      <c r="BO5" s="695">
        <v>92.4</v>
      </c>
      <c r="BP5" s="695"/>
      <c r="BQ5" s="695"/>
      <c r="BR5" s="695"/>
      <c r="BS5" s="696">
        <v>34543</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120549</v>
      </c>
      <c r="S6" s="658"/>
      <c r="T6" s="658"/>
      <c r="U6" s="658"/>
      <c r="V6" s="658"/>
      <c r="W6" s="658"/>
      <c r="X6" s="658"/>
      <c r="Y6" s="659"/>
      <c r="Z6" s="695">
        <v>0.6</v>
      </c>
      <c r="AA6" s="695"/>
      <c r="AB6" s="695"/>
      <c r="AC6" s="695"/>
      <c r="AD6" s="696">
        <v>120549</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6513446</v>
      </c>
      <c r="BH6" s="658"/>
      <c r="BI6" s="658"/>
      <c r="BJ6" s="658"/>
      <c r="BK6" s="658"/>
      <c r="BL6" s="658"/>
      <c r="BM6" s="658"/>
      <c r="BN6" s="659"/>
      <c r="BO6" s="695">
        <v>92.4</v>
      </c>
      <c r="BP6" s="695"/>
      <c r="BQ6" s="695"/>
      <c r="BR6" s="695"/>
      <c r="BS6" s="696">
        <v>34543</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181591</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181572</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3190</v>
      </c>
      <c r="S7" s="658"/>
      <c r="T7" s="658"/>
      <c r="U7" s="658"/>
      <c r="V7" s="658"/>
      <c r="W7" s="658"/>
      <c r="X7" s="658"/>
      <c r="Y7" s="659"/>
      <c r="Z7" s="695">
        <v>0</v>
      </c>
      <c r="AA7" s="695"/>
      <c r="AB7" s="695"/>
      <c r="AC7" s="695"/>
      <c r="AD7" s="696">
        <v>3190</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3223782</v>
      </c>
      <c r="BH7" s="658"/>
      <c r="BI7" s="658"/>
      <c r="BJ7" s="658"/>
      <c r="BK7" s="658"/>
      <c r="BL7" s="658"/>
      <c r="BM7" s="658"/>
      <c r="BN7" s="659"/>
      <c r="BO7" s="695">
        <v>45.7</v>
      </c>
      <c r="BP7" s="695"/>
      <c r="BQ7" s="695"/>
      <c r="BR7" s="695"/>
      <c r="BS7" s="696">
        <v>34543</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2148686</v>
      </c>
      <c r="CS7" s="658"/>
      <c r="CT7" s="658"/>
      <c r="CU7" s="658"/>
      <c r="CV7" s="658"/>
      <c r="CW7" s="658"/>
      <c r="CX7" s="658"/>
      <c r="CY7" s="659"/>
      <c r="CZ7" s="695">
        <v>12.1</v>
      </c>
      <c r="DA7" s="695"/>
      <c r="DB7" s="695"/>
      <c r="DC7" s="695"/>
      <c r="DD7" s="663">
        <v>107850</v>
      </c>
      <c r="DE7" s="658"/>
      <c r="DF7" s="658"/>
      <c r="DG7" s="658"/>
      <c r="DH7" s="658"/>
      <c r="DI7" s="658"/>
      <c r="DJ7" s="658"/>
      <c r="DK7" s="658"/>
      <c r="DL7" s="658"/>
      <c r="DM7" s="658"/>
      <c r="DN7" s="658"/>
      <c r="DO7" s="658"/>
      <c r="DP7" s="659"/>
      <c r="DQ7" s="663">
        <v>1908867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66379</v>
      </c>
      <c r="S8" s="658"/>
      <c r="T8" s="658"/>
      <c r="U8" s="658"/>
      <c r="V8" s="658"/>
      <c r="W8" s="658"/>
      <c r="X8" s="658"/>
      <c r="Y8" s="659"/>
      <c r="Z8" s="695">
        <v>0.4</v>
      </c>
      <c r="AA8" s="695"/>
      <c r="AB8" s="695"/>
      <c r="AC8" s="695"/>
      <c r="AD8" s="696">
        <v>66379</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90506</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8039723</v>
      </c>
      <c r="CS8" s="658"/>
      <c r="CT8" s="658"/>
      <c r="CU8" s="658"/>
      <c r="CV8" s="658"/>
      <c r="CW8" s="658"/>
      <c r="CX8" s="658"/>
      <c r="CY8" s="659"/>
      <c r="CZ8" s="695">
        <v>45.2</v>
      </c>
      <c r="DA8" s="695"/>
      <c r="DB8" s="695"/>
      <c r="DC8" s="695"/>
      <c r="DD8" s="663">
        <v>387002</v>
      </c>
      <c r="DE8" s="658"/>
      <c r="DF8" s="658"/>
      <c r="DG8" s="658"/>
      <c r="DH8" s="658"/>
      <c r="DI8" s="658"/>
      <c r="DJ8" s="658"/>
      <c r="DK8" s="658"/>
      <c r="DL8" s="658"/>
      <c r="DM8" s="658"/>
      <c r="DN8" s="658"/>
      <c r="DO8" s="658"/>
      <c r="DP8" s="659"/>
      <c r="DQ8" s="663">
        <v>4573263</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68543</v>
      </c>
      <c r="S9" s="658"/>
      <c r="T9" s="658"/>
      <c r="U9" s="658"/>
      <c r="V9" s="658"/>
      <c r="W9" s="658"/>
      <c r="X9" s="658"/>
      <c r="Y9" s="659"/>
      <c r="Z9" s="695">
        <v>0.4</v>
      </c>
      <c r="AA9" s="695"/>
      <c r="AB9" s="695"/>
      <c r="AC9" s="695"/>
      <c r="AD9" s="696">
        <v>68543</v>
      </c>
      <c r="AE9" s="696"/>
      <c r="AF9" s="696"/>
      <c r="AG9" s="696"/>
      <c r="AH9" s="696"/>
      <c r="AI9" s="696"/>
      <c r="AJ9" s="696"/>
      <c r="AK9" s="696"/>
      <c r="AL9" s="660">
        <v>0.7</v>
      </c>
      <c r="AM9" s="661"/>
      <c r="AN9" s="661"/>
      <c r="AO9" s="697"/>
      <c r="AP9" s="654" t="s">
        <v>230</v>
      </c>
      <c r="AQ9" s="655"/>
      <c r="AR9" s="655"/>
      <c r="AS9" s="655"/>
      <c r="AT9" s="655"/>
      <c r="AU9" s="655"/>
      <c r="AV9" s="655"/>
      <c r="AW9" s="655"/>
      <c r="AX9" s="655"/>
      <c r="AY9" s="655"/>
      <c r="AZ9" s="655"/>
      <c r="BA9" s="655"/>
      <c r="BB9" s="655"/>
      <c r="BC9" s="655"/>
      <c r="BD9" s="655"/>
      <c r="BE9" s="655"/>
      <c r="BF9" s="656"/>
      <c r="BG9" s="657">
        <v>2877016</v>
      </c>
      <c r="BH9" s="658"/>
      <c r="BI9" s="658"/>
      <c r="BJ9" s="658"/>
      <c r="BK9" s="658"/>
      <c r="BL9" s="658"/>
      <c r="BM9" s="658"/>
      <c r="BN9" s="659"/>
      <c r="BO9" s="695">
        <v>40.799999999999997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1794450</v>
      </c>
      <c r="CS9" s="658"/>
      <c r="CT9" s="658"/>
      <c r="CU9" s="658"/>
      <c r="CV9" s="658"/>
      <c r="CW9" s="658"/>
      <c r="CX9" s="658"/>
      <c r="CY9" s="659"/>
      <c r="CZ9" s="695">
        <v>10.1</v>
      </c>
      <c r="DA9" s="695"/>
      <c r="DB9" s="695"/>
      <c r="DC9" s="695"/>
      <c r="DD9" s="663">
        <v>13050</v>
      </c>
      <c r="DE9" s="658"/>
      <c r="DF9" s="658"/>
      <c r="DG9" s="658"/>
      <c r="DH9" s="658"/>
      <c r="DI9" s="658"/>
      <c r="DJ9" s="658"/>
      <c r="DK9" s="658"/>
      <c r="DL9" s="658"/>
      <c r="DM9" s="658"/>
      <c r="DN9" s="658"/>
      <c r="DO9" s="658"/>
      <c r="DP9" s="659"/>
      <c r="DQ9" s="663">
        <v>1482555</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107228</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640</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150</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1115181</v>
      </c>
      <c r="S11" s="658"/>
      <c r="T11" s="658"/>
      <c r="U11" s="658"/>
      <c r="V11" s="658"/>
      <c r="W11" s="658"/>
      <c r="X11" s="658"/>
      <c r="Y11" s="659"/>
      <c r="Z11" s="660">
        <v>6</v>
      </c>
      <c r="AA11" s="661"/>
      <c r="AB11" s="661"/>
      <c r="AC11" s="662"/>
      <c r="AD11" s="663">
        <v>1115181</v>
      </c>
      <c r="AE11" s="658"/>
      <c r="AF11" s="658"/>
      <c r="AG11" s="658"/>
      <c r="AH11" s="658"/>
      <c r="AI11" s="658"/>
      <c r="AJ11" s="658"/>
      <c r="AK11" s="659"/>
      <c r="AL11" s="660">
        <v>10.6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149032</v>
      </c>
      <c r="BH11" s="658"/>
      <c r="BI11" s="658"/>
      <c r="BJ11" s="658"/>
      <c r="BK11" s="658"/>
      <c r="BL11" s="658"/>
      <c r="BM11" s="658"/>
      <c r="BN11" s="659"/>
      <c r="BO11" s="695">
        <v>2.1</v>
      </c>
      <c r="BP11" s="695"/>
      <c r="BQ11" s="695"/>
      <c r="BR11" s="695"/>
      <c r="BS11" s="696">
        <v>34543</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164458</v>
      </c>
      <c r="CS11" s="658"/>
      <c r="CT11" s="658"/>
      <c r="CU11" s="658"/>
      <c r="CV11" s="658"/>
      <c r="CW11" s="658"/>
      <c r="CX11" s="658"/>
      <c r="CY11" s="659"/>
      <c r="CZ11" s="695">
        <v>0.9</v>
      </c>
      <c r="DA11" s="695"/>
      <c r="DB11" s="695"/>
      <c r="DC11" s="695"/>
      <c r="DD11" s="663">
        <v>64627</v>
      </c>
      <c r="DE11" s="658"/>
      <c r="DF11" s="658"/>
      <c r="DG11" s="658"/>
      <c r="DH11" s="658"/>
      <c r="DI11" s="658"/>
      <c r="DJ11" s="658"/>
      <c r="DK11" s="658"/>
      <c r="DL11" s="658"/>
      <c r="DM11" s="658"/>
      <c r="DN11" s="658"/>
      <c r="DO11" s="658"/>
      <c r="DP11" s="659"/>
      <c r="DQ11" s="663">
        <v>120105</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2887109</v>
      </c>
      <c r="BH12" s="658"/>
      <c r="BI12" s="658"/>
      <c r="BJ12" s="658"/>
      <c r="BK12" s="658"/>
      <c r="BL12" s="658"/>
      <c r="BM12" s="658"/>
      <c r="BN12" s="659"/>
      <c r="BO12" s="695">
        <v>41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299560</v>
      </c>
      <c r="CS12" s="658"/>
      <c r="CT12" s="658"/>
      <c r="CU12" s="658"/>
      <c r="CV12" s="658"/>
      <c r="CW12" s="658"/>
      <c r="CX12" s="658"/>
      <c r="CY12" s="659"/>
      <c r="CZ12" s="695">
        <v>1.7</v>
      </c>
      <c r="DA12" s="695"/>
      <c r="DB12" s="695"/>
      <c r="DC12" s="695"/>
      <c r="DD12" s="663" t="s">
        <v>122</v>
      </c>
      <c r="DE12" s="658"/>
      <c r="DF12" s="658"/>
      <c r="DG12" s="658"/>
      <c r="DH12" s="658"/>
      <c r="DI12" s="658"/>
      <c r="DJ12" s="658"/>
      <c r="DK12" s="658"/>
      <c r="DL12" s="658"/>
      <c r="DM12" s="658"/>
      <c r="DN12" s="658"/>
      <c r="DO12" s="658"/>
      <c r="DP12" s="659"/>
      <c r="DQ12" s="663">
        <v>138202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2883880</v>
      </c>
      <c r="BH13" s="658"/>
      <c r="BI13" s="658"/>
      <c r="BJ13" s="658"/>
      <c r="BK13" s="658"/>
      <c r="BL13" s="658"/>
      <c r="BM13" s="658"/>
      <c r="BN13" s="659"/>
      <c r="BO13" s="695">
        <v>40.9</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1287776</v>
      </c>
      <c r="CS13" s="658"/>
      <c r="CT13" s="658"/>
      <c r="CU13" s="658"/>
      <c r="CV13" s="658"/>
      <c r="CW13" s="658"/>
      <c r="CX13" s="658"/>
      <c r="CY13" s="659"/>
      <c r="CZ13" s="695">
        <v>7.2</v>
      </c>
      <c r="DA13" s="695"/>
      <c r="DB13" s="695"/>
      <c r="DC13" s="695"/>
      <c r="DD13" s="663">
        <v>297229</v>
      </c>
      <c r="DE13" s="658"/>
      <c r="DF13" s="658"/>
      <c r="DG13" s="658"/>
      <c r="DH13" s="658"/>
      <c r="DI13" s="658"/>
      <c r="DJ13" s="658"/>
      <c r="DK13" s="658"/>
      <c r="DL13" s="658"/>
      <c r="DM13" s="658"/>
      <c r="DN13" s="658"/>
      <c r="DO13" s="658"/>
      <c r="DP13" s="659"/>
      <c r="DQ13" s="663">
        <v>1181036</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234</v>
      </c>
      <c r="S14" s="658"/>
      <c r="T14" s="658"/>
      <c r="U14" s="658"/>
      <c r="V14" s="658"/>
      <c r="W14" s="658"/>
      <c r="X14" s="658"/>
      <c r="Y14" s="659"/>
      <c r="Z14" s="695">
        <v>0</v>
      </c>
      <c r="AA14" s="695"/>
      <c r="AB14" s="695"/>
      <c r="AC14" s="695"/>
      <c r="AD14" s="696">
        <v>234</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101797</v>
      </c>
      <c r="BH14" s="658"/>
      <c r="BI14" s="658"/>
      <c r="BJ14" s="658"/>
      <c r="BK14" s="658"/>
      <c r="BL14" s="658"/>
      <c r="BM14" s="658"/>
      <c r="BN14" s="659"/>
      <c r="BO14" s="695">
        <v>1.4</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654840</v>
      </c>
      <c r="CS14" s="658"/>
      <c r="CT14" s="658"/>
      <c r="CU14" s="658"/>
      <c r="CV14" s="658"/>
      <c r="CW14" s="658"/>
      <c r="CX14" s="658"/>
      <c r="CY14" s="659"/>
      <c r="CZ14" s="695">
        <v>3.7</v>
      </c>
      <c r="DA14" s="695"/>
      <c r="DB14" s="695"/>
      <c r="DC14" s="695"/>
      <c r="DD14" s="663">
        <v>78233</v>
      </c>
      <c r="DE14" s="658"/>
      <c r="DF14" s="658"/>
      <c r="DG14" s="658"/>
      <c r="DH14" s="658"/>
      <c r="DI14" s="658"/>
      <c r="DJ14" s="658"/>
      <c r="DK14" s="658"/>
      <c r="DL14" s="658"/>
      <c r="DM14" s="658"/>
      <c r="DN14" s="658"/>
      <c r="DO14" s="658"/>
      <c r="DP14" s="659"/>
      <c r="DQ14" s="663">
        <v>622758</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300758</v>
      </c>
      <c r="BH15" s="658"/>
      <c r="BI15" s="658"/>
      <c r="BJ15" s="658"/>
      <c r="BK15" s="658"/>
      <c r="BL15" s="658"/>
      <c r="BM15" s="658"/>
      <c r="BN15" s="659"/>
      <c r="BO15" s="695">
        <v>4.3</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1975755</v>
      </c>
      <c r="CS15" s="658"/>
      <c r="CT15" s="658"/>
      <c r="CU15" s="658"/>
      <c r="CV15" s="658"/>
      <c r="CW15" s="658"/>
      <c r="CX15" s="658"/>
      <c r="CY15" s="659"/>
      <c r="CZ15" s="695">
        <v>11.1</v>
      </c>
      <c r="DA15" s="695"/>
      <c r="DB15" s="695"/>
      <c r="DC15" s="695"/>
      <c r="DD15" s="663">
        <v>303833</v>
      </c>
      <c r="DE15" s="658"/>
      <c r="DF15" s="658"/>
      <c r="DG15" s="658"/>
      <c r="DH15" s="658"/>
      <c r="DI15" s="658"/>
      <c r="DJ15" s="658"/>
      <c r="DK15" s="658"/>
      <c r="DL15" s="658"/>
      <c r="DM15" s="658"/>
      <c r="DN15" s="658"/>
      <c r="DO15" s="658"/>
      <c r="DP15" s="659"/>
      <c r="DQ15" s="663">
        <v>1332978</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29275</v>
      </c>
      <c r="S16" s="658"/>
      <c r="T16" s="658"/>
      <c r="U16" s="658"/>
      <c r="V16" s="658"/>
      <c r="W16" s="658"/>
      <c r="X16" s="658"/>
      <c r="Y16" s="659"/>
      <c r="Z16" s="695">
        <v>0.2</v>
      </c>
      <c r="AA16" s="695"/>
      <c r="AB16" s="695"/>
      <c r="AC16" s="695"/>
      <c r="AD16" s="696">
        <v>29275</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109064</v>
      </c>
      <c r="S17" s="658"/>
      <c r="T17" s="658"/>
      <c r="U17" s="658"/>
      <c r="V17" s="658"/>
      <c r="W17" s="658"/>
      <c r="X17" s="658"/>
      <c r="Y17" s="659"/>
      <c r="Z17" s="695">
        <v>0.6</v>
      </c>
      <c r="AA17" s="695"/>
      <c r="AB17" s="695"/>
      <c r="AC17" s="695"/>
      <c r="AD17" s="696">
        <v>109064</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1228783</v>
      </c>
      <c r="CS17" s="658"/>
      <c r="CT17" s="658"/>
      <c r="CU17" s="658"/>
      <c r="CV17" s="658"/>
      <c r="CW17" s="658"/>
      <c r="CX17" s="658"/>
      <c r="CY17" s="659"/>
      <c r="CZ17" s="695">
        <v>6.9</v>
      </c>
      <c r="DA17" s="695"/>
      <c r="DB17" s="695"/>
      <c r="DC17" s="695"/>
      <c r="DD17" s="663" t="s">
        <v>122</v>
      </c>
      <c r="DE17" s="658"/>
      <c r="DF17" s="658"/>
      <c r="DG17" s="658"/>
      <c r="DH17" s="658"/>
      <c r="DI17" s="658"/>
      <c r="DJ17" s="658"/>
      <c r="DK17" s="658"/>
      <c r="DL17" s="658"/>
      <c r="DM17" s="658"/>
      <c r="DN17" s="658"/>
      <c r="DO17" s="658"/>
      <c r="DP17" s="659"/>
      <c r="DQ17" s="663">
        <v>1228783</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60657</v>
      </c>
      <c r="S18" s="658"/>
      <c r="T18" s="658"/>
      <c r="U18" s="658"/>
      <c r="V18" s="658"/>
      <c r="W18" s="658"/>
      <c r="X18" s="658"/>
      <c r="Y18" s="659"/>
      <c r="Z18" s="695">
        <v>0.3</v>
      </c>
      <c r="AA18" s="695"/>
      <c r="AB18" s="695"/>
      <c r="AC18" s="695"/>
      <c r="AD18" s="696">
        <v>60657</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56147</v>
      </c>
      <c r="S19" s="658"/>
      <c r="T19" s="658"/>
      <c r="U19" s="658"/>
      <c r="V19" s="658"/>
      <c r="W19" s="658"/>
      <c r="X19" s="658"/>
      <c r="Y19" s="659"/>
      <c r="Z19" s="695">
        <v>0.3</v>
      </c>
      <c r="AA19" s="695"/>
      <c r="AB19" s="695"/>
      <c r="AC19" s="695"/>
      <c r="AD19" s="696">
        <v>56147</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536380</v>
      </c>
      <c r="BH19" s="658"/>
      <c r="BI19" s="658"/>
      <c r="BJ19" s="658"/>
      <c r="BK19" s="658"/>
      <c r="BL19" s="658"/>
      <c r="BM19" s="658"/>
      <c r="BN19" s="659"/>
      <c r="BO19" s="695">
        <v>7.6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4510</v>
      </c>
      <c r="S20" s="658"/>
      <c r="T20" s="658"/>
      <c r="U20" s="658"/>
      <c r="V20" s="658"/>
      <c r="W20" s="658"/>
      <c r="X20" s="658"/>
      <c r="Y20" s="659"/>
      <c r="Z20" s="695">
        <v>0</v>
      </c>
      <c r="AA20" s="695"/>
      <c r="AB20" s="695"/>
      <c r="AC20" s="695"/>
      <c r="AD20" s="696">
        <v>4510</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536380</v>
      </c>
      <c r="BH20" s="658"/>
      <c r="BI20" s="658"/>
      <c r="BJ20" s="658"/>
      <c r="BK20" s="658"/>
      <c r="BL20" s="658"/>
      <c r="BM20" s="658"/>
      <c r="BN20" s="659"/>
      <c r="BO20" s="695">
        <v>7.6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17776262</v>
      </c>
      <c r="CS20" s="658"/>
      <c r="CT20" s="658"/>
      <c r="CU20" s="658"/>
      <c r="CV20" s="658"/>
      <c r="CW20" s="658"/>
      <c r="CX20" s="658"/>
      <c r="CY20" s="659"/>
      <c r="CZ20" s="695">
        <v>100</v>
      </c>
      <c r="DA20" s="695"/>
      <c r="DB20" s="695"/>
      <c r="DC20" s="695"/>
      <c r="DD20" s="663">
        <v>1251824</v>
      </c>
      <c r="DE20" s="658"/>
      <c r="DF20" s="658"/>
      <c r="DG20" s="658"/>
      <c r="DH20" s="658"/>
      <c r="DI20" s="658"/>
      <c r="DJ20" s="658"/>
      <c r="DK20" s="658"/>
      <c r="DL20" s="658"/>
      <c r="DM20" s="658"/>
      <c r="DN20" s="658"/>
      <c r="DO20" s="658"/>
      <c r="DP20" s="659"/>
      <c r="DQ20" s="663">
        <v>12770269</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2519676</v>
      </c>
      <c r="S21" s="658"/>
      <c r="T21" s="658"/>
      <c r="U21" s="658"/>
      <c r="V21" s="658"/>
      <c r="W21" s="658"/>
      <c r="X21" s="658"/>
      <c r="Y21" s="659"/>
      <c r="Z21" s="695">
        <v>13.6</v>
      </c>
      <c r="AA21" s="695"/>
      <c r="AB21" s="695"/>
      <c r="AC21" s="695"/>
      <c r="AD21" s="696">
        <v>2343205</v>
      </c>
      <c r="AE21" s="696"/>
      <c r="AF21" s="696"/>
      <c r="AG21" s="696"/>
      <c r="AH21" s="696"/>
      <c r="AI21" s="696"/>
      <c r="AJ21" s="696"/>
      <c r="AK21" s="696"/>
      <c r="AL21" s="660">
        <v>22.3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2343205</v>
      </c>
      <c r="S22" s="658"/>
      <c r="T22" s="658"/>
      <c r="U22" s="658"/>
      <c r="V22" s="658"/>
      <c r="W22" s="658"/>
      <c r="X22" s="658"/>
      <c r="Y22" s="659"/>
      <c r="Z22" s="695">
        <v>12.6</v>
      </c>
      <c r="AA22" s="695"/>
      <c r="AB22" s="695"/>
      <c r="AC22" s="695"/>
      <c r="AD22" s="696">
        <v>2343205</v>
      </c>
      <c r="AE22" s="696"/>
      <c r="AF22" s="696"/>
      <c r="AG22" s="696"/>
      <c r="AH22" s="696"/>
      <c r="AI22" s="696"/>
      <c r="AJ22" s="696"/>
      <c r="AK22" s="696"/>
      <c r="AL22" s="660">
        <v>22.3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176471</v>
      </c>
      <c r="S23" s="658"/>
      <c r="T23" s="658"/>
      <c r="U23" s="658"/>
      <c r="V23" s="658"/>
      <c r="W23" s="658"/>
      <c r="X23" s="658"/>
      <c r="Y23" s="659"/>
      <c r="Z23" s="695">
        <v>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536380</v>
      </c>
      <c r="BH23" s="658"/>
      <c r="BI23" s="658"/>
      <c r="BJ23" s="658"/>
      <c r="BK23" s="658"/>
      <c r="BL23" s="658"/>
      <c r="BM23" s="658"/>
      <c r="BN23" s="659"/>
      <c r="BO23" s="695">
        <v>7.6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9310393</v>
      </c>
      <c r="CS24" s="713"/>
      <c r="CT24" s="713"/>
      <c r="CU24" s="713"/>
      <c r="CV24" s="713"/>
      <c r="CW24" s="713"/>
      <c r="CX24" s="713"/>
      <c r="CY24" s="738"/>
      <c r="CZ24" s="739">
        <v>52.4</v>
      </c>
      <c r="DA24" s="721"/>
      <c r="DB24" s="721"/>
      <c r="DC24" s="741"/>
      <c r="DD24" s="737">
        <v>6274959</v>
      </c>
      <c r="DE24" s="713"/>
      <c r="DF24" s="713"/>
      <c r="DG24" s="713"/>
      <c r="DH24" s="713"/>
      <c r="DI24" s="713"/>
      <c r="DJ24" s="713"/>
      <c r="DK24" s="738"/>
      <c r="DL24" s="737">
        <v>5655857</v>
      </c>
      <c r="DM24" s="713"/>
      <c r="DN24" s="713"/>
      <c r="DO24" s="713"/>
      <c r="DP24" s="713"/>
      <c r="DQ24" s="713"/>
      <c r="DR24" s="713"/>
      <c r="DS24" s="713"/>
      <c r="DT24" s="713"/>
      <c r="DU24" s="713"/>
      <c r="DV24" s="738"/>
      <c r="DW24" s="739">
        <v>53.3</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11142574</v>
      </c>
      <c r="S25" s="658"/>
      <c r="T25" s="658"/>
      <c r="U25" s="658"/>
      <c r="V25" s="658"/>
      <c r="W25" s="658"/>
      <c r="X25" s="658"/>
      <c r="Y25" s="659"/>
      <c r="Z25" s="695">
        <v>60</v>
      </c>
      <c r="AA25" s="695"/>
      <c r="AB25" s="695"/>
      <c r="AC25" s="695"/>
      <c r="AD25" s="696">
        <v>10429723</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3603468</v>
      </c>
      <c r="CS25" s="670"/>
      <c r="CT25" s="670"/>
      <c r="CU25" s="670"/>
      <c r="CV25" s="670"/>
      <c r="CW25" s="670"/>
      <c r="CX25" s="670"/>
      <c r="CY25" s="671"/>
      <c r="CZ25" s="660">
        <v>20.3</v>
      </c>
      <c r="DA25" s="672"/>
      <c r="DB25" s="672"/>
      <c r="DC25" s="673"/>
      <c r="DD25" s="663">
        <v>3209257</v>
      </c>
      <c r="DE25" s="670"/>
      <c r="DF25" s="670"/>
      <c r="DG25" s="670"/>
      <c r="DH25" s="670"/>
      <c r="DI25" s="670"/>
      <c r="DJ25" s="670"/>
      <c r="DK25" s="671"/>
      <c r="DL25" s="663">
        <v>3190578</v>
      </c>
      <c r="DM25" s="670"/>
      <c r="DN25" s="670"/>
      <c r="DO25" s="670"/>
      <c r="DP25" s="670"/>
      <c r="DQ25" s="670"/>
      <c r="DR25" s="670"/>
      <c r="DS25" s="670"/>
      <c r="DT25" s="670"/>
      <c r="DU25" s="670"/>
      <c r="DV25" s="671"/>
      <c r="DW25" s="660">
        <v>30</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6162</v>
      </c>
      <c r="S26" s="658"/>
      <c r="T26" s="658"/>
      <c r="U26" s="658"/>
      <c r="V26" s="658"/>
      <c r="W26" s="658"/>
      <c r="X26" s="658"/>
      <c r="Y26" s="659"/>
      <c r="Z26" s="695">
        <v>0</v>
      </c>
      <c r="AA26" s="695"/>
      <c r="AB26" s="695"/>
      <c r="AC26" s="695"/>
      <c r="AD26" s="696">
        <v>6162</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2186858</v>
      </c>
      <c r="CS26" s="658"/>
      <c r="CT26" s="658"/>
      <c r="CU26" s="658"/>
      <c r="CV26" s="658"/>
      <c r="CW26" s="658"/>
      <c r="CX26" s="658"/>
      <c r="CY26" s="659"/>
      <c r="CZ26" s="660">
        <v>12.3</v>
      </c>
      <c r="DA26" s="672"/>
      <c r="DB26" s="672"/>
      <c r="DC26" s="673"/>
      <c r="DD26" s="663">
        <v>1913441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28498</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7049826</v>
      </c>
      <c r="BH27" s="658"/>
      <c r="BI27" s="658"/>
      <c r="BJ27" s="658"/>
      <c r="BK27" s="658"/>
      <c r="BL27" s="658"/>
      <c r="BM27" s="658"/>
      <c r="BN27" s="659"/>
      <c r="BO27" s="695">
        <v>100</v>
      </c>
      <c r="BP27" s="695"/>
      <c r="BQ27" s="695"/>
      <c r="BR27" s="695"/>
      <c r="BS27" s="696">
        <v>34543</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4478142</v>
      </c>
      <c r="CS27" s="670"/>
      <c r="CT27" s="670"/>
      <c r="CU27" s="670"/>
      <c r="CV27" s="670"/>
      <c r="CW27" s="670"/>
      <c r="CX27" s="670"/>
      <c r="CY27" s="671"/>
      <c r="CZ27" s="660">
        <v>25.2</v>
      </c>
      <c r="DA27" s="672"/>
      <c r="DB27" s="672"/>
      <c r="DC27" s="673"/>
      <c r="DD27" s="663">
        <v>1836919</v>
      </c>
      <c r="DE27" s="670"/>
      <c r="DF27" s="670"/>
      <c r="DG27" s="670"/>
      <c r="DH27" s="670"/>
      <c r="DI27" s="670"/>
      <c r="DJ27" s="670"/>
      <c r="DK27" s="671"/>
      <c r="DL27" s="663">
        <v>1236496</v>
      </c>
      <c r="DM27" s="670"/>
      <c r="DN27" s="670"/>
      <c r="DO27" s="670"/>
      <c r="DP27" s="670"/>
      <c r="DQ27" s="670"/>
      <c r="DR27" s="670"/>
      <c r="DS27" s="670"/>
      <c r="DT27" s="670"/>
      <c r="DU27" s="670"/>
      <c r="DV27" s="671"/>
      <c r="DW27" s="660">
        <v>11.6</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151558</v>
      </c>
      <c r="S28" s="658"/>
      <c r="T28" s="658"/>
      <c r="U28" s="658"/>
      <c r="V28" s="658"/>
      <c r="W28" s="658"/>
      <c r="X28" s="658"/>
      <c r="Y28" s="659"/>
      <c r="Z28" s="695">
        <v>0.8</v>
      </c>
      <c r="AA28" s="695"/>
      <c r="AB28" s="695"/>
      <c r="AC28" s="695"/>
      <c r="AD28" s="696">
        <v>26044</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1228783</v>
      </c>
      <c r="CS28" s="658"/>
      <c r="CT28" s="658"/>
      <c r="CU28" s="658"/>
      <c r="CV28" s="658"/>
      <c r="CW28" s="658"/>
      <c r="CX28" s="658"/>
      <c r="CY28" s="659"/>
      <c r="CZ28" s="660">
        <v>6.9</v>
      </c>
      <c r="DA28" s="672"/>
      <c r="DB28" s="672"/>
      <c r="DC28" s="673"/>
      <c r="DD28" s="663">
        <v>1228783</v>
      </c>
      <c r="DE28" s="658"/>
      <c r="DF28" s="658"/>
      <c r="DG28" s="658"/>
      <c r="DH28" s="658"/>
      <c r="DI28" s="658"/>
      <c r="DJ28" s="658"/>
      <c r="DK28" s="659"/>
      <c r="DL28" s="663">
        <v>1228783</v>
      </c>
      <c r="DM28" s="658"/>
      <c r="DN28" s="658"/>
      <c r="DO28" s="658"/>
      <c r="DP28" s="658"/>
      <c r="DQ28" s="658"/>
      <c r="DR28" s="658"/>
      <c r="DS28" s="658"/>
      <c r="DT28" s="658"/>
      <c r="DU28" s="658"/>
      <c r="DV28" s="659"/>
      <c r="DW28" s="660">
        <v>11.6</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44832</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1228783</v>
      </c>
      <c r="CS29" s="670"/>
      <c r="CT29" s="670"/>
      <c r="CU29" s="670"/>
      <c r="CV29" s="670"/>
      <c r="CW29" s="670"/>
      <c r="CX29" s="670"/>
      <c r="CY29" s="671"/>
      <c r="CZ29" s="660">
        <v>6.9</v>
      </c>
      <c r="DA29" s="672"/>
      <c r="DB29" s="672"/>
      <c r="DC29" s="673"/>
      <c r="DD29" s="663">
        <v>1228783</v>
      </c>
      <c r="DE29" s="670"/>
      <c r="DF29" s="670"/>
      <c r="DG29" s="670"/>
      <c r="DH29" s="670"/>
      <c r="DI29" s="670"/>
      <c r="DJ29" s="670"/>
      <c r="DK29" s="671"/>
      <c r="DL29" s="663">
        <v>1228783</v>
      </c>
      <c r="DM29" s="670"/>
      <c r="DN29" s="670"/>
      <c r="DO29" s="670"/>
      <c r="DP29" s="670"/>
      <c r="DQ29" s="670"/>
      <c r="DR29" s="670"/>
      <c r="DS29" s="670"/>
      <c r="DT29" s="670"/>
      <c r="DU29" s="670"/>
      <c r="DV29" s="671"/>
      <c r="DW29" s="660">
        <v>11.6</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3295750</v>
      </c>
      <c r="S30" s="658"/>
      <c r="T30" s="658"/>
      <c r="U30" s="658"/>
      <c r="V30" s="658"/>
      <c r="W30" s="658"/>
      <c r="X30" s="658"/>
      <c r="Y30" s="659"/>
      <c r="Z30" s="695">
        <v>17.8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1200207</v>
      </c>
      <c r="CS30" s="658"/>
      <c r="CT30" s="658"/>
      <c r="CU30" s="658"/>
      <c r="CV30" s="658"/>
      <c r="CW30" s="658"/>
      <c r="CX30" s="658"/>
      <c r="CY30" s="659"/>
      <c r="CZ30" s="660">
        <v>6.8</v>
      </c>
      <c r="DA30" s="672"/>
      <c r="DB30" s="672"/>
      <c r="DC30" s="673"/>
      <c r="DD30" s="663">
        <v>1200207</v>
      </c>
      <c r="DE30" s="658"/>
      <c r="DF30" s="658"/>
      <c r="DG30" s="658"/>
      <c r="DH30" s="658"/>
      <c r="DI30" s="658"/>
      <c r="DJ30" s="658"/>
      <c r="DK30" s="659"/>
      <c r="DL30" s="663">
        <v>1200207</v>
      </c>
      <c r="DM30" s="658"/>
      <c r="DN30" s="658"/>
      <c r="DO30" s="658"/>
      <c r="DP30" s="658"/>
      <c r="DQ30" s="658"/>
      <c r="DR30" s="658"/>
      <c r="DS30" s="658"/>
      <c r="DT30" s="658"/>
      <c r="DU30" s="658"/>
      <c r="DV30" s="659"/>
      <c r="DW30" s="660">
        <v>11.3</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4"/>
      <c r="AV31" s="214"/>
      <c r="AW31" s="214"/>
      <c r="AX31" s="715" t="s">
        <v>177</v>
      </c>
      <c r="AY31" s="716"/>
      <c r="AZ31" s="716"/>
      <c r="BA31" s="716"/>
      <c r="BB31" s="716"/>
      <c r="BC31" s="716"/>
      <c r="BD31" s="716"/>
      <c r="BE31" s="716"/>
      <c r="BF31" s="717"/>
      <c r="BG31" s="719">
        <v>99.2</v>
      </c>
      <c r="BH31" s="720"/>
      <c r="BI31" s="720"/>
      <c r="BJ31" s="720"/>
      <c r="BK31" s="720"/>
      <c r="BL31" s="720"/>
      <c r="BM31" s="721">
        <v>97.3</v>
      </c>
      <c r="BN31" s="720"/>
      <c r="BO31" s="720"/>
      <c r="BP31" s="720"/>
      <c r="BQ31" s="722"/>
      <c r="BR31" s="719">
        <v>99.2</v>
      </c>
      <c r="BS31" s="720"/>
      <c r="BT31" s="720"/>
      <c r="BU31" s="720"/>
      <c r="BV31" s="720"/>
      <c r="BW31" s="720"/>
      <c r="BX31" s="721">
        <v>97.6</v>
      </c>
      <c r="BY31" s="720"/>
      <c r="BZ31" s="720"/>
      <c r="CA31" s="720"/>
      <c r="CB31" s="722"/>
      <c r="CD31" s="678"/>
      <c r="CE31" s="679"/>
      <c r="CF31" s="654" t="s">
        <v>300</v>
      </c>
      <c r="CG31" s="655"/>
      <c r="CH31" s="655"/>
      <c r="CI31" s="655"/>
      <c r="CJ31" s="655"/>
      <c r="CK31" s="655"/>
      <c r="CL31" s="655"/>
      <c r="CM31" s="655"/>
      <c r="CN31" s="655"/>
      <c r="CO31" s="655"/>
      <c r="CP31" s="655"/>
      <c r="CQ31" s="656"/>
      <c r="CR31" s="657">
        <v>28576</v>
      </c>
      <c r="CS31" s="670"/>
      <c r="CT31" s="670"/>
      <c r="CU31" s="670"/>
      <c r="CV31" s="670"/>
      <c r="CW31" s="670"/>
      <c r="CX31" s="670"/>
      <c r="CY31" s="671"/>
      <c r="CZ31" s="660">
        <v>0.2</v>
      </c>
      <c r="DA31" s="672"/>
      <c r="DB31" s="672"/>
      <c r="DC31" s="673"/>
      <c r="DD31" s="663">
        <v>28576</v>
      </c>
      <c r="DE31" s="670"/>
      <c r="DF31" s="670"/>
      <c r="DG31" s="670"/>
      <c r="DH31" s="670"/>
      <c r="DI31" s="670"/>
      <c r="DJ31" s="670"/>
      <c r="DK31" s="671"/>
      <c r="DL31" s="663">
        <v>28576</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1194662</v>
      </c>
      <c r="S32" s="658"/>
      <c r="T32" s="658"/>
      <c r="U32" s="658"/>
      <c r="V32" s="658"/>
      <c r="W32" s="658"/>
      <c r="X32" s="658"/>
      <c r="Y32" s="659"/>
      <c r="Z32" s="695">
        <v>6.4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0" t="s">
        <v>302</v>
      </c>
      <c r="AX32" s="654" t="s">
        <v>303</v>
      </c>
      <c r="AY32" s="655"/>
      <c r="AZ32" s="655"/>
      <c r="BA32" s="655"/>
      <c r="BB32" s="655"/>
      <c r="BC32" s="655"/>
      <c r="BD32" s="655"/>
      <c r="BE32" s="655"/>
      <c r="BF32" s="656"/>
      <c r="BG32" s="723">
        <v>98.8</v>
      </c>
      <c r="BH32" s="670"/>
      <c r="BI32" s="670"/>
      <c r="BJ32" s="670"/>
      <c r="BK32" s="670"/>
      <c r="BL32" s="670"/>
      <c r="BM32" s="661">
        <v>95.9</v>
      </c>
      <c r="BN32" s="670"/>
      <c r="BO32" s="670"/>
      <c r="BP32" s="670"/>
      <c r="BQ32" s="693"/>
      <c r="BR32" s="723">
        <v>98.8</v>
      </c>
      <c r="BS32" s="670"/>
      <c r="BT32" s="670"/>
      <c r="BU32" s="670"/>
      <c r="BV32" s="670"/>
      <c r="BW32" s="670"/>
      <c r="BX32" s="661">
        <v>96.3</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14098</v>
      </c>
      <c r="S33" s="658"/>
      <c r="T33" s="658"/>
      <c r="U33" s="658"/>
      <c r="V33" s="658"/>
      <c r="W33" s="658"/>
      <c r="X33" s="658"/>
      <c r="Y33" s="659"/>
      <c r="Z33" s="695">
        <v>0.1</v>
      </c>
      <c r="AA33" s="695"/>
      <c r="AB33" s="695"/>
      <c r="AC33" s="695"/>
      <c r="AD33" s="696">
        <v>847</v>
      </c>
      <c r="AE33" s="696"/>
      <c r="AF33" s="696"/>
      <c r="AG33" s="696"/>
      <c r="AH33" s="696"/>
      <c r="AI33" s="696"/>
      <c r="AJ33" s="696"/>
      <c r="AK33" s="696"/>
      <c r="AL33" s="660">
        <v>0</v>
      </c>
      <c r="AM33" s="661"/>
      <c r="AN33" s="661"/>
      <c r="AO33" s="697"/>
      <c r="AP33" s="700"/>
      <c r="AQ33" s="701"/>
      <c r="AR33" s="701"/>
      <c r="AS33" s="701"/>
      <c r="AT33" s="731"/>
      <c r="AU33" s="215"/>
      <c r="AV33" s="215"/>
      <c r="AW33" s="215"/>
      <c r="AX33" s="638" t="s">
        <v>306</v>
      </c>
      <c r="AY33" s="639"/>
      <c r="AZ33" s="639"/>
      <c r="BA33" s="639"/>
      <c r="BB33" s="639"/>
      <c r="BC33" s="639"/>
      <c r="BD33" s="639"/>
      <c r="BE33" s="639"/>
      <c r="BF33" s="640"/>
      <c r="BG33" s="718">
        <v>99.6</v>
      </c>
      <c r="BH33" s="642"/>
      <c r="BI33" s="642"/>
      <c r="BJ33" s="642"/>
      <c r="BK33" s="642"/>
      <c r="BL33" s="642"/>
      <c r="BM33" s="688">
        <v>98.6</v>
      </c>
      <c r="BN33" s="642"/>
      <c r="BO33" s="642"/>
      <c r="BP33" s="642"/>
      <c r="BQ33" s="705"/>
      <c r="BR33" s="718">
        <v>99.6</v>
      </c>
      <c r="BS33" s="642"/>
      <c r="BT33" s="642"/>
      <c r="BU33" s="642"/>
      <c r="BV33" s="642"/>
      <c r="BW33" s="642"/>
      <c r="BX33" s="688">
        <v>98.7</v>
      </c>
      <c r="BY33" s="642"/>
      <c r="BZ33" s="642"/>
      <c r="CA33" s="642"/>
      <c r="CB33" s="705"/>
      <c r="CD33" s="654" t="s">
        <v>307</v>
      </c>
      <c r="CE33" s="655"/>
      <c r="CF33" s="655"/>
      <c r="CG33" s="655"/>
      <c r="CH33" s="655"/>
      <c r="CI33" s="655"/>
      <c r="CJ33" s="655"/>
      <c r="CK33" s="655"/>
      <c r="CL33" s="655"/>
      <c r="CM33" s="655"/>
      <c r="CN33" s="655"/>
      <c r="CO33" s="655"/>
      <c r="CP33" s="655"/>
      <c r="CQ33" s="656"/>
      <c r="CR33" s="657">
        <v>7214045</v>
      </c>
      <c r="CS33" s="670"/>
      <c r="CT33" s="670"/>
      <c r="CU33" s="670"/>
      <c r="CV33" s="670"/>
      <c r="CW33" s="670"/>
      <c r="CX33" s="670"/>
      <c r="CY33" s="671"/>
      <c r="CZ33" s="660">
        <v>40.6</v>
      </c>
      <c r="DA33" s="672"/>
      <c r="DB33" s="672"/>
      <c r="DC33" s="673"/>
      <c r="DD33" s="663">
        <v>5951099</v>
      </c>
      <c r="DE33" s="670"/>
      <c r="DF33" s="670"/>
      <c r="DG33" s="670"/>
      <c r="DH33" s="670"/>
      <c r="DI33" s="670"/>
      <c r="DJ33" s="670"/>
      <c r="DK33" s="671"/>
      <c r="DL33" s="663">
        <v>4066995</v>
      </c>
      <c r="DM33" s="670"/>
      <c r="DN33" s="670"/>
      <c r="DO33" s="670"/>
      <c r="DP33" s="670"/>
      <c r="DQ33" s="670"/>
      <c r="DR33" s="670"/>
      <c r="DS33" s="670"/>
      <c r="DT33" s="670"/>
      <c r="DU33" s="670"/>
      <c r="DV33" s="671"/>
      <c r="DW33" s="660">
        <v>38.299999999999997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90675</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4" t="s">
        <v>309</v>
      </c>
      <c r="CE34" s="655"/>
      <c r="CF34" s="655"/>
      <c r="CG34" s="655"/>
      <c r="CH34" s="655"/>
      <c r="CI34" s="655"/>
      <c r="CJ34" s="655"/>
      <c r="CK34" s="655"/>
      <c r="CL34" s="655"/>
      <c r="CM34" s="655"/>
      <c r="CN34" s="655"/>
      <c r="CO34" s="655"/>
      <c r="CP34" s="655"/>
      <c r="CQ34" s="656"/>
      <c r="CR34" s="657">
        <v>2429976</v>
      </c>
      <c r="CS34" s="658"/>
      <c r="CT34" s="658"/>
      <c r="CU34" s="658"/>
      <c r="CV34" s="658"/>
      <c r="CW34" s="658"/>
      <c r="CX34" s="658"/>
      <c r="CY34" s="659"/>
      <c r="CZ34" s="660">
        <v>13.7</v>
      </c>
      <c r="DA34" s="672"/>
      <c r="DB34" s="672"/>
      <c r="DC34" s="673"/>
      <c r="DD34" s="663">
        <v>1814824</v>
      </c>
      <c r="DE34" s="658"/>
      <c r="DF34" s="658"/>
      <c r="DG34" s="658"/>
      <c r="DH34" s="658"/>
      <c r="DI34" s="658"/>
      <c r="DJ34" s="658"/>
      <c r="DK34" s="659"/>
      <c r="DL34" s="663">
        <v>1572980</v>
      </c>
      <c r="DM34" s="658"/>
      <c r="DN34" s="658"/>
      <c r="DO34" s="658"/>
      <c r="DP34" s="658"/>
      <c r="DQ34" s="658"/>
      <c r="DR34" s="658"/>
      <c r="DS34" s="658"/>
      <c r="DT34" s="658"/>
      <c r="DU34" s="658"/>
      <c r="DV34" s="659"/>
      <c r="DW34" s="660">
        <v>14.8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713010</v>
      </c>
      <c r="S35" s="658"/>
      <c r="T35" s="658"/>
      <c r="U35" s="658"/>
      <c r="V35" s="658"/>
      <c r="W35" s="658"/>
      <c r="X35" s="658"/>
      <c r="Y35" s="659"/>
      <c r="Z35" s="695">
        <v>3.8</v>
      </c>
      <c r="AA35" s="695"/>
      <c r="AB35" s="695"/>
      <c r="AC35" s="695"/>
      <c r="AD35" s="696" t="s">
        <v>122</v>
      </c>
      <c r="AE35" s="696"/>
      <c r="AF35" s="696"/>
      <c r="AG35" s="696"/>
      <c r="AH35" s="696"/>
      <c r="AI35" s="696"/>
      <c r="AJ35" s="696"/>
      <c r="AK35" s="696"/>
      <c r="AL35" s="660" t="s">
        <v>122</v>
      </c>
      <c r="AM35" s="661"/>
      <c r="AN35" s="661"/>
      <c r="AO35" s="697"/>
      <c r="AP35" s="218"/>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257555</v>
      </c>
      <c r="CS35" s="670"/>
      <c r="CT35" s="670"/>
      <c r="CU35" s="670"/>
      <c r="CV35" s="670"/>
      <c r="CW35" s="670"/>
      <c r="CX35" s="670"/>
      <c r="CY35" s="671"/>
      <c r="CZ35" s="660">
        <v>1.4</v>
      </c>
      <c r="DA35" s="672"/>
      <c r="DB35" s="672"/>
      <c r="DC35" s="673"/>
      <c r="DD35" s="663">
        <v>247752</v>
      </c>
      <c r="DE35" s="670"/>
      <c r="DF35" s="670"/>
      <c r="DG35" s="670"/>
      <c r="DH35" s="670"/>
      <c r="DI35" s="670"/>
      <c r="DJ35" s="670"/>
      <c r="DK35" s="671"/>
      <c r="DL35" s="663">
        <v>247752</v>
      </c>
      <c r="DM35" s="670"/>
      <c r="DN35" s="670"/>
      <c r="DO35" s="670"/>
      <c r="DP35" s="670"/>
      <c r="DQ35" s="670"/>
      <c r="DR35" s="670"/>
      <c r="DS35" s="670"/>
      <c r="DT35" s="670"/>
      <c r="DU35" s="670"/>
      <c r="DV35" s="671"/>
      <c r="DW35" s="660">
        <v>2.2999999999999998</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1005216</v>
      </c>
      <c r="S36" s="658"/>
      <c r="T36" s="658"/>
      <c r="U36" s="658"/>
      <c r="V36" s="658"/>
      <c r="W36" s="658"/>
      <c r="X36" s="658"/>
      <c r="Y36" s="659"/>
      <c r="Z36" s="695">
        <v>5.4</v>
      </c>
      <c r="AA36" s="695"/>
      <c r="AB36" s="695"/>
      <c r="AC36" s="695"/>
      <c r="AD36" s="696" t="s">
        <v>122</v>
      </c>
      <c r="AE36" s="696"/>
      <c r="AF36" s="696"/>
      <c r="AG36" s="696"/>
      <c r="AH36" s="696"/>
      <c r="AI36" s="696"/>
      <c r="AJ36" s="696"/>
      <c r="AK36" s="696"/>
      <c r="AL36" s="660" t="s">
        <v>122</v>
      </c>
      <c r="AM36" s="661"/>
      <c r="AN36" s="661"/>
      <c r="AO36" s="697"/>
      <c r="AP36" s="218"/>
      <c r="AQ36" s="706" t="s">
        <v>315</v>
      </c>
      <c r="AR36" s="707"/>
      <c r="AS36" s="707"/>
      <c r="AT36" s="707"/>
      <c r="AU36" s="707"/>
      <c r="AV36" s="707"/>
      <c r="AW36" s="707"/>
      <c r="AX36" s="707"/>
      <c r="AY36" s="708"/>
      <c r="AZ36" s="712">
        <v>2281710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112310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2275649</v>
      </c>
      <c r="CS36" s="658"/>
      <c r="CT36" s="658"/>
      <c r="CU36" s="658"/>
      <c r="CV36" s="658"/>
      <c r="CW36" s="658"/>
      <c r="CX36" s="658"/>
      <c r="CY36" s="659"/>
      <c r="CZ36" s="660">
        <v>12.8</v>
      </c>
      <c r="DA36" s="672"/>
      <c r="DB36" s="672"/>
      <c r="DC36" s="673"/>
      <c r="DD36" s="663">
        <v>2054983</v>
      </c>
      <c r="DE36" s="658"/>
      <c r="DF36" s="658"/>
      <c r="DG36" s="658"/>
      <c r="DH36" s="658"/>
      <c r="DI36" s="658"/>
      <c r="DJ36" s="658"/>
      <c r="DK36" s="659"/>
      <c r="DL36" s="663">
        <v>1017842</v>
      </c>
      <c r="DM36" s="658"/>
      <c r="DN36" s="658"/>
      <c r="DO36" s="658"/>
      <c r="DP36" s="658"/>
      <c r="DQ36" s="658"/>
      <c r="DR36" s="658"/>
      <c r="DS36" s="658"/>
      <c r="DT36" s="658"/>
      <c r="DU36" s="658"/>
      <c r="DV36" s="659"/>
      <c r="DW36" s="660">
        <v>9.6</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562432</v>
      </c>
      <c r="S37" s="658"/>
      <c r="T37" s="658"/>
      <c r="U37" s="658"/>
      <c r="V37" s="658"/>
      <c r="W37" s="658"/>
      <c r="X37" s="658"/>
      <c r="Y37" s="659"/>
      <c r="Z37" s="695">
        <v>3</v>
      </c>
      <c r="AA37" s="695"/>
      <c r="AB37" s="695"/>
      <c r="AC37" s="695"/>
      <c r="AD37" s="696">
        <v>43165</v>
      </c>
      <c r="AE37" s="696"/>
      <c r="AF37" s="696"/>
      <c r="AG37" s="696"/>
      <c r="AH37" s="696"/>
      <c r="AI37" s="696"/>
      <c r="AJ37" s="696"/>
      <c r="AK37" s="696"/>
      <c r="AL37" s="660">
        <v>0.4</v>
      </c>
      <c r="AM37" s="661"/>
      <c r="AN37" s="661"/>
      <c r="AO37" s="697"/>
      <c r="AQ37" s="690" t="s">
        <v>319</v>
      </c>
      <c r="AR37" s="691"/>
      <c r="AS37" s="691"/>
      <c r="AT37" s="691"/>
      <c r="AU37" s="691"/>
      <c r="AV37" s="691"/>
      <c r="AW37" s="691"/>
      <c r="AX37" s="691"/>
      <c r="AY37" s="692"/>
      <c r="AZ37" s="657">
        <v>653656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102586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637278</v>
      </c>
      <c r="CS37" s="670"/>
      <c r="CT37" s="670"/>
      <c r="CU37" s="670"/>
      <c r="CV37" s="670"/>
      <c r="CW37" s="670"/>
      <c r="CX37" s="670"/>
      <c r="CY37" s="671"/>
      <c r="CZ37" s="660">
        <v>3.6</v>
      </c>
      <c r="DA37" s="672"/>
      <c r="DB37" s="672"/>
      <c r="DC37" s="673"/>
      <c r="DD37" s="663">
        <v>637278</v>
      </c>
      <c r="DE37" s="670"/>
      <c r="DF37" s="670"/>
      <c r="DG37" s="670"/>
      <c r="DH37" s="670"/>
      <c r="DI37" s="670"/>
      <c r="DJ37" s="670"/>
      <c r="DK37" s="671"/>
      <c r="DL37" s="663">
        <v>632246</v>
      </c>
      <c r="DM37" s="670"/>
      <c r="DN37" s="670"/>
      <c r="DO37" s="670"/>
      <c r="DP37" s="670"/>
      <c r="DQ37" s="670"/>
      <c r="DR37" s="670"/>
      <c r="DS37" s="670"/>
      <c r="DT37" s="670"/>
      <c r="DU37" s="670"/>
      <c r="DV37" s="671"/>
      <c r="DW37" s="660">
        <v>6</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313900</v>
      </c>
      <c r="S38" s="658"/>
      <c r="T38" s="658"/>
      <c r="U38" s="658"/>
      <c r="V38" s="658"/>
      <c r="W38" s="658"/>
      <c r="X38" s="658"/>
      <c r="Y38" s="659"/>
      <c r="Z38" s="695">
        <v>1.7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75979</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5595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1552075</v>
      </c>
      <c r="CS38" s="658"/>
      <c r="CT38" s="658"/>
      <c r="CU38" s="658"/>
      <c r="CV38" s="658"/>
      <c r="CW38" s="658"/>
      <c r="CX38" s="658"/>
      <c r="CY38" s="659"/>
      <c r="CZ38" s="660">
        <v>8.6999999999999993</v>
      </c>
      <c r="DA38" s="672"/>
      <c r="DB38" s="672"/>
      <c r="DC38" s="673"/>
      <c r="DD38" s="663">
        <v>1286126</v>
      </c>
      <c r="DE38" s="658"/>
      <c r="DF38" s="658"/>
      <c r="DG38" s="658"/>
      <c r="DH38" s="658"/>
      <c r="DI38" s="658"/>
      <c r="DJ38" s="658"/>
      <c r="DK38" s="659"/>
      <c r="DL38" s="663">
        <v>1228421</v>
      </c>
      <c r="DM38" s="658"/>
      <c r="DN38" s="658"/>
      <c r="DO38" s="658"/>
      <c r="DP38" s="658"/>
      <c r="DQ38" s="658"/>
      <c r="DR38" s="658"/>
      <c r="DS38" s="658"/>
      <c r="DT38" s="658"/>
      <c r="DU38" s="658"/>
      <c r="DV38" s="659"/>
      <c r="DW38" s="660">
        <v>11.6</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8050</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554300</v>
      </c>
      <c r="CS39" s="670"/>
      <c r="CT39" s="670"/>
      <c r="CU39" s="670"/>
      <c r="CV39" s="670"/>
      <c r="CW39" s="670"/>
      <c r="CX39" s="670"/>
      <c r="CY39" s="671"/>
      <c r="CZ39" s="660">
        <v>3.1</v>
      </c>
      <c r="DA39" s="672"/>
      <c r="DB39" s="672"/>
      <c r="DC39" s="673"/>
      <c r="DD39" s="663">
        <v>547414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114200</v>
      </c>
      <c r="S40" s="658"/>
      <c r="T40" s="658"/>
      <c r="U40" s="658"/>
      <c r="V40" s="658"/>
      <c r="W40" s="658"/>
      <c r="X40" s="658"/>
      <c r="Y40" s="659"/>
      <c r="Z40" s="695">
        <v>0.6</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19"/>
      <c r="BM40" s="655" t="s">
        <v>333</v>
      </c>
      <c r="BN40" s="655"/>
      <c r="BO40" s="655"/>
      <c r="BP40" s="655"/>
      <c r="BQ40" s="655"/>
      <c r="BR40" s="655"/>
      <c r="BS40" s="655"/>
      <c r="BT40" s="655"/>
      <c r="BU40" s="656"/>
      <c r="BV40" s="657">
        <v>109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144490</v>
      </c>
      <c r="CS40" s="658"/>
      <c r="CT40" s="658"/>
      <c r="CU40" s="658"/>
      <c r="CV40" s="658"/>
      <c r="CW40" s="658"/>
      <c r="CX40" s="658"/>
      <c r="CY40" s="659"/>
      <c r="CZ40" s="660">
        <v>0.8</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18563367</v>
      </c>
      <c r="S41" s="682"/>
      <c r="T41" s="682"/>
      <c r="U41" s="682"/>
      <c r="V41" s="682"/>
      <c r="W41" s="682"/>
      <c r="X41" s="682"/>
      <c r="Y41" s="685"/>
      <c r="Z41" s="686">
        <v>100</v>
      </c>
      <c r="AA41" s="686"/>
      <c r="AB41" s="686"/>
      <c r="AC41" s="686"/>
      <c r="AD41" s="687">
        <v>10505941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327649</v>
      </c>
      <c r="BA41" s="658"/>
      <c r="BB41" s="658"/>
      <c r="BC41" s="658"/>
      <c r="BD41" s="670"/>
      <c r="BE41" s="670"/>
      <c r="BF41" s="693"/>
      <c r="BG41" s="698"/>
      <c r="BH41" s="699"/>
      <c r="BI41" s="699"/>
      <c r="BJ41" s="699"/>
      <c r="BK41" s="699"/>
      <c r="BL41" s="219"/>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1224426</v>
      </c>
      <c r="BA42" s="682"/>
      <c r="BB42" s="682"/>
      <c r="BC42" s="682"/>
      <c r="BD42" s="642"/>
      <c r="BE42" s="642"/>
      <c r="BF42" s="705"/>
      <c r="BG42" s="700"/>
      <c r="BH42" s="701"/>
      <c r="BI42" s="701"/>
      <c r="BJ42" s="701"/>
      <c r="BK42" s="701"/>
      <c r="BL42" s="220"/>
      <c r="BM42" s="639" t="s">
        <v>340</v>
      </c>
      <c r="BN42" s="639"/>
      <c r="BO42" s="639"/>
      <c r="BP42" s="639"/>
      <c r="BQ42" s="639"/>
      <c r="BR42" s="639"/>
      <c r="BS42" s="639"/>
      <c r="BT42" s="639"/>
      <c r="BU42" s="640"/>
      <c r="BV42" s="641">
        <v>331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1251824</v>
      </c>
      <c r="CS42" s="670"/>
      <c r="CT42" s="670"/>
      <c r="CU42" s="670"/>
      <c r="CV42" s="670"/>
      <c r="CW42" s="670"/>
      <c r="CX42" s="670"/>
      <c r="CY42" s="671"/>
      <c r="CZ42" s="660">
        <v>7</v>
      </c>
      <c r="DA42" s="672"/>
      <c r="DB42" s="672"/>
      <c r="DC42" s="673"/>
      <c r="DD42" s="663">
        <v>544211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0" t="s">
        <v>342</v>
      </c>
      <c r="CD43" s="654" t="s">
        <v>343</v>
      </c>
      <c r="CE43" s="655"/>
      <c r="CF43" s="655"/>
      <c r="CG43" s="655"/>
      <c r="CH43" s="655"/>
      <c r="CI43" s="655"/>
      <c r="CJ43" s="655"/>
      <c r="CK43" s="655"/>
      <c r="CL43" s="655"/>
      <c r="CM43" s="655"/>
      <c r="CN43" s="655"/>
      <c r="CO43" s="655"/>
      <c r="CP43" s="655"/>
      <c r="CQ43" s="656"/>
      <c r="CR43" s="657">
        <v>44349</v>
      </c>
      <c r="CS43" s="670"/>
      <c r="CT43" s="670"/>
      <c r="CU43" s="670"/>
      <c r="CV43" s="670"/>
      <c r="CW43" s="670"/>
      <c r="CX43" s="670"/>
      <c r="CY43" s="671"/>
      <c r="CZ43" s="660">
        <v>0.2</v>
      </c>
      <c r="DA43" s="672"/>
      <c r="DB43" s="672"/>
      <c r="DC43" s="673"/>
      <c r="DD43" s="663">
        <v>44349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1251824</v>
      </c>
      <c r="CS44" s="658"/>
      <c r="CT44" s="658"/>
      <c r="CU44" s="658"/>
      <c r="CV44" s="658"/>
      <c r="CW44" s="658"/>
      <c r="CX44" s="658"/>
      <c r="CY44" s="659"/>
      <c r="CZ44" s="660">
        <v>7</v>
      </c>
      <c r="DA44" s="661"/>
      <c r="DB44" s="661"/>
      <c r="DC44" s="662"/>
      <c r="DD44" s="663">
        <v>544211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420621</v>
      </c>
      <c r="CS45" s="670"/>
      <c r="CT45" s="670"/>
      <c r="CU45" s="670"/>
      <c r="CV45" s="670"/>
      <c r="CW45" s="670"/>
      <c r="CX45" s="670"/>
      <c r="CY45" s="671"/>
      <c r="CZ45" s="660">
        <v>2.4</v>
      </c>
      <c r="DA45" s="672"/>
      <c r="DB45" s="672"/>
      <c r="DC45" s="673"/>
      <c r="DD45" s="663">
        <v>42368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1"/>
      <c r="CD46" s="678"/>
      <c r="CE46" s="679"/>
      <c r="CF46" s="654" t="s">
        <v>348</v>
      </c>
      <c r="CG46" s="655"/>
      <c r="CH46" s="655"/>
      <c r="CI46" s="655"/>
      <c r="CJ46" s="655"/>
      <c r="CK46" s="655"/>
      <c r="CL46" s="655"/>
      <c r="CM46" s="655"/>
      <c r="CN46" s="655"/>
      <c r="CO46" s="655"/>
      <c r="CP46" s="655"/>
      <c r="CQ46" s="656"/>
      <c r="CR46" s="657">
        <v>801267</v>
      </c>
      <c r="CS46" s="658"/>
      <c r="CT46" s="658"/>
      <c r="CU46" s="658"/>
      <c r="CV46" s="658"/>
      <c r="CW46" s="658"/>
      <c r="CX46" s="658"/>
      <c r="CY46" s="659"/>
      <c r="CZ46" s="660">
        <v>4.5</v>
      </c>
      <c r="DA46" s="661"/>
      <c r="DB46" s="661"/>
      <c r="DC46" s="662"/>
      <c r="DD46" s="663">
        <v>488654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1"/>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1"/>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1"/>
      <c r="CD49" s="638" t="s">
        <v>351</v>
      </c>
      <c r="CE49" s="639"/>
      <c r="CF49" s="639"/>
      <c r="CG49" s="639"/>
      <c r="CH49" s="639"/>
      <c r="CI49" s="639"/>
      <c r="CJ49" s="639"/>
      <c r="CK49" s="639"/>
      <c r="CL49" s="639"/>
      <c r="CM49" s="639"/>
      <c r="CN49" s="639"/>
      <c r="CO49" s="639"/>
      <c r="CP49" s="639"/>
      <c r="CQ49" s="640"/>
      <c r="CR49" s="641">
        <v>17776262</v>
      </c>
      <c r="CS49" s="642"/>
      <c r="CT49" s="642"/>
      <c r="CU49" s="642"/>
      <c r="CV49" s="642"/>
      <c r="CW49" s="642"/>
      <c r="CX49" s="642"/>
      <c r="CY49" s="643"/>
      <c r="CZ49" s="644">
        <v>100</v>
      </c>
      <c r="DA49" s="645"/>
      <c r="DB49" s="645"/>
      <c r="DC49" s="646"/>
      <c r="DD49" s="647">
        <v>12770269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Z42qMDoL9mZFeslRmrv8dwTbwvfWDK4Xvh0sd9uXSPfCYX/OyDbw0D9sKwPKOsC4SPfUmaTYuNTJ6A6VdSwg==" saltValue="gtmdq95UpH7v6sbqDkXR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7" t="s">
        <v>353</v>
      </c>
      <c r="DK2" s="1128"/>
      <c r="DL2" s="1128"/>
      <c r="DM2" s="1128"/>
      <c r="DN2" s="1128"/>
      <c r="DO2" s="1129"/>
      <c r="DP2" s="224"/>
      <c r="DQ2" s="1127" t="s">
        <v>354</v>
      </c>
      <c r="DR2" s="1128"/>
      <c r="DS2" s="1128"/>
      <c r="DT2" s="1128"/>
      <c r="DU2" s="1128"/>
      <c r="DV2" s="1128"/>
      <c r="DW2" s="1128"/>
      <c r="DX2" s="1128"/>
      <c r="DY2" s="1128"/>
      <c r="DZ2" s="112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28"/>
      <c r="BA4" s="228"/>
      <c r="BB4" s="228"/>
      <c r="BC4" s="228"/>
      <c r="BD4" s="228"/>
      <c r="BE4" s="229"/>
      <c r="BF4" s="229"/>
      <c r="BG4" s="229"/>
      <c r="BH4" s="229"/>
      <c r="BI4" s="229"/>
      <c r="BJ4" s="229"/>
      <c r="BK4" s="229"/>
      <c r="BL4" s="229"/>
      <c r="BM4" s="229"/>
      <c r="BN4" s="229"/>
      <c r="BO4" s="229"/>
      <c r="BP4" s="229"/>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0"/>
    </row>
    <row r="5" spans="1:131" s="231"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28"/>
      <c r="BA5" s="228"/>
      <c r="BB5" s="228"/>
      <c r="BC5" s="228"/>
      <c r="BD5" s="228"/>
      <c r="BE5" s="229"/>
      <c r="BF5" s="229"/>
      <c r="BG5" s="229"/>
      <c r="BH5" s="229"/>
      <c r="BI5" s="229"/>
      <c r="BJ5" s="229"/>
      <c r="BK5" s="229"/>
      <c r="BL5" s="229"/>
      <c r="BM5" s="229"/>
      <c r="BN5" s="229"/>
      <c r="BO5" s="229"/>
      <c r="BP5" s="229"/>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0"/>
    </row>
    <row r="6" spans="1:131" s="231"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28"/>
      <c r="BA6" s="228"/>
      <c r="BB6" s="228"/>
      <c r="BC6" s="228"/>
      <c r="BD6" s="228"/>
      <c r="BE6" s="229"/>
      <c r="BF6" s="229"/>
      <c r="BG6" s="229"/>
      <c r="BH6" s="229"/>
      <c r="BI6" s="229"/>
      <c r="BJ6" s="229"/>
      <c r="BK6" s="229"/>
      <c r="BL6" s="229"/>
      <c r="BM6" s="229"/>
      <c r="BN6" s="229"/>
      <c r="BO6" s="229"/>
      <c r="BP6" s="229"/>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0"/>
    </row>
    <row r="7" spans="1:131" s="231" customFormat="1" ht="26.25" customHeight="1" thickTop="1" x14ac:dyDescent="0.2">
      <c r="A7" s="232">
        <v>1</v>
      </c>
      <c r="B7" s="1083" t="s">
        <v>374</v>
      </c>
      <c r="C7" s="1084"/>
      <c r="D7" s="1084"/>
      <c r="E7" s="1084"/>
      <c r="F7" s="1084"/>
      <c r="G7" s="1084"/>
      <c r="H7" s="1084"/>
      <c r="I7" s="1084"/>
      <c r="J7" s="1084"/>
      <c r="K7" s="1084"/>
      <c r="L7" s="1084"/>
      <c r="M7" s="1084"/>
      <c r="N7" s="1084"/>
      <c r="O7" s="1084"/>
      <c r="P7" s="1085"/>
      <c r="Q7" s="1138">
        <v>18563</v>
      </c>
      <c r="R7" s="1139"/>
      <c r="S7" s="1139"/>
      <c r="T7" s="1139"/>
      <c r="U7" s="1139"/>
      <c r="V7" s="1139">
        <v>17776</v>
      </c>
      <c r="W7" s="1139"/>
      <c r="X7" s="1139"/>
      <c r="Y7" s="1139"/>
      <c r="Z7" s="1139"/>
      <c r="AA7" s="1139">
        <v>787</v>
      </c>
      <c r="AB7" s="1139"/>
      <c r="AC7" s="1139"/>
      <c r="AD7" s="1139"/>
      <c r="AE7" s="1140"/>
      <c r="AF7" s="1141">
        <v>647</v>
      </c>
      <c r="AG7" s="1142"/>
      <c r="AH7" s="1142"/>
      <c r="AI7" s="1142"/>
      <c r="AJ7" s="1143"/>
      <c r="AK7" s="1144">
        <v>713</v>
      </c>
      <c r="AL7" s="1145"/>
      <c r="AM7" s="1145"/>
      <c r="AN7" s="1145"/>
      <c r="AO7" s="1145"/>
      <c r="AP7" s="1145">
        <v>9856</v>
      </c>
      <c r="AQ7" s="1145"/>
      <c r="AR7" s="1145"/>
      <c r="AS7" s="1145"/>
      <c r="AT7" s="1145"/>
      <c r="AU7" s="1146"/>
      <c r="AV7" s="1146"/>
      <c r="AW7" s="1146"/>
      <c r="AX7" s="1146"/>
      <c r="AY7" s="1147"/>
      <c r="AZ7" s="228"/>
      <c r="BA7" s="228"/>
      <c r="BB7" s="228"/>
      <c r="BC7" s="228"/>
      <c r="BD7" s="228"/>
      <c r="BE7" s="229"/>
      <c r="BF7" s="229"/>
      <c r="BG7" s="229"/>
      <c r="BH7" s="229"/>
      <c r="BI7" s="229"/>
      <c r="BJ7" s="229"/>
      <c r="BK7" s="229"/>
      <c r="BL7" s="229"/>
      <c r="BM7" s="229"/>
      <c r="BN7" s="229"/>
      <c r="BO7" s="229"/>
      <c r="BP7" s="229"/>
      <c r="BQ7" s="232">
        <v>1</v>
      </c>
      <c r="BR7" s="233"/>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0"/>
    </row>
    <row r="8" spans="1:131" s="231" customFormat="1" ht="26.25" customHeight="1" x14ac:dyDescent="0.2">
      <c r="A8" s="234">
        <v>2</v>
      </c>
      <c r="B8" s="1066" t="s">
        <v>375</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t="s">
        <v>558</v>
      </c>
      <c r="AB8" s="1075"/>
      <c r="AC8" s="1075"/>
      <c r="AD8" s="1075"/>
      <c r="AE8" s="1076"/>
      <c r="AF8" s="1071" t="s">
        <v>122</v>
      </c>
      <c r="AG8" s="1072"/>
      <c r="AH8" s="1072"/>
      <c r="AI8" s="1072"/>
      <c r="AJ8" s="1073"/>
      <c r="AK8" s="1116" t="s">
        <v>546</v>
      </c>
      <c r="AL8" s="1117"/>
      <c r="AM8" s="1117"/>
      <c r="AN8" s="1117"/>
      <c r="AO8" s="1117"/>
      <c r="AP8" s="1117" t="s">
        <v>558</v>
      </c>
      <c r="AQ8" s="1117"/>
      <c r="AR8" s="1117"/>
      <c r="AS8" s="1117"/>
      <c r="AT8" s="1117"/>
      <c r="AU8" s="1118"/>
      <c r="AV8" s="1118"/>
      <c r="AW8" s="1118"/>
      <c r="AX8" s="1118"/>
      <c r="AY8" s="1119"/>
      <c r="AZ8" s="228"/>
      <c r="BA8" s="228"/>
      <c r="BB8" s="228"/>
      <c r="BC8" s="228"/>
      <c r="BD8" s="228"/>
      <c r="BE8" s="229"/>
      <c r="BF8" s="229"/>
      <c r="BG8" s="229"/>
      <c r="BH8" s="229"/>
      <c r="BI8" s="229"/>
      <c r="BJ8" s="229"/>
      <c r="BK8" s="229"/>
      <c r="BL8" s="229"/>
      <c r="BM8" s="229"/>
      <c r="BN8" s="229"/>
      <c r="BO8" s="229"/>
      <c r="BP8" s="229"/>
      <c r="BQ8" s="234">
        <v>2</v>
      </c>
      <c r="BR8" s="235"/>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0"/>
    </row>
    <row r="9" spans="1:131" s="231" customFormat="1" ht="26.25" customHeight="1" x14ac:dyDescent="0.2">
      <c r="A9" s="234">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28"/>
      <c r="BA9" s="228"/>
      <c r="BB9" s="228"/>
      <c r="BC9" s="228"/>
      <c r="BD9" s="228"/>
      <c r="BE9" s="229"/>
      <c r="BF9" s="229"/>
      <c r="BG9" s="229"/>
      <c r="BH9" s="229"/>
      <c r="BI9" s="229"/>
      <c r="BJ9" s="229"/>
      <c r="BK9" s="229"/>
      <c r="BL9" s="229"/>
      <c r="BM9" s="229"/>
      <c r="BN9" s="229"/>
      <c r="BO9" s="229"/>
      <c r="BP9" s="229"/>
      <c r="BQ9" s="234">
        <v>3</v>
      </c>
      <c r="BR9" s="235"/>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0"/>
    </row>
    <row r="10" spans="1:131" s="231" customFormat="1" ht="26.25" customHeight="1" x14ac:dyDescent="0.2">
      <c r="A10" s="234">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28"/>
      <c r="BA10" s="228"/>
      <c r="BB10" s="228"/>
      <c r="BC10" s="228"/>
      <c r="BD10" s="228"/>
      <c r="BE10" s="229"/>
      <c r="BF10" s="229"/>
      <c r="BG10" s="229"/>
      <c r="BH10" s="229"/>
      <c r="BI10" s="229"/>
      <c r="BJ10" s="229"/>
      <c r="BK10" s="229"/>
      <c r="BL10" s="229"/>
      <c r="BM10" s="229"/>
      <c r="BN10" s="229"/>
      <c r="BO10" s="229"/>
      <c r="BP10" s="229"/>
      <c r="BQ10" s="234">
        <v>4</v>
      </c>
      <c r="BR10" s="235"/>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0"/>
    </row>
    <row r="11" spans="1:131" s="231" customFormat="1" ht="26.25" customHeight="1" x14ac:dyDescent="0.2">
      <c r="A11" s="234">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28"/>
      <c r="BA11" s="228"/>
      <c r="BB11" s="228"/>
      <c r="BC11" s="228"/>
      <c r="BD11" s="228"/>
      <c r="BE11" s="229"/>
      <c r="BF11" s="229"/>
      <c r="BG11" s="229"/>
      <c r="BH11" s="229"/>
      <c r="BI11" s="229"/>
      <c r="BJ11" s="229"/>
      <c r="BK11" s="229"/>
      <c r="BL11" s="229"/>
      <c r="BM11" s="229"/>
      <c r="BN11" s="229"/>
      <c r="BO11" s="229"/>
      <c r="BP11" s="229"/>
      <c r="BQ11" s="234">
        <v>5</v>
      </c>
      <c r="BR11" s="235"/>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0"/>
    </row>
    <row r="12" spans="1:131" s="231" customFormat="1" ht="26.25" customHeight="1" x14ac:dyDescent="0.2">
      <c r="A12" s="234">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28"/>
      <c r="BA12" s="228"/>
      <c r="BB12" s="228"/>
      <c r="BC12" s="228"/>
      <c r="BD12" s="228"/>
      <c r="BE12" s="229"/>
      <c r="BF12" s="229"/>
      <c r="BG12" s="229"/>
      <c r="BH12" s="229"/>
      <c r="BI12" s="229"/>
      <c r="BJ12" s="229"/>
      <c r="BK12" s="229"/>
      <c r="BL12" s="229"/>
      <c r="BM12" s="229"/>
      <c r="BN12" s="229"/>
      <c r="BO12" s="229"/>
      <c r="BP12" s="229"/>
      <c r="BQ12" s="234">
        <v>6</v>
      </c>
      <c r="BR12" s="235"/>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0"/>
    </row>
    <row r="13" spans="1:131" s="231" customFormat="1" ht="26.25" customHeight="1" x14ac:dyDescent="0.2">
      <c r="A13" s="234">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28"/>
      <c r="BA13" s="228"/>
      <c r="BB13" s="228"/>
      <c r="BC13" s="228"/>
      <c r="BD13" s="228"/>
      <c r="BE13" s="229"/>
      <c r="BF13" s="229"/>
      <c r="BG13" s="229"/>
      <c r="BH13" s="229"/>
      <c r="BI13" s="229"/>
      <c r="BJ13" s="229"/>
      <c r="BK13" s="229"/>
      <c r="BL13" s="229"/>
      <c r="BM13" s="229"/>
      <c r="BN13" s="229"/>
      <c r="BO13" s="229"/>
      <c r="BP13" s="229"/>
      <c r="BQ13" s="234">
        <v>7</v>
      </c>
      <c r="BR13" s="235"/>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0"/>
    </row>
    <row r="14" spans="1:131" s="231" customFormat="1" ht="26.25" customHeight="1" x14ac:dyDescent="0.2">
      <c r="A14" s="234">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28"/>
      <c r="BA14" s="228"/>
      <c r="BB14" s="228"/>
      <c r="BC14" s="228"/>
      <c r="BD14" s="228"/>
      <c r="BE14" s="229"/>
      <c r="BF14" s="229"/>
      <c r="BG14" s="229"/>
      <c r="BH14" s="229"/>
      <c r="BI14" s="229"/>
      <c r="BJ14" s="229"/>
      <c r="BK14" s="229"/>
      <c r="BL14" s="229"/>
      <c r="BM14" s="229"/>
      <c r="BN14" s="229"/>
      <c r="BO14" s="229"/>
      <c r="BP14" s="229"/>
      <c r="BQ14" s="234">
        <v>8</v>
      </c>
      <c r="BR14" s="235"/>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0"/>
    </row>
    <row r="15" spans="1:131" s="231" customFormat="1" ht="26.25" customHeight="1" x14ac:dyDescent="0.2">
      <c r="A15" s="234">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28"/>
      <c r="BA15" s="228"/>
      <c r="BB15" s="228"/>
      <c r="BC15" s="228"/>
      <c r="BD15" s="228"/>
      <c r="BE15" s="229"/>
      <c r="BF15" s="229"/>
      <c r="BG15" s="229"/>
      <c r="BH15" s="229"/>
      <c r="BI15" s="229"/>
      <c r="BJ15" s="229"/>
      <c r="BK15" s="229"/>
      <c r="BL15" s="229"/>
      <c r="BM15" s="229"/>
      <c r="BN15" s="229"/>
      <c r="BO15" s="229"/>
      <c r="BP15" s="229"/>
      <c r="BQ15" s="234">
        <v>9</v>
      </c>
      <c r="BR15" s="235"/>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0"/>
    </row>
    <row r="16" spans="1:131" s="231" customFormat="1" ht="26.25" customHeight="1" x14ac:dyDescent="0.2">
      <c r="A16" s="234">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28"/>
      <c r="BA16" s="228"/>
      <c r="BB16" s="228"/>
      <c r="BC16" s="228"/>
      <c r="BD16" s="228"/>
      <c r="BE16" s="229"/>
      <c r="BF16" s="229"/>
      <c r="BG16" s="229"/>
      <c r="BH16" s="229"/>
      <c r="BI16" s="229"/>
      <c r="BJ16" s="229"/>
      <c r="BK16" s="229"/>
      <c r="BL16" s="229"/>
      <c r="BM16" s="229"/>
      <c r="BN16" s="229"/>
      <c r="BO16" s="229"/>
      <c r="BP16" s="229"/>
      <c r="BQ16" s="234">
        <v>10</v>
      </c>
      <c r="BR16" s="235"/>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0"/>
    </row>
    <row r="17" spans="1:131" s="231" customFormat="1" ht="26.25" customHeight="1" x14ac:dyDescent="0.2">
      <c r="A17" s="234">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28"/>
      <c r="BA17" s="228"/>
      <c r="BB17" s="228"/>
      <c r="BC17" s="228"/>
      <c r="BD17" s="228"/>
      <c r="BE17" s="229"/>
      <c r="BF17" s="229"/>
      <c r="BG17" s="229"/>
      <c r="BH17" s="229"/>
      <c r="BI17" s="229"/>
      <c r="BJ17" s="229"/>
      <c r="BK17" s="229"/>
      <c r="BL17" s="229"/>
      <c r="BM17" s="229"/>
      <c r="BN17" s="229"/>
      <c r="BO17" s="229"/>
      <c r="BP17" s="229"/>
      <c r="BQ17" s="234">
        <v>11</v>
      </c>
      <c r="BR17" s="235"/>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0"/>
    </row>
    <row r="18" spans="1:131" s="231" customFormat="1" ht="26.25" customHeight="1" x14ac:dyDescent="0.2">
      <c r="A18" s="234">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28"/>
      <c r="BA18" s="228"/>
      <c r="BB18" s="228"/>
      <c r="BC18" s="228"/>
      <c r="BD18" s="228"/>
      <c r="BE18" s="229"/>
      <c r="BF18" s="229"/>
      <c r="BG18" s="229"/>
      <c r="BH18" s="229"/>
      <c r="BI18" s="229"/>
      <c r="BJ18" s="229"/>
      <c r="BK18" s="229"/>
      <c r="BL18" s="229"/>
      <c r="BM18" s="229"/>
      <c r="BN18" s="229"/>
      <c r="BO18" s="229"/>
      <c r="BP18" s="229"/>
      <c r="BQ18" s="234">
        <v>12</v>
      </c>
      <c r="BR18" s="235"/>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0"/>
    </row>
    <row r="19" spans="1:131" s="231" customFormat="1" ht="26.25" customHeight="1" x14ac:dyDescent="0.2">
      <c r="A19" s="234">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28"/>
      <c r="BA19" s="228"/>
      <c r="BB19" s="228"/>
      <c r="BC19" s="228"/>
      <c r="BD19" s="228"/>
      <c r="BE19" s="229"/>
      <c r="BF19" s="229"/>
      <c r="BG19" s="229"/>
      <c r="BH19" s="229"/>
      <c r="BI19" s="229"/>
      <c r="BJ19" s="229"/>
      <c r="BK19" s="229"/>
      <c r="BL19" s="229"/>
      <c r="BM19" s="229"/>
      <c r="BN19" s="229"/>
      <c r="BO19" s="229"/>
      <c r="BP19" s="229"/>
      <c r="BQ19" s="234">
        <v>13</v>
      </c>
      <c r="BR19" s="235"/>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0"/>
    </row>
    <row r="20" spans="1:131" s="231" customFormat="1" ht="26.25" customHeight="1" x14ac:dyDescent="0.2">
      <c r="A20" s="234">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28"/>
      <c r="BA20" s="228"/>
      <c r="BB20" s="228"/>
      <c r="BC20" s="228"/>
      <c r="BD20" s="228"/>
      <c r="BE20" s="229"/>
      <c r="BF20" s="229"/>
      <c r="BG20" s="229"/>
      <c r="BH20" s="229"/>
      <c r="BI20" s="229"/>
      <c r="BJ20" s="229"/>
      <c r="BK20" s="229"/>
      <c r="BL20" s="229"/>
      <c r="BM20" s="229"/>
      <c r="BN20" s="229"/>
      <c r="BO20" s="229"/>
      <c r="BP20" s="229"/>
      <c r="BQ20" s="234">
        <v>14</v>
      </c>
      <c r="BR20" s="235"/>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0"/>
    </row>
    <row r="21" spans="1:131" s="231" customFormat="1" ht="26.25" customHeight="1" thickBot="1" x14ac:dyDescent="0.25">
      <c r="A21" s="234">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28"/>
      <c r="BA21" s="228"/>
      <c r="BB21" s="228"/>
      <c r="BC21" s="228"/>
      <c r="BD21" s="228"/>
      <c r="BE21" s="229"/>
      <c r="BF21" s="229"/>
      <c r="BG21" s="229"/>
      <c r="BH21" s="229"/>
      <c r="BI21" s="229"/>
      <c r="BJ21" s="229"/>
      <c r="BK21" s="229"/>
      <c r="BL21" s="229"/>
      <c r="BM21" s="229"/>
      <c r="BN21" s="229"/>
      <c r="BO21" s="229"/>
      <c r="BP21" s="229"/>
      <c r="BQ21" s="234">
        <v>15</v>
      </c>
      <c r="BR21" s="235"/>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0"/>
    </row>
    <row r="22" spans="1:131" s="231" customFormat="1" ht="26.25" customHeight="1" x14ac:dyDescent="0.2">
      <c r="A22" s="23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29"/>
      <c r="BF22" s="229"/>
      <c r="BG22" s="229"/>
      <c r="BH22" s="229"/>
      <c r="BI22" s="229"/>
      <c r="BJ22" s="229"/>
      <c r="BK22" s="229"/>
      <c r="BL22" s="229"/>
      <c r="BM22" s="229"/>
      <c r="BN22" s="229"/>
      <c r="BO22" s="229"/>
      <c r="BP22" s="229"/>
      <c r="BQ22" s="234">
        <v>16</v>
      </c>
      <c r="BR22" s="235"/>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0"/>
    </row>
    <row r="23" spans="1:131" s="231" customFormat="1" ht="26.25" customHeight="1" thickBot="1" x14ac:dyDescent="0.25">
      <c r="A23" s="236" t="s">
        <v>377</v>
      </c>
      <c r="B23" s="973" t="s">
        <v>378</v>
      </c>
      <c r="C23" s="974"/>
      <c r="D23" s="974"/>
      <c r="E23" s="974"/>
      <c r="F23" s="974"/>
      <c r="G23" s="974"/>
      <c r="H23" s="974"/>
      <c r="I23" s="974"/>
      <c r="J23" s="974"/>
      <c r="K23" s="974"/>
      <c r="L23" s="974"/>
      <c r="M23" s="974"/>
      <c r="N23" s="974"/>
      <c r="O23" s="974"/>
      <c r="P23" s="984"/>
      <c r="Q23" s="1103">
        <v>18563</v>
      </c>
      <c r="R23" s="1097"/>
      <c r="S23" s="1097"/>
      <c r="T23" s="1097"/>
      <c r="U23" s="1097"/>
      <c r="V23" s="1097">
        <v>17776</v>
      </c>
      <c r="W23" s="1097"/>
      <c r="X23" s="1097"/>
      <c r="Y23" s="1097"/>
      <c r="Z23" s="1097"/>
      <c r="AA23" s="1097">
        <v>787</v>
      </c>
      <c r="AB23" s="1097"/>
      <c r="AC23" s="1097"/>
      <c r="AD23" s="1097"/>
      <c r="AE23" s="1104"/>
      <c r="AF23" s="1105">
        <v>647</v>
      </c>
      <c r="AG23" s="1097"/>
      <c r="AH23" s="1097"/>
      <c r="AI23" s="1097"/>
      <c r="AJ23" s="1106"/>
      <c r="AK23" s="1107"/>
      <c r="AL23" s="1108"/>
      <c r="AM23" s="1108"/>
      <c r="AN23" s="1108"/>
      <c r="AO23" s="1108"/>
      <c r="AP23" s="1097">
        <v>9856</v>
      </c>
      <c r="AQ23" s="1097"/>
      <c r="AR23" s="1097"/>
      <c r="AS23" s="1097"/>
      <c r="AT23" s="1097"/>
      <c r="AU23" s="1098"/>
      <c r="AV23" s="1098"/>
      <c r="AW23" s="1098"/>
      <c r="AX23" s="1098"/>
      <c r="AY23" s="1099"/>
      <c r="AZ23" s="1100" t="s">
        <v>122</v>
      </c>
      <c r="BA23" s="1101"/>
      <c r="BB23" s="1101"/>
      <c r="BC23" s="1101"/>
      <c r="BD23" s="1102"/>
      <c r="BE23" s="229"/>
      <c r="BF23" s="229"/>
      <c r="BG23" s="229"/>
      <c r="BH23" s="229"/>
      <c r="BI23" s="229"/>
      <c r="BJ23" s="229"/>
      <c r="BK23" s="229"/>
      <c r="BL23" s="229"/>
      <c r="BM23" s="229"/>
      <c r="BN23" s="229"/>
      <c r="BO23" s="229"/>
      <c r="BP23" s="229"/>
      <c r="BQ23" s="234">
        <v>17</v>
      </c>
      <c r="BR23" s="235"/>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0"/>
    </row>
    <row r="24" spans="1:131" s="231"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28"/>
      <c r="BA24" s="228"/>
      <c r="BB24" s="228"/>
      <c r="BC24" s="228"/>
      <c r="BD24" s="228"/>
      <c r="BE24" s="229"/>
      <c r="BF24" s="229"/>
      <c r="BG24" s="229"/>
      <c r="BH24" s="229"/>
      <c r="BI24" s="229"/>
      <c r="BJ24" s="229"/>
      <c r="BK24" s="229"/>
      <c r="BL24" s="229"/>
      <c r="BM24" s="229"/>
      <c r="BN24" s="229"/>
      <c r="BO24" s="229"/>
      <c r="BP24" s="229"/>
      <c r="BQ24" s="234">
        <v>18</v>
      </c>
      <c r="BR24" s="235"/>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0"/>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28"/>
      <c r="BK25" s="228"/>
      <c r="BL25" s="228"/>
      <c r="BM25" s="228"/>
      <c r="BN25" s="228"/>
      <c r="BO25" s="237"/>
      <c r="BP25" s="237"/>
      <c r="BQ25" s="234">
        <v>19</v>
      </c>
      <c r="BR25" s="235"/>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6"/>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28"/>
      <c r="BK26" s="228"/>
      <c r="BL26" s="228"/>
      <c r="BM26" s="228"/>
      <c r="BN26" s="228"/>
      <c r="BO26" s="237"/>
      <c r="BP26" s="237"/>
      <c r="BQ26" s="234">
        <v>20</v>
      </c>
      <c r="BR26" s="235"/>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6"/>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28"/>
      <c r="BK27" s="228"/>
      <c r="BL27" s="228"/>
      <c r="BM27" s="228"/>
      <c r="BN27" s="228"/>
      <c r="BO27" s="237"/>
      <c r="BP27" s="237"/>
      <c r="BQ27" s="234">
        <v>21</v>
      </c>
      <c r="BR27" s="235"/>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6"/>
    </row>
    <row r="28" spans="1:131" ht="26.25" customHeight="1" thickTop="1" x14ac:dyDescent="0.2">
      <c r="A28" s="238">
        <v>1</v>
      </c>
      <c r="B28" s="1083" t="s">
        <v>389</v>
      </c>
      <c r="C28" s="1084"/>
      <c r="D28" s="1084"/>
      <c r="E28" s="1084"/>
      <c r="F28" s="1084"/>
      <c r="G28" s="1084"/>
      <c r="H28" s="1084"/>
      <c r="I28" s="1084"/>
      <c r="J28" s="1084"/>
      <c r="K28" s="1084"/>
      <c r="L28" s="1084"/>
      <c r="M28" s="1084"/>
      <c r="N28" s="1084"/>
      <c r="O28" s="1084"/>
      <c r="P28" s="1085"/>
      <c r="Q28" s="1086">
        <v>4130</v>
      </c>
      <c r="R28" s="1087"/>
      <c r="S28" s="1087"/>
      <c r="T28" s="1087"/>
      <c r="U28" s="1087"/>
      <c r="V28" s="1087">
        <v>4018</v>
      </c>
      <c r="W28" s="1087"/>
      <c r="X28" s="1087"/>
      <c r="Y28" s="1087"/>
      <c r="Z28" s="1087"/>
      <c r="AA28" s="1087">
        <v>112</v>
      </c>
      <c r="AB28" s="1087"/>
      <c r="AC28" s="1087"/>
      <c r="AD28" s="1087"/>
      <c r="AE28" s="1088"/>
      <c r="AF28" s="1089">
        <v>112</v>
      </c>
      <c r="AG28" s="1087"/>
      <c r="AH28" s="1087"/>
      <c r="AI28" s="1087"/>
      <c r="AJ28" s="1090"/>
      <c r="AK28" s="1078">
        <v>328</v>
      </c>
      <c r="AL28" s="1079"/>
      <c r="AM28" s="1079"/>
      <c r="AN28" s="1079"/>
      <c r="AO28" s="1079"/>
      <c r="AP28" s="1079" t="s">
        <v>546</v>
      </c>
      <c r="AQ28" s="1079"/>
      <c r="AR28" s="1079"/>
      <c r="AS28" s="1079"/>
      <c r="AT28" s="1079"/>
      <c r="AU28" s="1079" t="s">
        <v>546</v>
      </c>
      <c r="AV28" s="1079"/>
      <c r="AW28" s="1079"/>
      <c r="AX28" s="1079"/>
      <c r="AY28" s="1079"/>
      <c r="AZ28" s="1080" t="s">
        <v>546</v>
      </c>
      <c r="BA28" s="1080"/>
      <c r="BB28" s="1080"/>
      <c r="BC28" s="1080"/>
      <c r="BD28" s="1080"/>
      <c r="BE28" s="1081"/>
      <c r="BF28" s="1081"/>
      <c r="BG28" s="1081"/>
      <c r="BH28" s="1081"/>
      <c r="BI28" s="1082"/>
      <c r="BJ28" s="228"/>
      <c r="BK28" s="228"/>
      <c r="BL28" s="228"/>
      <c r="BM28" s="228"/>
      <c r="BN28" s="228"/>
      <c r="BO28" s="237"/>
      <c r="BP28" s="237"/>
      <c r="BQ28" s="234">
        <v>22</v>
      </c>
      <c r="BR28" s="235"/>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6"/>
    </row>
    <row r="29" spans="1:131" ht="26.25" customHeight="1" x14ac:dyDescent="0.2">
      <c r="A29" s="238">
        <v>2</v>
      </c>
      <c r="B29" s="1066" t="s">
        <v>390</v>
      </c>
      <c r="C29" s="1067"/>
      <c r="D29" s="1067"/>
      <c r="E29" s="1067"/>
      <c r="F29" s="1067"/>
      <c r="G29" s="1067"/>
      <c r="H29" s="1067"/>
      <c r="I29" s="1067"/>
      <c r="J29" s="1067"/>
      <c r="K29" s="1067"/>
      <c r="L29" s="1067"/>
      <c r="M29" s="1067"/>
      <c r="N29" s="1067"/>
      <c r="O29" s="1067"/>
      <c r="P29" s="1068"/>
      <c r="Q29" s="1074">
        <v>3739</v>
      </c>
      <c r="R29" s="1075"/>
      <c r="S29" s="1075"/>
      <c r="T29" s="1075"/>
      <c r="U29" s="1075"/>
      <c r="V29" s="1075">
        <v>3525</v>
      </c>
      <c r="W29" s="1075"/>
      <c r="X29" s="1075"/>
      <c r="Y29" s="1075"/>
      <c r="Z29" s="1075"/>
      <c r="AA29" s="1075">
        <v>214</v>
      </c>
      <c r="AB29" s="1075"/>
      <c r="AC29" s="1075"/>
      <c r="AD29" s="1075"/>
      <c r="AE29" s="1076"/>
      <c r="AF29" s="1071">
        <v>214</v>
      </c>
      <c r="AG29" s="1072"/>
      <c r="AH29" s="1072"/>
      <c r="AI29" s="1072"/>
      <c r="AJ29" s="1073"/>
      <c r="AK29" s="1016">
        <v>779</v>
      </c>
      <c r="AL29" s="1007"/>
      <c r="AM29" s="1007"/>
      <c r="AN29" s="1007"/>
      <c r="AO29" s="1007"/>
      <c r="AP29" s="1007" t="s">
        <v>486</v>
      </c>
      <c r="AQ29" s="1007"/>
      <c r="AR29" s="1007"/>
      <c r="AS29" s="1007"/>
      <c r="AT29" s="1007"/>
      <c r="AU29" s="1007" t="s">
        <v>486</v>
      </c>
      <c r="AV29" s="1007"/>
      <c r="AW29" s="1007"/>
      <c r="AX29" s="1007"/>
      <c r="AY29" s="1007"/>
      <c r="AZ29" s="1077" t="s">
        <v>486</v>
      </c>
      <c r="BA29" s="1077"/>
      <c r="BB29" s="1077"/>
      <c r="BC29" s="1077"/>
      <c r="BD29" s="1077"/>
      <c r="BE29" s="1008"/>
      <c r="BF29" s="1008"/>
      <c r="BG29" s="1008"/>
      <c r="BH29" s="1008"/>
      <c r="BI29" s="1009"/>
      <c r="BJ29" s="228"/>
      <c r="BK29" s="228"/>
      <c r="BL29" s="228"/>
      <c r="BM29" s="228"/>
      <c r="BN29" s="228"/>
      <c r="BO29" s="237"/>
      <c r="BP29" s="237"/>
      <c r="BQ29" s="234">
        <v>23</v>
      </c>
      <c r="BR29" s="235"/>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6"/>
    </row>
    <row r="30" spans="1:131" ht="26.25" customHeight="1" x14ac:dyDescent="0.2">
      <c r="A30" s="238">
        <v>3</v>
      </c>
      <c r="B30" s="1066" t="s">
        <v>391</v>
      </c>
      <c r="C30" s="1067"/>
      <c r="D30" s="1067"/>
      <c r="E30" s="1067"/>
      <c r="F30" s="1067"/>
      <c r="G30" s="1067"/>
      <c r="H30" s="1067"/>
      <c r="I30" s="1067"/>
      <c r="J30" s="1067"/>
      <c r="K30" s="1067"/>
      <c r="L30" s="1067"/>
      <c r="M30" s="1067"/>
      <c r="N30" s="1067"/>
      <c r="O30" s="1067"/>
      <c r="P30" s="1068"/>
      <c r="Q30" s="1074">
        <v>768</v>
      </c>
      <c r="R30" s="1075"/>
      <c r="S30" s="1075"/>
      <c r="T30" s="1075"/>
      <c r="U30" s="1075"/>
      <c r="V30" s="1075">
        <v>762</v>
      </c>
      <c r="W30" s="1075"/>
      <c r="X30" s="1075"/>
      <c r="Y30" s="1075"/>
      <c r="Z30" s="1075"/>
      <c r="AA30" s="1075">
        <v>6</v>
      </c>
      <c r="AB30" s="1075"/>
      <c r="AC30" s="1075"/>
      <c r="AD30" s="1075"/>
      <c r="AE30" s="1076"/>
      <c r="AF30" s="1071">
        <v>6</v>
      </c>
      <c r="AG30" s="1072"/>
      <c r="AH30" s="1072"/>
      <c r="AI30" s="1072"/>
      <c r="AJ30" s="1073"/>
      <c r="AK30" s="1016">
        <v>138</v>
      </c>
      <c r="AL30" s="1007"/>
      <c r="AM30" s="1007"/>
      <c r="AN30" s="1007"/>
      <c r="AO30" s="1007"/>
      <c r="AP30" s="1007" t="s">
        <v>486</v>
      </c>
      <c r="AQ30" s="1007"/>
      <c r="AR30" s="1007"/>
      <c r="AS30" s="1007"/>
      <c r="AT30" s="1007"/>
      <c r="AU30" s="1007" t="s">
        <v>486</v>
      </c>
      <c r="AV30" s="1007"/>
      <c r="AW30" s="1007"/>
      <c r="AX30" s="1007"/>
      <c r="AY30" s="1007"/>
      <c r="AZ30" s="1077" t="s">
        <v>486</v>
      </c>
      <c r="BA30" s="1077"/>
      <c r="BB30" s="1077"/>
      <c r="BC30" s="1077"/>
      <c r="BD30" s="1077"/>
      <c r="BE30" s="1008"/>
      <c r="BF30" s="1008"/>
      <c r="BG30" s="1008"/>
      <c r="BH30" s="1008"/>
      <c r="BI30" s="1009"/>
      <c r="BJ30" s="228"/>
      <c r="BK30" s="228"/>
      <c r="BL30" s="228"/>
      <c r="BM30" s="228"/>
      <c r="BN30" s="228"/>
      <c r="BO30" s="237"/>
      <c r="BP30" s="237"/>
      <c r="BQ30" s="234">
        <v>24</v>
      </c>
      <c r="BR30" s="235"/>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6"/>
    </row>
    <row r="31" spans="1:131" ht="26.25" customHeight="1" x14ac:dyDescent="0.2">
      <c r="A31" s="238">
        <v>4</v>
      </c>
      <c r="B31" s="1066" t="s">
        <v>392</v>
      </c>
      <c r="C31" s="1067"/>
      <c r="D31" s="1067"/>
      <c r="E31" s="1067"/>
      <c r="F31" s="1067"/>
      <c r="G31" s="1067"/>
      <c r="H31" s="1067"/>
      <c r="I31" s="1067"/>
      <c r="J31" s="1067"/>
      <c r="K31" s="1067"/>
      <c r="L31" s="1067"/>
      <c r="M31" s="1067"/>
      <c r="N31" s="1067"/>
      <c r="O31" s="1067"/>
      <c r="P31" s="1068"/>
      <c r="Q31" s="1074">
        <v>702</v>
      </c>
      <c r="R31" s="1075"/>
      <c r="S31" s="1075"/>
      <c r="T31" s="1075"/>
      <c r="U31" s="1075"/>
      <c r="V31" s="1075">
        <v>670</v>
      </c>
      <c r="W31" s="1075"/>
      <c r="X31" s="1075"/>
      <c r="Y31" s="1075"/>
      <c r="Z31" s="1075"/>
      <c r="AA31" s="1075">
        <v>32</v>
      </c>
      <c r="AB31" s="1075"/>
      <c r="AC31" s="1075"/>
      <c r="AD31" s="1075"/>
      <c r="AE31" s="1076"/>
      <c r="AF31" s="1071">
        <v>451</v>
      </c>
      <c r="AG31" s="1072"/>
      <c r="AH31" s="1072"/>
      <c r="AI31" s="1072"/>
      <c r="AJ31" s="1073"/>
      <c r="AK31" s="1016">
        <v>76</v>
      </c>
      <c r="AL31" s="1007"/>
      <c r="AM31" s="1007"/>
      <c r="AN31" s="1007"/>
      <c r="AO31" s="1007"/>
      <c r="AP31" s="1007">
        <v>438</v>
      </c>
      <c r="AQ31" s="1007"/>
      <c r="AR31" s="1007"/>
      <c r="AS31" s="1007"/>
      <c r="AT31" s="1007"/>
      <c r="AU31" s="1007" t="s">
        <v>546</v>
      </c>
      <c r="AV31" s="1007"/>
      <c r="AW31" s="1007"/>
      <c r="AX31" s="1007"/>
      <c r="AY31" s="1007"/>
      <c r="AZ31" s="1077" t="s">
        <v>546</v>
      </c>
      <c r="BA31" s="1077"/>
      <c r="BB31" s="1077"/>
      <c r="BC31" s="1077"/>
      <c r="BD31" s="1077"/>
      <c r="BE31" s="1008" t="s">
        <v>393</v>
      </c>
      <c r="BF31" s="1008"/>
      <c r="BG31" s="1008"/>
      <c r="BH31" s="1008"/>
      <c r="BI31" s="1009"/>
      <c r="BJ31" s="228"/>
      <c r="BK31" s="228"/>
      <c r="BL31" s="228"/>
      <c r="BM31" s="228"/>
      <c r="BN31" s="228"/>
      <c r="BO31" s="237"/>
      <c r="BP31" s="237"/>
      <c r="BQ31" s="234">
        <v>25</v>
      </c>
      <c r="BR31" s="235"/>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6"/>
    </row>
    <row r="32" spans="1:131" ht="26.25" customHeight="1" x14ac:dyDescent="0.2">
      <c r="A32" s="238">
        <v>5</v>
      </c>
      <c r="B32" s="1066" t="s">
        <v>394</v>
      </c>
      <c r="C32" s="1067"/>
      <c r="D32" s="1067"/>
      <c r="E32" s="1067"/>
      <c r="F32" s="1067"/>
      <c r="G32" s="1067"/>
      <c r="H32" s="1067"/>
      <c r="I32" s="1067"/>
      <c r="J32" s="1067"/>
      <c r="K32" s="1067"/>
      <c r="L32" s="1067"/>
      <c r="M32" s="1067"/>
      <c r="N32" s="1067"/>
      <c r="O32" s="1067"/>
      <c r="P32" s="1068"/>
      <c r="Q32" s="1074">
        <v>868</v>
      </c>
      <c r="R32" s="1075"/>
      <c r="S32" s="1075"/>
      <c r="T32" s="1075"/>
      <c r="U32" s="1075"/>
      <c r="V32" s="1075">
        <v>833</v>
      </c>
      <c r="W32" s="1075"/>
      <c r="X32" s="1075"/>
      <c r="Y32" s="1075"/>
      <c r="Z32" s="1075"/>
      <c r="AA32" s="1075">
        <v>36</v>
      </c>
      <c r="AB32" s="1075"/>
      <c r="AC32" s="1075"/>
      <c r="AD32" s="1075"/>
      <c r="AE32" s="1076"/>
      <c r="AF32" s="1071">
        <v>144</v>
      </c>
      <c r="AG32" s="1072"/>
      <c r="AH32" s="1072"/>
      <c r="AI32" s="1072"/>
      <c r="AJ32" s="1073"/>
      <c r="AK32" s="1016">
        <v>654</v>
      </c>
      <c r="AL32" s="1007"/>
      <c r="AM32" s="1007"/>
      <c r="AN32" s="1007"/>
      <c r="AO32" s="1007"/>
      <c r="AP32" s="1007">
        <v>6896</v>
      </c>
      <c r="AQ32" s="1007"/>
      <c r="AR32" s="1007"/>
      <c r="AS32" s="1007"/>
      <c r="AT32" s="1007"/>
      <c r="AU32" s="1007">
        <v>5358</v>
      </c>
      <c r="AV32" s="1007"/>
      <c r="AW32" s="1007"/>
      <c r="AX32" s="1007"/>
      <c r="AY32" s="1007"/>
      <c r="AZ32" s="1077" t="s">
        <v>546</v>
      </c>
      <c r="BA32" s="1077"/>
      <c r="BB32" s="1077"/>
      <c r="BC32" s="1077"/>
      <c r="BD32" s="1077"/>
      <c r="BE32" s="1008" t="s">
        <v>393</v>
      </c>
      <c r="BF32" s="1008"/>
      <c r="BG32" s="1008"/>
      <c r="BH32" s="1008"/>
      <c r="BI32" s="1009"/>
      <c r="BJ32" s="228"/>
      <c r="BK32" s="228"/>
      <c r="BL32" s="228"/>
      <c r="BM32" s="228"/>
      <c r="BN32" s="228"/>
      <c r="BO32" s="237"/>
      <c r="BP32" s="237"/>
      <c r="BQ32" s="234">
        <v>26</v>
      </c>
      <c r="BR32" s="235"/>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6"/>
    </row>
    <row r="33" spans="1:131" ht="26.25" customHeight="1" x14ac:dyDescent="0.2">
      <c r="A33" s="238">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28"/>
      <c r="BK33" s="228"/>
      <c r="BL33" s="228"/>
      <c r="BM33" s="228"/>
      <c r="BN33" s="228"/>
      <c r="BO33" s="237"/>
      <c r="BP33" s="237"/>
      <c r="BQ33" s="234">
        <v>27</v>
      </c>
      <c r="BR33" s="235"/>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6"/>
    </row>
    <row r="34" spans="1:131" ht="26.25" customHeight="1" x14ac:dyDescent="0.2">
      <c r="A34" s="238">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28"/>
      <c r="BK34" s="228"/>
      <c r="BL34" s="228"/>
      <c r="BM34" s="228"/>
      <c r="BN34" s="228"/>
      <c r="BO34" s="237"/>
      <c r="BP34" s="237"/>
      <c r="BQ34" s="234">
        <v>28</v>
      </c>
      <c r="BR34" s="235"/>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6"/>
    </row>
    <row r="35" spans="1:131" ht="26.25" customHeight="1" x14ac:dyDescent="0.2">
      <c r="A35" s="238">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28"/>
      <c r="BK35" s="228"/>
      <c r="BL35" s="228"/>
      <c r="BM35" s="228"/>
      <c r="BN35" s="228"/>
      <c r="BO35" s="237"/>
      <c r="BP35" s="237"/>
      <c r="BQ35" s="234">
        <v>29</v>
      </c>
      <c r="BR35" s="235"/>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6"/>
    </row>
    <row r="36" spans="1:131" ht="26.25" customHeight="1" x14ac:dyDescent="0.2">
      <c r="A36" s="238">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28"/>
      <c r="BK36" s="228"/>
      <c r="BL36" s="228"/>
      <c r="BM36" s="228"/>
      <c r="BN36" s="228"/>
      <c r="BO36" s="237"/>
      <c r="BP36" s="237"/>
      <c r="BQ36" s="234">
        <v>30</v>
      </c>
      <c r="BR36" s="235"/>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6"/>
    </row>
    <row r="37" spans="1:131" ht="26.25" customHeight="1" x14ac:dyDescent="0.2">
      <c r="A37" s="238">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28"/>
      <c r="BK37" s="228"/>
      <c r="BL37" s="228"/>
      <c r="BM37" s="228"/>
      <c r="BN37" s="228"/>
      <c r="BO37" s="237"/>
      <c r="BP37" s="237"/>
      <c r="BQ37" s="234">
        <v>31</v>
      </c>
      <c r="BR37" s="235"/>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6"/>
    </row>
    <row r="38" spans="1:131" ht="26.25" customHeight="1" x14ac:dyDescent="0.2">
      <c r="A38" s="238">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28"/>
      <c r="BK38" s="228"/>
      <c r="BL38" s="228"/>
      <c r="BM38" s="228"/>
      <c r="BN38" s="228"/>
      <c r="BO38" s="237"/>
      <c r="BP38" s="237"/>
      <c r="BQ38" s="234">
        <v>32</v>
      </c>
      <c r="BR38" s="235"/>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6"/>
    </row>
    <row r="39" spans="1:131" ht="26.25" customHeight="1" x14ac:dyDescent="0.2">
      <c r="A39" s="238">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28"/>
      <c r="BK39" s="228"/>
      <c r="BL39" s="228"/>
      <c r="BM39" s="228"/>
      <c r="BN39" s="228"/>
      <c r="BO39" s="237"/>
      <c r="BP39" s="237"/>
      <c r="BQ39" s="234">
        <v>33</v>
      </c>
      <c r="BR39" s="235"/>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6"/>
    </row>
    <row r="40" spans="1:131" ht="26.25" customHeight="1" x14ac:dyDescent="0.2">
      <c r="A40" s="234">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28"/>
      <c r="BK40" s="228"/>
      <c r="BL40" s="228"/>
      <c r="BM40" s="228"/>
      <c r="BN40" s="228"/>
      <c r="BO40" s="237"/>
      <c r="BP40" s="237"/>
      <c r="BQ40" s="234">
        <v>34</v>
      </c>
      <c r="BR40" s="235"/>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6"/>
    </row>
    <row r="41" spans="1:131" ht="26.25" customHeight="1" x14ac:dyDescent="0.2">
      <c r="A41" s="234">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28"/>
      <c r="BK41" s="228"/>
      <c r="BL41" s="228"/>
      <c r="BM41" s="228"/>
      <c r="BN41" s="228"/>
      <c r="BO41" s="237"/>
      <c r="BP41" s="237"/>
      <c r="BQ41" s="234">
        <v>35</v>
      </c>
      <c r="BR41" s="235"/>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6"/>
    </row>
    <row r="42" spans="1:131" ht="26.25" customHeight="1" x14ac:dyDescent="0.2">
      <c r="A42" s="234">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28"/>
      <c r="BK42" s="228"/>
      <c r="BL42" s="228"/>
      <c r="BM42" s="228"/>
      <c r="BN42" s="228"/>
      <c r="BO42" s="237"/>
      <c r="BP42" s="237"/>
      <c r="BQ42" s="234">
        <v>36</v>
      </c>
      <c r="BR42" s="235"/>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6"/>
    </row>
    <row r="43" spans="1:131" ht="26.25" customHeight="1" x14ac:dyDescent="0.2">
      <c r="A43" s="234">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28"/>
      <c r="BK43" s="228"/>
      <c r="BL43" s="228"/>
      <c r="BM43" s="228"/>
      <c r="BN43" s="228"/>
      <c r="BO43" s="237"/>
      <c r="BP43" s="237"/>
      <c r="BQ43" s="234">
        <v>37</v>
      </c>
      <c r="BR43" s="235"/>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6"/>
    </row>
    <row r="44" spans="1:131" ht="26.25" customHeight="1" x14ac:dyDescent="0.2">
      <c r="A44" s="234">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28"/>
      <c r="BK44" s="228"/>
      <c r="BL44" s="228"/>
      <c r="BM44" s="228"/>
      <c r="BN44" s="228"/>
      <c r="BO44" s="237"/>
      <c r="BP44" s="237"/>
      <c r="BQ44" s="234">
        <v>38</v>
      </c>
      <c r="BR44" s="235"/>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6"/>
    </row>
    <row r="45" spans="1:131" ht="26.25" customHeight="1" x14ac:dyDescent="0.2">
      <c r="A45" s="234">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28"/>
      <c r="BK45" s="228"/>
      <c r="BL45" s="228"/>
      <c r="BM45" s="228"/>
      <c r="BN45" s="228"/>
      <c r="BO45" s="237"/>
      <c r="BP45" s="237"/>
      <c r="BQ45" s="234">
        <v>39</v>
      </c>
      <c r="BR45" s="235"/>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6"/>
    </row>
    <row r="46" spans="1:131" ht="26.25" customHeight="1" x14ac:dyDescent="0.2">
      <c r="A46" s="234">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28"/>
      <c r="BK46" s="228"/>
      <c r="BL46" s="228"/>
      <c r="BM46" s="228"/>
      <c r="BN46" s="228"/>
      <c r="BO46" s="237"/>
      <c r="BP46" s="237"/>
      <c r="BQ46" s="234">
        <v>40</v>
      </c>
      <c r="BR46" s="235"/>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6"/>
    </row>
    <row r="47" spans="1:131" ht="26.25" customHeight="1" x14ac:dyDescent="0.2">
      <c r="A47" s="234">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28"/>
      <c r="BK47" s="228"/>
      <c r="BL47" s="228"/>
      <c r="BM47" s="228"/>
      <c r="BN47" s="228"/>
      <c r="BO47" s="237"/>
      <c r="BP47" s="237"/>
      <c r="BQ47" s="234">
        <v>41</v>
      </c>
      <c r="BR47" s="235"/>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6"/>
    </row>
    <row r="48" spans="1:131" ht="26.25" customHeight="1" x14ac:dyDescent="0.2">
      <c r="A48" s="234">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28"/>
      <c r="BK48" s="228"/>
      <c r="BL48" s="228"/>
      <c r="BM48" s="228"/>
      <c r="BN48" s="228"/>
      <c r="BO48" s="237"/>
      <c r="BP48" s="237"/>
      <c r="BQ48" s="234">
        <v>42</v>
      </c>
      <c r="BR48" s="235"/>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6"/>
    </row>
    <row r="49" spans="1:131" ht="26.25" customHeight="1" x14ac:dyDescent="0.2">
      <c r="A49" s="234">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28"/>
      <c r="BK49" s="228"/>
      <c r="BL49" s="228"/>
      <c r="BM49" s="228"/>
      <c r="BN49" s="228"/>
      <c r="BO49" s="237"/>
      <c r="BP49" s="237"/>
      <c r="BQ49" s="234">
        <v>43</v>
      </c>
      <c r="BR49" s="235"/>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6"/>
    </row>
    <row r="50" spans="1:131" ht="26.25" customHeight="1" x14ac:dyDescent="0.2">
      <c r="A50" s="234">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28"/>
      <c r="BK50" s="228"/>
      <c r="BL50" s="228"/>
      <c r="BM50" s="228"/>
      <c r="BN50" s="228"/>
      <c r="BO50" s="237"/>
      <c r="BP50" s="237"/>
      <c r="BQ50" s="234">
        <v>44</v>
      </c>
      <c r="BR50" s="235"/>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6"/>
    </row>
    <row r="51" spans="1:131" ht="26.25" customHeight="1" x14ac:dyDescent="0.2">
      <c r="A51" s="234">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28"/>
      <c r="BK51" s="228"/>
      <c r="BL51" s="228"/>
      <c r="BM51" s="228"/>
      <c r="BN51" s="228"/>
      <c r="BO51" s="237"/>
      <c r="BP51" s="237"/>
      <c r="BQ51" s="234">
        <v>45</v>
      </c>
      <c r="BR51" s="235"/>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6"/>
    </row>
    <row r="52" spans="1:131" ht="26.25" customHeight="1" x14ac:dyDescent="0.2">
      <c r="A52" s="234">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28"/>
      <c r="BK52" s="228"/>
      <c r="BL52" s="228"/>
      <c r="BM52" s="228"/>
      <c r="BN52" s="228"/>
      <c r="BO52" s="237"/>
      <c r="BP52" s="237"/>
      <c r="BQ52" s="234">
        <v>46</v>
      </c>
      <c r="BR52" s="235"/>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6"/>
    </row>
    <row r="53" spans="1:131" ht="26.25" customHeight="1" x14ac:dyDescent="0.2">
      <c r="A53" s="234">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28"/>
      <c r="BK53" s="228"/>
      <c r="BL53" s="228"/>
      <c r="BM53" s="228"/>
      <c r="BN53" s="228"/>
      <c r="BO53" s="237"/>
      <c r="BP53" s="237"/>
      <c r="BQ53" s="234">
        <v>47</v>
      </c>
      <c r="BR53" s="235"/>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6"/>
    </row>
    <row r="54" spans="1:131" ht="26.25" customHeight="1" x14ac:dyDescent="0.2">
      <c r="A54" s="234">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28"/>
      <c r="BK54" s="228"/>
      <c r="BL54" s="228"/>
      <c r="BM54" s="228"/>
      <c r="BN54" s="228"/>
      <c r="BO54" s="237"/>
      <c r="BP54" s="237"/>
      <c r="BQ54" s="234">
        <v>48</v>
      </c>
      <c r="BR54" s="235"/>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6"/>
    </row>
    <row r="55" spans="1:131" ht="26.25" customHeight="1" x14ac:dyDescent="0.2">
      <c r="A55" s="234">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28"/>
      <c r="BK55" s="228"/>
      <c r="BL55" s="228"/>
      <c r="BM55" s="228"/>
      <c r="BN55" s="228"/>
      <c r="BO55" s="237"/>
      <c r="BP55" s="237"/>
      <c r="BQ55" s="234">
        <v>49</v>
      </c>
      <c r="BR55" s="235"/>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6"/>
    </row>
    <row r="56" spans="1:131" ht="26.25" customHeight="1" x14ac:dyDescent="0.2">
      <c r="A56" s="234">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28"/>
      <c r="BK56" s="228"/>
      <c r="BL56" s="228"/>
      <c r="BM56" s="228"/>
      <c r="BN56" s="228"/>
      <c r="BO56" s="237"/>
      <c r="BP56" s="237"/>
      <c r="BQ56" s="234">
        <v>50</v>
      </c>
      <c r="BR56" s="235"/>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6"/>
    </row>
    <row r="57" spans="1:131" ht="26.25" customHeight="1" x14ac:dyDescent="0.2">
      <c r="A57" s="234">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28"/>
      <c r="BK57" s="228"/>
      <c r="BL57" s="228"/>
      <c r="BM57" s="228"/>
      <c r="BN57" s="228"/>
      <c r="BO57" s="237"/>
      <c r="BP57" s="237"/>
      <c r="BQ57" s="234">
        <v>51</v>
      </c>
      <c r="BR57" s="235"/>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6"/>
    </row>
    <row r="58" spans="1:131" ht="26.25" customHeight="1" x14ac:dyDescent="0.2">
      <c r="A58" s="234">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28"/>
      <c r="BK58" s="228"/>
      <c r="BL58" s="228"/>
      <c r="BM58" s="228"/>
      <c r="BN58" s="228"/>
      <c r="BO58" s="237"/>
      <c r="BP58" s="237"/>
      <c r="BQ58" s="234">
        <v>52</v>
      </c>
      <c r="BR58" s="235"/>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6"/>
    </row>
    <row r="59" spans="1:131" ht="26.25" customHeight="1" x14ac:dyDescent="0.2">
      <c r="A59" s="234">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28"/>
      <c r="BK59" s="228"/>
      <c r="BL59" s="228"/>
      <c r="BM59" s="228"/>
      <c r="BN59" s="228"/>
      <c r="BO59" s="237"/>
      <c r="BP59" s="237"/>
      <c r="BQ59" s="234">
        <v>53</v>
      </c>
      <c r="BR59" s="235"/>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6"/>
    </row>
    <row r="60" spans="1:131" ht="26.25" customHeight="1" x14ac:dyDescent="0.2">
      <c r="A60" s="234">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28"/>
      <c r="BK60" s="228"/>
      <c r="BL60" s="228"/>
      <c r="BM60" s="228"/>
      <c r="BN60" s="228"/>
      <c r="BO60" s="237"/>
      <c r="BP60" s="237"/>
      <c r="BQ60" s="234">
        <v>54</v>
      </c>
      <c r="BR60" s="235"/>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6"/>
    </row>
    <row r="61" spans="1:131" ht="26.25" customHeight="1" thickBot="1" x14ac:dyDescent="0.25">
      <c r="A61" s="234">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28"/>
      <c r="BK61" s="228"/>
      <c r="BL61" s="228"/>
      <c r="BM61" s="228"/>
      <c r="BN61" s="228"/>
      <c r="BO61" s="237"/>
      <c r="BP61" s="237"/>
      <c r="BQ61" s="234">
        <v>55</v>
      </c>
      <c r="BR61" s="235"/>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6"/>
    </row>
    <row r="62" spans="1:131" ht="26.25" customHeight="1" x14ac:dyDescent="0.2">
      <c r="A62" s="234">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37"/>
      <c r="BP62" s="237"/>
      <c r="BQ62" s="234">
        <v>56</v>
      </c>
      <c r="BR62" s="235"/>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6"/>
    </row>
    <row r="63" spans="1:131" ht="26.25" customHeight="1" thickBot="1" x14ac:dyDescent="0.25">
      <c r="A63" s="236"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928</v>
      </c>
      <c r="AG63" s="995"/>
      <c r="AH63" s="995"/>
      <c r="AI63" s="995"/>
      <c r="AJ63" s="1058"/>
      <c r="AK63" s="1059"/>
      <c r="AL63" s="999"/>
      <c r="AM63" s="999"/>
      <c r="AN63" s="999"/>
      <c r="AO63" s="999"/>
      <c r="AP63" s="995">
        <v>7334</v>
      </c>
      <c r="AQ63" s="995"/>
      <c r="AR63" s="995"/>
      <c r="AS63" s="995"/>
      <c r="AT63" s="995"/>
      <c r="AU63" s="995">
        <v>5358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37"/>
      <c r="BP63" s="237"/>
      <c r="BQ63" s="234">
        <v>57</v>
      </c>
      <c r="BR63" s="235"/>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6"/>
    </row>
    <row r="65" spans="1:131" ht="26.25" customHeight="1" thickBot="1" x14ac:dyDescent="0.25">
      <c r="A65" s="228" t="s">
        <v>397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6"/>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37"/>
      <c r="BF66" s="237"/>
      <c r="BG66" s="237"/>
      <c r="BH66" s="237"/>
      <c r="BI66" s="237"/>
      <c r="BJ66" s="237"/>
      <c r="BK66" s="237"/>
      <c r="BL66" s="237"/>
      <c r="BM66" s="237"/>
      <c r="BN66" s="237"/>
      <c r="BO66" s="237"/>
      <c r="BP66" s="237"/>
      <c r="BQ66" s="234">
        <v>60</v>
      </c>
      <c r="BR66" s="239"/>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6"/>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7"/>
      <c r="BF67" s="237"/>
      <c r="BG67" s="237"/>
      <c r="BH67" s="237"/>
      <c r="BI67" s="237"/>
      <c r="BJ67" s="237"/>
      <c r="BK67" s="237"/>
      <c r="BL67" s="237"/>
      <c r="BM67" s="237"/>
      <c r="BN67" s="237"/>
      <c r="BO67" s="237"/>
      <c r="BP67" s="237"/>
      <c r="BQ67" s="234">
        <v>61</v>
      </c>
      <c r="BR67" s="239"/>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6"/>
    </row>
    <row r="68" spans="1:131" ht="26.25" customHeight="1" thickTop="1" x14ac:dyDescent="0.2">
      <c r="A68" s="232">
        <v>1</v>
      </c>
      <c r="B68" s="1021" t="s">
        <v>547</v>
      </c>
      <c r="C68" s="1022"/>
      <c r="D68" s="1022"/>
      <c r="E68" s="1022"/>
      <c r="F68" s="1022"/>
      <c r="G68" s="1022"/>
      <c r="H68" s="1022"/>
      <c r="I68" s="1022"/>
      <c r="J68" s="1022"/>
      <c r="K68" s="1022"/>
      <c r="L68" s="1022"/>
      <c r="M68" s="1022"/>
      <c r="N68" s="1022"/>
      <c r="O68" s="1022"/>
      <c r="P68" s="1023"/>
      <c r="Q68" s="1024">
        <v>2479</v>
      </c>
      <c r="R68" s="1018"/>
      <c r="S68" s="1018"/>
      <c r="T68" s="1018"/>
      <c r="U68" s="1018"/>
      <c r="V68" s="1018">
        <v>2329</v>
      </c>
      <c r="W68" s="1018"/>
      <c r="X68" s="1018"/>
      <c r="Y68" s="1018"/>
      <c r="Z68" s="1018"/>
      <c r="AA68" s="1018">
        <v>150</v>
      </c>
      <c r="AB68" s="1018"/>
      <c r="AC68" s="1018"/>
      <c r="AD68" s="1018"/>
      <c r="AE68" s="1018"/>
      <c r="AF68" s="1018">
        <v>117</v>
      </c>
      <c r="AG68" s="1018"/>
      <c r="AH68" s="1018"/>
      <c r="AI68" s="1018"/>
      <c r="AJ68" s="1018"/>
      <c r="AK68" s="1018" t="s">
        <v>548</v>
      </c>
      <c r="AL68" s="1018"/>
      <c r="AM68" s="1018"/>
      <c r="AN68" s="1018"/>
      <c r="AO68" s="1018"/>
      <c r="AP68" s="1018">
        <v>3769</v>
      </c>
      <c r="AQ68" s="1018"/>
      <c r="AR68" s="1018"/>
      <c r="AS68" s="1018"/>
      <c r="AT68" s="1018"/>
      <c r="AU68" s="1018">
        <v>1105</v>
      </c>
      <c r="AV68" s="1018"/>
      <c r="AW68" s="1018"/>
      <c r="AX68" s="1018"/>
      <c r="AY68" s="1018"/>
      <c r="AZ68" s="1019"/>
      <c r="BA68" s="1019"/>
      <c r="BB68" s="1019"/>
      <c r="BC68" s="1019"/>
      <c r="BD68" s="1020"/>
      <c r="BE68" s="237"/>
      <c r="BF68" s="237"/>
      <c r="BG68" s="237"/>
      <c r="BH68" s="237"/>
      <c r="BI68" s="237"/>
      <c r="BJ68" s="237"/>
      <c r="BK68" s="237"/>
      <c r="BL68" s="237"/>
      <c r="BM68" s="237"/>
      <c r="BN68" s="237"/>
      <c r="BO68" s="237"/>
      <c r="BP68" s="237"/>
      <c r="BQ68" s="234">
        <v>62</v>
      </c>
      <c r="BR68" s="239"/>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6"/>
    </row>
    <row r="69" spans="1:131" ht="26.25" customHeight="1" x14ac:dyDescent="0.2">
      <c r="A69" s="234">
        <v>2</v>
      </c>
      <c r="B69" s="1010" t="s">
        <v>549</v>
      </c>
      <c r="C69" s="1011"/>
      <c r="D69" s="1011"/>
      <c r="E69" s="1011"/>
      <c r="F69" s="1011"/>
      <c r="G69" s="1011"/>
      <c r="H69" s="1011"/>
      <c r="I69" s="1011"/>
      <c r="J69" s="1011"/>
      <c r="K69" s="1011"/>
      <c r="L69" s="1011"/>
      <c r="M69" s="1011"/>
      <c r="N69" s="1011"/>
      <c r="O69" s="1011"/>
      <c r="P69" s="1012"/>
      <c r="Q69" s="1013">
        <v>2063</v>
      </c>
      <c r="R69" s="1007"/>
      <c r="S69" s="1007"/>
      <c r="T69" s="1007"/>
      <c r="U69" s="1007"/>
      <c r="V69" s="1007">
        <v>1802</v>
      </c>
      <c r="W69" s="1007"/>
      <c r="X69" s="1007"/>
      <c r="Y69" s="1007"/>
      <c r="Z69" s="1007"/>
      <c r="AA69" s="1007">
        <v>261</v>
      </c>
      <c r="AB69" s="1007"/>
      <c r="AC69" s="1007"/>
      <c r="AD69" s="1007"/>
      <c r="AE69" s="1007"/>
      <c r="AF69" s="1007">
        <v>261</v>
      </c>
      <c r="AG69" s="1007"/>
      <c r="AH69" s="1007"/>
      <c r="AI69" s="1007"/>
      <c r="AJ69" s="1007"/>
      <c r="AK69" s="1007" t="s">
        <v>548</v>
      </c>
      <c r="AL69" s="1007"/>
      <c r="AM69" s="1007"/>
      <c r="AN69" s="1007"/>
      <c r="AO69" s="1007"/>
      <c r="AP69" s="1007" t="s">
        <v>548</v>
      </c>
      <c r="AQ69" s="1007"/>
      <c r="AR69" s="1007"/>
      <c r="AS69" s="1007"/>
      <c r="AT69" s="1007"/>
      <c r="AU69" s="1007" t="s">
        <v>548</v>
      </c>
      <c r="AV69" s="1007"/>
      <c r="AW69" s="1007"/>
      <c r="AX69" s="1007"/>
      <c r="AY69" s="1007"/>
      <c r="AZ69" s="1008"/>
      <c r="BA69" s="1008"/>
      <c r="BB69" s="1008"/>
      <c r="BC69" s="1008"/>
      <c r="BD69" s="1009"/>
      <c r="BE69" s="237"/>
      <c r="BF69" s="237"/>
      <c r="BG69" s="237"/>
      <c r="BH69" s="237"/>
      <c r="BI69" s="237"/>
      <c r="BJ69" s="237"/>
      <c r="BK69" s="237"/>
      <c r="BL69" s="237"/>
      <c r="BM69" s="237"/>
      <c r="BN69" s="237"/>
      <c r="BO69" s="237"/>
      <c r="BP69" s="237"/>
      <c r="BQ69" s="234">
        <v>63</v>
      </c>
      <c r="BR69" s="239"/>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6"/>
    </row>
    <row r="70" spans="1:131" ht="26.25" customHeight="1" x14ac:dyDescent="0.2">
      <c r="A70" s="234">
        <v>3</v>
      </c>
      <c r="B70" s="1010" t="s">
        <v>550</v>
      </c>
      <c r="C70" s="1011"/>
      <c r="D70" s="1011"/>
      <c r="E70" s="1011"/>
      <c r="F70" s="1011"/>
      <c r="G70" s="1011"/>
      <c r="H70" s="1011"/>
      <c r="I70" s="1011"/>
      <c r="J70" s="1011"/>
      <c r="K70" s="1011"/>
      <c r="L70" s="1011"/>
      <c r="M70" s="1011"/>
      <c r="N70" s="1011"/>
      <c r="O70" s="1011"/>
      <c r="P70" s="1012"/>
      <c r="Q70" s="1013">
        <v>1017156</v>
      </c>
      <c r="R70" s="1007"/>
      <c r="S70" s="1007"/>
      <c r="T70" s="1007"/>
      <c r="U70" s="1007"/>
      <c r="V70" s="1007">
        <v>995709</v>
      </c>
      <c r="W70" s="1007"/>
      <c r="X70" s="1007"/>
      <c r="Y70" s="1007"/>
      <c r="Z70" s="1007"/>
      <c r="AA70" s="1007">
        <v>21447</v>
      </c>
      <c r="AB70" s="1007"/>
      <c r="AC70" s="1007"/>
      <c r="AD70" s="1007"/>
      <c r="AE70" s="1007"/>
      <c r="AF70" s="1007">
        <v>21447</v>
      </c>
      <c r="AG70" s="1007"/>
      <c r="AH70" s="1007"/>
      <c r="AI70" s="1007"/>
      <c r="AJ70" s="1007"/>
      <c r="AK70" s="1007">
        <v>1</v>
      </c>
      <c r="AL70" s="1007"/>
      <c r="AM70" s="1007"/>
      <c r="AN70" s="1007"/>
      <c r="AO70" s="1007"/>
      <c r="AP70" s="1007" t="s">
        <v>548</v>
      </c>
      <c r="AQ70" s="1007"/>
      <c r="AR70" s="1007"/>
      <c r="AS70" s="1007"/>
      <c r="AT70" s="1007"/>
      <c r="AU70" s="1007" t="s">
        <v>548</v>
      </c>
      <c r="AV70" s="1007"/>
      <c r="AW70" s="1007"/>
      <c r="AX70" s="1007"/>
      <c r="AY70" s="1007"/>
      <c r="AZ70" s="1008"/>
      <c r="BA70" s="1008"/>
      <c r="BB70" s="1008"/>
      <c r="BC70" s="1008"/>
      <c r="BD70" s="1009"/>
      <c r="BE70" s="237"/>
      <c r="BF70" s="237"/>
      <c r="BG70" s="237"/>
      <c r="BH70" s="237"/>
      <c r="BI70" s="237"/>
      <c r="BJ70" s="237"/>
      <c r="BK70" s="237"/>
      <c r="BL70" s="237"/>
      <c r="BM70" s="237"/>
      <c r="BN70" s="237"/>
      <c r="BO70" s="237"/>
      <c r="BP70" s="237"/>
      <c r="BQ70" s="234">
        <v>64</v>
      </c>
      <c r="BR70" s="239"/>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6"/>
    </row>
    <row r="71" spans="1:131" ht="26.25" customHeight="1" x14ac:dyDescent="0.2">
      <c r="A71" s="234">
        <v>4</v>
      </c>
      <c r="B71" s="1010" t="s">
        <v>551</v>
      </c>
      <c r="C71" s="1011"/>
      <c r="D71" s="1011"/>
      <c r="E71" s="1011"/>
      <c r="F71" s="1011"/>
      <c r="G71" s="1011"/>
      <c r="H71" s="1011"/>
      <c r="I71" s="1011"/>
      <c r="J71" s="1011"/>
      <c r="K71" s="1011"/>
      <c r="L71" s="1011"/>
      <c r="M71" s="1011"/>
      <c r="N71" s="1011"/>
      <c r="O71" s="1011"/>
      <c r="P71" s="1012"/>
      <c r="Q71" s="1013">
        <v>549</v>
      </c>
      <c r="R71" s="1007"/>
      <c r="S71" s="1007"/>
      <c r="T71" s="1007"/>
      <c r="U71" s="1007"/>
      <c r="V71" s="1007">
        <v>506</v>
      </c>
      <c r="W71" s="1007"/>
      <c r="X71" s="1007"/>
      <c r="Y71" s="1007"/>
      <c r="Z71" s="1007"/>
      <c r="AA71" s="1007">
        <v>43</v>
      </c>
      <c r="AB71" s="1007"/>
      <c r="AC71" s="1007"/>
      <c r="AD71" s="1007"/>
      <c r="AE71" s="1007"/>
      <c r="AF71" s="1007">
        <v>43</v>
      </c>
      <c r="AG71" s="1007"/>
      <c r="AH71" s="1007"/>
      <c r="AI71" s="1007"/>
      <c r="AJ71" s="1007"/>
      <c r="AK71" s="1007" t="s">
        <v>548</v>
      </c>
      <c r="AL71" s="1007"/>
      <c r="AM71" s="1007"/>
      <c r="AN71" s="1007"/>
      <c r="AO71" s="1007"/>
      <c r="AP71" s="1007" t="s">
        <v>548</v>
      </c>
      <c r="AQ71" s="1007"/>
      <c r="AR71" s="1007"/>
      <c r="AS71" s="1007"/>
      <c r="AT71" s="1007"/>
      <c r="AU71" s="1007" t="s">
        <v>548</v>
      </c>
      <c r="AV71" s="1007"/>
      <c r="AW71" s="1007"/>
      <c r="AX71" s="1007"/>
      <c r="AY71" s="1007"/>
      <c r="AZ71" s="1008"/>
      <c r="BA71" s="1008"/>
      <c r="BB71" s="1008"/>
      <c r="BC71" s="1008"/>
      <c r="BD71" s="1009"/>
      <c r="BE71" s="237"/>
      <c r="BF71" s="237"/>
      <c r="BG71" s="237"/>
      <c r="BH71" s="237"/>
      <c r="BI71" s="237"/>
      <c r="BJ71" s="237"/>
      <c r="BK71" s="237"/>
      <c r="BL71" s="237"/>
      <c r="BM71" s="237"/>
      <c r="BN71" s="237"/>
      <c r="BO71" s="237"/>
      <c r="BP71" s="237"/>
      <c r="BQ71" s="234">
        <v>65</v>
      </c>
      <c r="BR71" s="239"/>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6"/>
    </row>
    <row r="72" spans="1:131" ht="26.25" customHeight="1" x14ac:dyDescent="0.2">
      <c r="A72" s="234">
        <v>5</v>
      </c>
      <c r="B72" s="1010" t="s">
        <v>552</v>
      </c>
      <c r="C72" s="1011"/>
      <c r="D72" s="1011"/>
      <c r="E72" s="1011"/>
      <c r="F72" s="1011"/>
      <c r="G72" s="1011"/>
      <c r="H72" s="1011"/>
      <c r="I72" s="1011"/>
      <c r="J72" s="1011"/>
      <c r="K72" s="1011"/>
      <c r="L72" s="1011"/>
      <c r="M72" s="1011"/>
      <c r="N72" s="1011"/>
      <c r="O72" s="1011"/>
      <c r="P72" s="1012"/>
      <c r="Q72" s="1013">
        <v>7139</v>
      </c>
      <c r="R72" s="1007"/>
      <c r="S72" s="1007"/>
      <c r="T72" s="1007"/>
      <c r="U72" s="1007"/>
      <c r="V72" s="1007">
        <v>6167</v>
      </c>
      <c r="W72" s="1007"/>
      <c r="X72" s="1007"/>
      <c r="Y72" s="1007"/>
      <c r="Z72" s="1007"/>
      <c r="AA72" s="1007">
        <v>972</v>
      </c>
      <c r="AB72" s="1007"/>
      <c r="AC72" s="1007"/>
      <c r="AD72" s="1007"/>
      <c r="AE72" s="1007"/>
      <c r="AF72" s="1007">
        <v>972</v>
      </c>
      <c r="AG72" s="1007"/>
      <c r="AH72" s="1007"/>
      <c r="AI72" s="1007"/>
      <c r="AJ72" s="1007"/>
      <c r="AK72" s="1007" t="s">
        <v>548</v>
      </c>
      <c r="AL72" s="1007"/>
      <c r="AM72" s="1007"/>
      <c r="AN72" s="1007"/>
      <c r="AO72" s="1007"/>
      <c r="AP72" s="1007" t="s">
        <v>548</v>
      </c>
      <c r="AQ72" s="1007"/>
      <c r="AR72" s="1007"/>
      <c r="AS72" s="1007"/>
      <c r="AT72" s="1007"/>
      <c r="AU72" s="1007" t="s">
        <v>548</v>
      </c>
      <c r="AV72" s="1007"/>
      <c r="AW72" s="1007"/>
      <c r="AX72" s="1007"/>
      <c r="AY72" s="1007"/>
      <c r="AZ72" s="1008"/>
      <c r="BA72" s="1008"/>
      <c r="BB72" s="1008"/>
      <c r="BC72" s="1008"/>
      <c r="BD72" s="1009"/>
      <c r="BE72" s="237"/>
      <c r="BF72" s="237"/>
      <c r="BG72" s="237"/>
      <c r="BH72" s="237"/>
      <c r="BI72" s="237"/>
      <c r="BJ72" s="237"/>
      <c r="BK72" s="237"/>
      <c r="BL72" s="237"/>
      <c r="BM72" s="237"/>
      <c r="BN72" s="237"/>
      <c r="BO72" s="237"/>
      <c r="BP72" s="237"/>
      <c r="BQ72" s="234">
        <v>66</v>
      </c>
      <c r="BR72" s="239"/>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6"/>
    </row>
    <row r="73" spans="1:131" ht="26.25" customHeight="1" x14ac:dyDescent="0.2">
      <c r="A73" s="234">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37"/>
      <c r="BF73" s="237"/>
      <c r="BG73" s="237"/>
      <c r="BH73" s="237"/>
      <c r="BI73" s="237"/>
      <c r="BJ73" s="237"/>
      <c r="BK73" s="237"/>
      <c r="BL73" s="237"/>
      <c r="BM73" s="237"/>
      <c r="BN73" s="237"/>
      <c r="BO73" s="237"/>
      <c r="BP73" s="237"/>
      <c r="BQ73" s="234">
        <v>67</v>
      </c>
      <c r="BR73" s="239"/>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6"/>
    </row>
    <row r="74" spans="1:131" ht="26.25" customHeight="1" x14ac:dyDescent="0.2">
      <c r="A74" s="234">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37"/>
      <c r="BF74" s="237"/>
      <c r="BG74" s="237"/>
      <c r="BH74" s="237"/>
      <c r="BI74" s="237"/>
      <c r="BJ74" s="237"/>
      <c r="BK74" s="237"/>
      <c r="BL74" s="237"/>
      <c r="BM74" s="237"/>
      <c r="BN74" s="237"/>
      <c r="BO74" s="237"/>
      <c r="BP74" s="237"/>
      <c r="BQ74" s="234">
        <v>68</v>
      </c>
      <c r="BR74" s="239"/>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6"/>
    </row>
    <row r="75" spans="1:131" ht="26.25" customHeight="1" x14ac:dyDescent="0.2">
      <c r="A75" s="234">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37"/>
      <c r="BF75" s="237"/>
      <c r="BG75" s="237"/>
      <c r="BH75" s="237"/>
      <c r="BI75" s="237"/>
      <c r="BJ75" s="237"/>
      <c r="BK75" s="237"/>
      <c r="BL75" s="237"/>
      <c r="BM75" s="237"/>
      <c r="BN75" s="237"/>
      <c r="BO75" s="237"/>
      <c r="BP75" s="237"/>
      <c r="BQ75" s="234">
        <v>69</v>
      </c>
      <c r="BR75" s="239"/>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6"/>
    </row>
    <row r="76" spans="1:131" ht="26.25" customHeight="1" x14ac:dyDescent="0.2">
      <c r="A76" s="234">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37"/>
      <c r="BF76" s="237"/>
      <c r="BG76" s="237"/>
      <c r="BH76" s="237"/>
      <c r="BI76" s="237"/>
      <c r="BJ76" s="237"/>
      <c r="BK76" s="237"/>
      <c r="BL76" s="237"/>
      <c r="BM76" s="237"/>
      <c r="BN76" s="237"/>
      <c r="BO76" s="237"/>
      <c r="BP76" s="237"/>
      <c r="BQ76" s="234">
        <v>70</v>
      </c>
      <c r="BR76" s="239"/>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6"/>
    </row>
    <row r="77" spans="1:131" ht="26.25" customHeight="1" x14ac:dyDescent="0.2">
      <c r="A77" s="234">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37"/>
      <c r="BF77" s="237"/>
      <c r="BG77" s="237"/>
      <c r="BH77" s="237"/>
      <c r="BI77" s="237"/>
      <c r="BJ77" s="237"/>
      <c r="BK77" s="237"/>
      <c r="BL77" s="237"/>
      <c r="BM77" s="237"/>
      <c r="BN77" s="237"/>
      <c r="BO77" s="237"/>
      <c r="BP77" s="237"/>
      <c r="BQ77" s="234">
        <v>71</v>
      </c>
      <c r="BR77" s="239"/>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6"/>
    </row>
    <row r="78" spans="1:131" ht="26.25" customHeight="1" x14ac:dyDescent="0.2">
      <c r="A78" s="234">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37"/>
      <c r="BF78" s="237"/>
      <c r="BG78" s="237"/>
      <c r="BH78" s="237"/>
      <c r="BI78" s="237"/>
      <c r="BJ78" s="226"/>
      <c r="BK78" s="226"/>
      <c r="BL78" s="226"/>
      <c r="BM78" s="226"/>
      <c r="BN78" s="226"/>
      <c r="BO78" s="237"/>
      <c r="BP78" s="237"/>
      <c r="BQ78" s="234">
        <v>72</v>
      </c>
      <c r="BR78" s="239"/>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6"/>
    </row>
    <row r="79" spans="1:131" ht="26.25" customHeight="1" x14ac:dyDescent="0.2">
      <c r="A79" s="234">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37"/>
      <c r="BF79" s="237"/>
      <c r="BG79" s="237"/>
      <c r="BH79" s="237"/>
      <c r="BI79" s="237"/>
      <c r="BJ79" s="226"/>
      <c r="BK79" s="226"/>
      <c r="BL79" s="226"/>
      <c r="BM79" s="226"/>
      <c r="BN79" s="226"/>
      <c r="BO79" s="237"/>
      <c r="BP79" s="237"/>
      <c r="BQ79" s="234">
        <v>73</v>
      </c>
      <c r="BR79" s="239"/>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6"/>
    </row>
    <row r="80" spans="1:131" ht="26.25" customHeight="1" x14ac:dyDescent="0.2">
      <c r="A80" s="234">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37"/>
      <c r="BF80" s="237"/>
      <c r="BG80" s="237"/>
      <c r="BH80" s="237"/>
      <c r="BI80" s="237"/>
      <c r="BJ80" s="237"/>
      <c r="BK80" s="237"/>
      <c r="BL80" s="237"/>
      <c r="BM80" s="237"/>
      <c r="BN80" s="237"/>
      <c r="BO80" s="237"/>
      <c r="BP80" s="237"/>
      <c r="BQ80" s="234">
        <v>74</v>
      </c>
      <c r="BR80" s="239"/>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6"/>
    </row>
    <row r="81" spans="1:131" ht="26.25" customHeight="1" x14ac:dyDescent="0.2">
      <c r="A81" s="234">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37"/>
      <c r="BF81" s="237"/>
      <c r="BG81" s="237"/>
      <c r="BH81" s="237"/>
      <c r="BI81" s="237"/>
      <c r="BJ81" s="237"/>
      <c r="BK81" s="237"/>
      <c r="BL81" s="237"/>
      <c r="BM81" s="237"/>
      <c r="BN81" s="237"/>
      <c r="BO81" s="237"/>
      <c r="BP81" s="237"/>
      <c r="BQ81" s="234">
        <v>75</v>
      </c>
      <c r="BR81" s="239"/>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6"/>
    </row>
    <row r="82" spans="1:131" ht="26.25" customHeight="1" x14ac:dyDescent="0.2">
      <c r="A82" s="234">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37"/>
      <c r="BF82" s="237"/>
      <c r="BG82" s="237"/>
      <c r="BH82" s="237"/>
      <c r="BI82" s="237"/>
      <c r="BJ82" s="237"/>
      <c r="BK82" s="237"/>
      <c r="BL82" s="237"/>
      <c r="BM82" s="237"/>
      <c r="BN82" s="237"/>
      <c r="BO82" s="237"/>
      <c r="BP82" s="237"/>
      <c r="BQ82" s="234">
        <v>76</v>
      </c>
      <c r="BR82" s="239"/>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6"/>
    </row>
    <row r="83" spans="1:131" ht="26.25" customHeight="1" x14ac:dyDescent="0.2">
      <c r="A83" s="234">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37"/>
      <c r="BF83" s="237"/>
      <c r="BG83" s="237"/>
      <c r="BH83" s="237"/>
      <c r="BI83" s="237"/>
      <c r="BJ83" s="237"/>
      <c r="BK83" s="237"/>
      <c r="BL83" s="237"/>
      <c r="BM83" s="237"/>
      <c r="BN83" s="237"/>
      <c r="BO83" s="237"/>
      <c r="BP83" s="237"/>
      <c r="BQ83" s="234">
        <v>77</v>
      </c>
      <c r="BR83" s="239"/>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6"/>
    </row>
    <row r="84" spans="1:131" ht="26.25" customHeight="1" x14ac:dyDescent="0.2">
      <c r="A84" s="234">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7"/>
      <c r="BF84" s="237"/>
      <c r="BG84" s="237"/>
      <c r="BH84" s="237"/>
      <c r="BI84" s="237"/>
      <c r="BJ84" s="237"/>
      <c r="BK84" s="237"/>
      <c r="BL84" s="237"/>
      <c r="BM84" s="237"/>
      <c r="BN84" s="237"/>
      <c r="BO84" s="237"/>
      <c r="BP84" s="237"/>
      <c r="BQ84" s="234">
        <v>78</v>
      </c>
      <c r="BR84" s="239"/>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6"/>
    </row>
    <row r="85" spans="1:131" ht="26.25" customHeight="1" x14ac:dyDescent="0.2">
      <c r="A85" s="234">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7"/>
      <c r="BF85" s="237"/>
      <c r="BG85" s="237"/>
      <c r="BH85" s="237"/>
      <c r="BI85" s="237"/>
      <c r="BJ85" s="237"/>
      <c r="BK85" s="237"/>
      <c r="BL85" s="237"/>
      <c r="BM85" s="237"/>
      <c r="BN85" s="237"/>
      <c r="BO85" s="237"/>
      <c r="BP85" s="237"/>
      <c r="BQ85" s="234">
        <v>79</v>
      </c>
      <c r="BR85" s="239"/>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6"/>
    </row>
    <row r="86" spans="1:131" ht="26.25" customHeight="1" x14ac:dyDescent="0.2">
      <c r="A86" s="234">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7"/>
      <c r="BF86" s="237"/>
      <c r="BG86" s="237"/>
      <c r="BH86" s="237"/>
      <c r="BI86" s="237"/>
      <c r="BJ86" s="237"/>
      <c r="BK86" s="237"/>
      <c r="BL86" s="237"/>
      <c r="BM86" s="237"/>
      <c r="BN86" s="237"/>
      <c r="BO86" s="237"/>
      <c r="BP86" s="237"/>
      <c r="BQ86" s="234">
        <v>80</v>
      </c>
      <c r="BR86" s="239"/>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6"/>
    </row>
    <row r="87" spans="1:131" ht="26.25" customHeight="1" x14ac:dyDescent="0.2">
      <c r="A87" s="240">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7"/>
      <c r="BF87" s="237"/>
      <c r="BG87" s="237"/>
      <c r="BH87" s="237"/>
      <c r="BI87" s="237"/>
      <c r="BJ87" s="237"/>
      <c r="BK87" s="237"/>
      <c r="BL87" s="237"/>
      <c r="BM87" s="237"/>
      <c r="BN87" s="237"/>
      <c r="BO87" s="237"/>
      <c r="BP87" s="237"/>
      <c r="BQ87" s="234">
        <v>81</v>
      </c>
      <c r="BR87" s="239"/>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6"/>
    </row>
    <row r="88" spans="1:131" ht="26.25" customHeight="1" thickBot="1" x14ac:dyDescent="0.25">
      <c r="A88" s="236"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22840</v>
      </c>
      <c r="AG88" s="995"/>
      <c r="AH88" s="995"/>
      <c r="AI88" s="995"/>
      <c r="AJ88" s="995"/>
      <c r="AK88" s="999"/>
      <c r="AL88" s="999"/>
      <c r="AM88" s="999"/>
      <c r="AN88" s="999"/>
      <c r="AO88" s="999"/>
      <c r="AP88" s="995">
        <v>3769</v>
      </c>
      <c r="AQ88" s="995"/>
      <c r="AR88" s="995"/>
      <c r="AS88" s="995"/>
      <c r="AT88" s="995"/>
      <c r="AU88" s="995">
        <v>1105</v>
      </c>
      <c r="AV88" s="995"/>
      <c r="AW88" s="995"/>
      <c r="AX88" s="995"/>
      <c r="AY88" s="995"/>
      <c r="AZ88" s="996"/>
      <c r="BA88" s="996"/>
      <c r="BB88" s="996"/>
      <c r="BC88" s="996"/>
      <c r="BD88" s="997"/>
      <c r="BE88" s="237"/>
      <c r="BF88" s="237"/>
      <c r="BG88" s="237"/>
      <c r="BH88" s="237"/>
      <c r="BI88" s="237"/>
      <c r="BJ88" s="237"/>
      <c r="BK88" s="237"/>
      <c r="BL88" s="237"/>
      <c r="BM88" s="237"/>
      <c r="BN88" s="237"/>
      <c r="BO88" s="237"/>
      <c r="BP88" s="237"/>
      <c r="BQ88" s="234">
        <v>82</v>
      </c>
      <c r="BR88" s="239"/>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404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6"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26"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1194382</v>
      </c>
      <c r="AB110" s="925"/>
      <c r="AC110" s="925"/>
      <c r="AD110" s="925"/>
      <c r="AE110" s="926"/>
      <c r="AF110" s="927">
        <v>1171244</v>
      </c>
      <c r="AG110" s="925"/>
      <c r="AH110" s="925"/>
      <c r="AI110" s="925"/>
      <c r="AJ110" s="926"/>
      <c r="AK110" s="927">
        <v>1228783</v>
      </c>
      <c r="AL110" s="925"/>
      <c r="AM110" s="925"/>
      <c r="AN110" s="925"/>
      <c r="AO110" s="926"/>
      <c r="AP110" s="928">
        <v>13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11403648</v>
      </c>
      <c r="BR110" s="878"/>
      <c r="BS110" s="878"/>
      <c r="BT110" s="878"/>
      <c r="BU110" s="878"/>
      <c r="BV110" s="878">
        <v>10742335</v>
      </c>
      <c r="BW110" s="878"/>
      <c r="BX110" s="878"/>
      <c r="BY110" s="878"/>
      <c r="BZ110" s="878"/>
      <c r="CA110" s="878">
        <v>9856028</v>
      </c>
      <c r="CB110" s="878"/>
      <c r="CC110" s="878"/>
      <c r="CD110" s="878"/>
      <c r="CE110" s="878"/>
      <c r="CF110" s="902">
        <v>104.6</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26"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26"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5447219</v>
      </c>
      <c r="BR112" s="853"/>
      <c r="BS112" s="853"/>
      <c r="BT112" s="853"/>
      <c r="BU112" s="853"/>
      <c r="BV112" s="853">
        <v>5160545</v>
      </c>
      <c r="BW112" s="853"/>
      <c r="BX112" s="853"/>
      <c r="BY112" s="853"/>
      <c r="BZ112" s="853"/>
      <c r="CA112" s="853">
        <v>5358378</v>
      </c>
      <c r="CB112" s="853"/>
      <c r="CC112" s="853"/>
      <c r="CD112" s="853"/>
      <c r="CE112" s="853"/>
      <c r="CF112" s="911">
        <v>56.9</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26"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429085</v>
      </c>
      <c r="AB113" s="955"/>
      <c r="AC113" s="955"/>
      <c r="AD113" s="955"/>
      <c r="AE113" s="956"/>
      <c r="AF113" s="957">
        <v>468955</v>
      </c>
      <c r="AG113" s="955"/>
      <c r="AH113" s="955"/>
      <c r="AI113" s="955"/>
      <c r="AJ113" s="956"/>
      <c r="AK113" s="957">
        <v>449621</v>
      </c>
      <c r="AL113" s="955"/>
      <c r="AM113" s="955"/>
      <c r="AN113" s="955"/>
      <c r="AO113" s="956"/>
      <c r="AP113" s="958">
        <v>4.8</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1480981</v>
      </c>
      <c r="BR113" s="853"/>
      <c r="BS113" s="853"/>
      <c r="BT113" s="853"/>
      <c r="BU113" s="853"/>
      <c r="BV113" s="853">
        <v>1292460</v>
      </c>
      <c r="BW113" s="853"/>
      <c r="BX113" s="853"/>
      <c r="BY113" s="853"/>
      <c r="BZ113" s="853"/>
      <c r="CA113" s="853">
        <v>1105377</v>
      </c>
      <c r="CB113" s="853"/>
      <c r="CC113" s="853"/>
      <c r="CD113" s="853"/>
      <c r="CE113" s="853"/>
      <c r="CF113" s="911">
        <v>11.7</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26"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189107</v>
      </c>
      <c r="AB114" s="816"/>
      <c r="AC114" s="816"/>
      <c r="AD114" s="816"/>
      <c r="AE114" s="817"/>
      <c r="AF114" s="818">
        <v>196992</v>
      </c>
      <c r="AG114" s="816"/>
      <c r="AH114" s="816"/>
      <c r="AI114" s="816"/>
      <c r="AJ114" s="817"/>
      <c r="AK114" s="818">
        <v>197107</v>
      </c>
      <c r="AL114" s="816"/>
      <c r="AM114" s="816"/>
      <c r="AN114" s="816"/>
      <c r="AO114" s="817"/>
      <c r="AP114" s="860">
        <v>2.1</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3180819</v>
      </c>
      <c r="BR114" s="853"/>
      <c r="BS114" s="853"/>
      <c r="BT114" s="853"/>
      <c r="BU114" s="853"/>
      <c r="BV114" s="853">
        <v>3126652</v>
      </c>
      <c r="BW114" s="853"/>
      <c r="BX114" s="853"/>
      <c r="BY114" s="853"/>
      <c r="BZ114" s="853"/>
      <c r="CA114" s="853">
        <v>3112043</v>
      </c>
      <c r="CB114" s="853"/>
      <c r="CC114" s="853"/>
      <c r="CD114" s="853"/>
      <c r="CE114" s="853"/>
      <c r="CF114" s="911">
        <v>33</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26"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26"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26"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1812574</v>
      </c>
      <c r="AB117" s="939"/>
      <c r="AC117" s="939"/>
      <c r="AD117" s="939"/>
      <c r="AE117" s="940"/>
      <c r="AF117" s="941">
        <v>1837191</v>
      </c>
      <c r="AG117" s="939"/>
      <c r="AH117" s="939"/>
      <c r="AI117" s="939"/>
      <c r="AJ117" s="940"/>
      <c r="AK117" s="941">
        <v>1875511</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26"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26"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47" t="s">
        <v>177</v>
      </c>
      <c r="BA119" s="247"/>
      <c r="BB119" s="247"/>
      <c r="BC119" s="247"/>
      <c r="BD119" s="247"/>
      <c r="BE119" s="247"/>
      <c r="BF119" s="247"/>
      <c r="BG119" s="247"/>
      <c r="BH119" s="247"/>
      <c r="BI119" s="247"/>
      <c r="BJ119" s="247"/>
      <c r="BK119" s="247"/>
      <c r="BL119" s="247"/>
      <c r="BM119" s="247"/>
      <c r="BN119" s="247"/>
      <c r="BO119" s="913" t="s">
        <v>441</v>
      </c>
      <c r="BP119" s="914"/>
      <c r="BQ119" s="915">
        <v>21512667</v>
      </c>
      <c r="BR119" s="881"/>
      <c r="BS119" s="881"/>
      <c r="BT119" s="881"/>
      <c r="BU119" s="881"/>
      <c r="BV119" s="881">
        <v>20321992</v>
      </c>
      <c r="BW119" s="881"/>
      <c r="BX119" s="881"/>
      <c r="BY119" s="881"/>
      <c r="BZ119" s="881"/>
      <c r="CA119" s="881">
        <v>19431826</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26"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3935519</v>
      </c>
      <c r="BR120" s="878"/>
      <c r="BS120" s="878"/>
      <c r="BT120" s="878"/>
      <c r="BU120" s="878"/>
      <c r="BV120" s="878">
        <v>4167237</v>
      </c>
      <c r="BW120" s="878"/>
      <c r="BX120" s="878"/>
      <c r="BY120" s="878"/>
      <c r="BZ120" s="878"/>
      <c r="CA120" s="878">
        <v>3978352</v>
      </c>
      <c r="CB120" s="878"/>
      <c r="CC120" s="878"/>
      <c r="CD120" s="878"/>
      <c r="CE120" s="878"/>
      <c r="CF120" s="902">
        <v>42.2</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5447219</v>
      </c>
      <c r="DH120" s="878"/>
      <c r="DI120" s="878"/>
      <c r="DJ120" s="878"/>
      <c r="DK120" s="878"/>
      <c r="DL120" s="878">
        <v>5160545</v>
      </c>
      <c r="DM120" s="878"/>
      <c r="DN120" s="878"/>
      <c r="DO120" s="878"/>
      <c r="DP120" s="878"/>
      <c r="DQ120" s="878">
        <v>5358378</v>
      </c>
      <c r="DR120" s="878"/>
      <c r="DS120" s="878"/>
      <c r="DT120" s="878"/>
      <c r="DU120" s="878"/>
      <c r="DV120" s="879">
        <v>56.9</v>
      </c>
      <c r="DW120" s="879"/>
      <c r="DX120" s="879"/>
      <c r="DY120" s="879"/>
      <c r="DZ120" s="880"/>
    </row>
    <row r="121" spans="1:130" s="226"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4105326</v>
      </c>
      <c r="BR121" s="853"/>
      <c r="BS121" s="853"/>
      <c r="BT121" s="853"/>
      <c r="BU121" s="853"/>
      <c r="BV121" s="853">
        <v>3777777</v>
      </c>
      <c r="BW121" s="853"/>
      <c r="BX121" s="853"/>
      <c r="BY121" s="853"/>
      <c r="BZ121" s="853"/>
      <c r="CA121" s="853">
        <v>3827041</v>
      </c>
      <c r="CB121" s="853"/>
      <c r="CC121" s="853"/>
      <c r="CD121" s="853"/>
      <c r="CE121" s="853"/>
      <c r="CF121" s="911">
        <v>40.6</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26"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12517351</v>
      </c>
      <c r="BR122" s="881"/>
      <c r="BS122" s="881"/>
      <c r="BT122" s="881"/>
      <c r="BU122" s="881"/>
      <c r="BV122" s="881">
        <v>11924473</v>
      </c>
      <c r="BW122" s="881"/>
      <c r="BX122" s="881"/>
      <c r="BY122" s="881"/>
      <c r="BZ122" s="881"/>
      <c r="CA122" s="881">
        <v>11243280</v>
      </c>
      <c r="CB122" s="881"/>
      <c r="CC122" s="881"/>
      <c r="CD122" s="881"/>
      <c r="CE122" s="881"/>
      <c r="CF122" s="882">
        <v>119.3</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26"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47" t="s">
        <v>177</v>
      </c>
      <c r="BA123" s="247"/>
      <c r="BB123" s="247"/>
      <c r="BC123" s="247"/>
      <c r="BD123" s="247"/>
      <c r="BE123" s="247"/>
      <c r="BF123" s="247"/>
      <c r="BG123" s="247"/>
      <c r="BH123" s="247"/>
      <c r="BI123" s="247"/>
      <c r="BJ123" s="247"/>
      <c r="BK123" s="247"/>
      <c r="BL123" s="247"/>
      <c r="BM123" s="247"/>
      <c r="BN123" s="247"/>
      <c r="BO123" s="913" t="s">
        <v>449</v>
      </c>
      <c r="BP123" s="914"/>
      <c r="BQ123" s="868">
        <v>20558196</v>
      </c>
      <c r="BR123" s="869"/>
      <c r="BS123" s="869"/>
      <c r="BT123" s="869"/>
      <c r="BU123" s="869"/>
      <c r="BV123" s="869">
        <v>19869487</v>
      </c>
      <c r="BW123" s="869"/>
      <c r="BX123" s="869"/>
      <c r="BY123" s="869"/>
      <c r="BZ123" s="869"/>
      <c r="CA123" s="869">
        <v>19048673</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26"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10.1</v>
      </c>
      <c r="BR124" s="867"/>
      <c r="BS124" s="867"/>
      <c r="BT124" s="867"/>
      <c r="BU124" s="867"/>
      <c r="BV124" s="867">
        <v>4.9000000000000004</v>
      </c>
      <c r="BW124" s="867"/>
      <c r="BX124" s="867"/>
      <c r="BY124" s="867"/>
      <c r="BZ124" s="867"/>
      <c r="CA124" s="867">
        <v>4</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26"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26"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26"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28"/>
      <c r="AV127" s="228"/>
      <c r="AW127" s="228"/>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28"/>
      <c r="CB127" s="228"/>
      <c r="CC127" s="228"/>
      <c r="CD127" s="251"/>
      <c r="CE127" s="251"/>
      <c r="CF127" s="251"/>
      <c r="CG127" s="228"/>
      <c r="CH127" s="228"/>
      <c r="CI127" s="228"/>
      <c r="CJ127" s="250"/>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26"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400269</v>
      </c>
      <c r="AB128" s="837"/>
      <c r="AC128" s="837"/>
      <c r="AD128" s="837"/>
      <c r="AE128" s="838"/>
      <c r="AF128" s="839">
        <v>360816</v>
      </c>
      <c r="AG128" s="837"/>
      <c r="AH128" s="837"/>
      <c r="AI128" s="837"/>
      <c r="AJ128" s="838"/>
      <c r="AK128" s="839">
        <v>391047</v>
      </c>
      <c r="AL128" s="837"/>
      <c r="AM128" s="837"/>
      <c r="AN128" s="837"/>
      <c r="AO128" s="838"/>
      <c r="AP128" s="840"/>
      <c r="AQ128" s="841"/>
      <c r="AR128" s="841"/>
      <c r="AS128" s="841"/>
      <c r="AT128" s="842"/>
      <c r="AU128" s="228"/>
      <c r="AV128" s="228"/>
      <c r="AW128" s="228"/>
      <c r="AX128" s="843" t="s">
        <v>463</v>
      </c>
      <c r="AY128" s="844"/>
      <c r="AZ128" s="844"/>
      <c r="BA128" s="844"/>
      <c r="BB128" s="844"/>
      <c r="BC128" s="844"/>
      <c r="BD128" s="844"/>
      <c r="BE128" s="845"/>
      <c r="BF128" s="822" t="s">
        <v>122</v>
      </c>
      <c r="BG128" s="823"/>
      <c r="BH128" s="823"/>
      <c r="BI128" s="823"/>
      <c r="BJ128" s="823"/>
      <c r="BK128" s="823"/>
      <c r="BL128" s="846"/>
      <c r="BM128" s="822">
        <v>13.25</v>
      </c>
      <c r="BN128" s="823"/>
      <c r="BO128" s="823"/>
      <c r="BP128" s="823"/>
      <c r="BQ128" s="823"/>
      <c r="BR128" s="823"/>
      <c r="BS128" s="846"/>
      <c r="BT128" s="822">
        <v>20</v>
      </c>
      <c r="BU128" s="823"/>
      <c r="BV128" s="823"/>
      <c r="BW128" s="823"/>
      <c r="BX128" s="823"/>
      <c r="BY128" s="823"/>
      <c r="BZ128" s="824"/>
      <c r="CA128" s="251"/>
      <c r="CB128" s="251"/>
      <c r="CC128" s="251"/>
      <c r="CD128" s="251"/>
      <c r="CE128" s="251"/>
      <c r="CF128" s="251"/>
      <c r="CG128" s="228"/>
      <c r="CH128" s="228"/>
      <c r="CI128" s="228"/>
      <c r="CJ128" s="250"/>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26"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10532202</v>
      </c>
      <c r="AB129" s="816"/>
      <c r="AC129" s="816"/>
      <c r="AD129" s="816"/>
      <c r="AE129" s="817"/>
      <c r="AF129" s="818">
        <v>10304981</v>
      </c>
      <c r="AG129" s="816"/>
      <c r="AH129" s="816"/>
      <c r="AI129" s="816"/>
      <c r="AJ129" s="817"/>
      <c r="AK129" s="818">
        <v>10517173</v>
      </c>
      <c r="AL129" s="816"/>
      <c r="AM129" s="816"/>
      <c r="AN129" s="816"/>
      <c r="AO129" s="817"/>
      <c r="AP129" s="819"/>
      <c r="AQ129" s="820"/>
      <c r="AR129" s="820"/>
      <c r="AS129" s="820"/>
      <c r="AT129" s="821"/>
      <c r="AU129" s="229"/>
      <c r="AV129" s="229"/>
      <c r="AW129" s="229"/>
      <c r="AX129" s="787" t="s">
        <v>466</v>
      </c>
      <c r="AY129" s="788"/>
      <c r="AZ129" s="788"/>
      <c r="BA129" s="788"/>
      <c r="BB129" s="788"/>
      <c r="BC129" s="788"/>
      <c r="BD129" s="788"/>
      <c r="BE129" s="789"/>
      <c r="BF129" s="806" t="s">
        <v>122</v>
      </c>
      <c r="BG129" s="807"/>
      <c r="BH129" s="807"/>
      <c r="BI129" s="807"/>
      <c r="BJ129" s="807"/>
      <c r="BK129" s="807"/>
      <c r="BL129" s="808"/>
      <c r="BM129" s="806">
        <v>18.25</v>
      </c>
      <c r="BN129" s="807"/>
      <c r="BO129" s="807"/>
      <c r="BP129" s="807"/>
      <c r="BQ129" s="807"/>
      <c r="BR129" s="807"/>
      <c r="BS129" s="808"/>
      <c r="BT129" s="806">
        <v>30</v>
      </c>
      <c r="BU129" s="807"/>
      <c r="BV129" s="807"/>
      <c r="BW129" s="807"/>
      <c r="BX129" s="807"/>
      <c r="BY129" s="807"/>
      <c r="BZ129" s="80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1090178</v>
      </c>
      <c r="AB130" s="816"/>
      <c r="AC130" s="816"/>
      <c r="AD130" s="816"/>
      <c r="AE130" s="817"/>
      <c r="AF130" s="818">
        <v>1098692</v>
      </c>
      <c r="AG130" s="816"/>
      <c r="AH130" s="816"/>
      <c r="AI130" s="816"/>
      <c r="AJ130" s="817"/>
      <c r="AK130" s="818">
        <v>1092237</v>
      </c>
      <c r="AL130" s="816"/>
      <c r="AM130" s="816"/>
      <c r="AN130" s="816"/>
      <c r="AO130" s="817"/>
      <c r="AP130" s="819"/>
      <c r="AQ130" s="820"/>
      <c r="AR130" s="820"/>
      <c r="AS130" s="820"/>
      <c r="AT130" s="821"/>
      <c r="AU130" s="229"/>
      <c r="AV130" s="229"/>
      <c r="AW130" s="229"/>
      <c r="AX130" s="787" t="s">
        <v>469</v>
      </c>
      <c r="AY130" s="788"/>
      <c r="AZ130" s="788"/>
      <c r="BA130" s="788"/>
      <c r="BB130" s="788"/>
      <c r="BC130" s="788"/>
      <c r="BD130" s="788"/>
      <c r="BE130" s="789"/>
      <c r="BF130" s="790">
        <v>3.8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9442024</v>
      </c>
      <c r="AB131" s="800"/>
      <c r="AC131" s="800"/>
      <c r="AD131" s="800"/>
      <c r="AE131" s="801"/>
      <c r="AF131" s="802">
        <v>9206289</v>
      </c>
      <c r="AG131" s="800"/>
      <c r="AH131" s="800"/>
      <c r="AI131" s="800"/>
      <c r="AJ131" s="801"/>
      <c r="AK131" s="802">
        <v>9424936</v>
      </c>
      <c r="AL131" s="800"/>
      <c r="AM131" s="800"/>
      <c r="AN131" s="800"/>
      <c r="AO131" s="801"/>
      <c r="AP131" s="803"/>
      <c r="AQ131" s="804"/>
      <c r="AR131" s="804"/>
      <c r="AS131" s="804"/>
      <c r="AT131" s="805"/>
      <c r="AU131" s="229"/>
      <c r="AV131" s="229"/>
      <c r="AW131" s="229"/>
      <c r="AX131" s="765" t="s">
        <v>471</v>
      </c>
      <c r="AY131" s="766"/>
      <c r="AZ131" s="766"/>
      <c r="BA131" s="766"/>
      <c r="BB131" s="766"/>
      <c r="BC131" s="766"/>
      <c r="BD131" s="766"/>
      <c r="BE131" s="767"/>
      <c r="BF131" s="768">
        <v>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3.4116308110000002</v>
      </c>
      <c r="AB132" s="781"/>
      <c r="AC132" s="781"/>
      <c r="AD132" s="781"/>
      <c r="AE132" s="782"/>
      <c r="AF132" s="783">
        <v>4.1024456220000003</v>
      </c>
      <c r="AG132" s="781"/>
      <c r="AH132" s="781"/>
      <c r="AI132" s="781"/>
      <c r="AJ132" s="782"/>
      <c r="AK132" s="783">
        <v>4.1615879409999996</v>
      </c>
      <c r="AL132" s="781"/>
      <c r="AM132" s="781"/>
      <c r="AN132" s="781"/>
      <c r="AO132" s="782"/>
      <c r="AP132" s="784"/>
      <c r="AQ132" s="785"/>
      <c r="AR132" s="785"/>
      <c r="AS132" s="785"/>
      <c r="AT132" s="78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4</v>
      </c>
      <c r="AB133" s="760"/>
      <c r="AC133" s="760"/>
      <c r="AD133" s="760"/>
      <c r="AE133" s="761"/>
      <c r="AF133" s="759">
        <v>3.8</v>
      </c>
      <c r="AG133" s="760"/>
      <c r="AH133" s="760"/>
      <c r="AI133" s="760"/>
      <c r="AJ133" s="761"/>
      <c r="AK133" s="759">
        <v>3.8</v>
      </c>
      <c r="AL133" s="760"/>
      <c r="AM133" s="760"/>
      <c r="AN133" s="760"/>
      <c r="AO133" s="761"/>
      <c r="AP133" s="762"/>
      <c r="AQ133" s="763"/>
      <c r="AR133" s="763"/>
      <c r="AS133" s="763"/>
      <c r="AT133" s="76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UrVA9QIxQN+UPFSCSITD7xVHhalo0ZqLvv0TDc6V8vvu44FsPwd+7LNTBLXKn+CEGu3Ft3mMETX1daFIG1o0Q==" saltValue="vaFzOXOKi3nOoQGl/Koj8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9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475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tiZOSNLo5hWxJbqg7jjLMGb+veSCYm3mlEqZWFWngf+0HNZrOmdd9LCr11AxhUBi8kQdYQtwi0gLkJ8MWoZZZw==" saltValue="SsN6+cia8uWLZHyEGIsZM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FMU+M5SNjIlWBo0X0yHKdqprlr312UV0Qt0n/oocUgOBJ/0SXs5XmByrxbDlTYQDSIdASvgEslAAfvEGCzEvA==" saltValue="Te3n9WpHuBK70DXgRgOYI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476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4" t="s">
        <v>478</v>
      </c>
      <c r="AP7" s="268"/>
      <c r="AQ7" s="269" t="s">
        <v>479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5"/>
      <c r="AP8" s="274" t="s">
        <v>480</v>
      </c>
      <c r="AQ8" s="275" t="s">
        <v>481</v>
      </c>
      <c r="AR8" s="276" t="s">
        <v>482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6" t="s">
        <v>483</v>
      </c>
      <c r="AL9" s="1167"/>
      <c r="AM9" s="1167"/>
      <c r="AN9" s="1168"/>
      <c r="AO9" s="277">
        <v>3603468</v>
      </c>
      <c r="AP9" s="277">
        <v>75325</v>
      </c>
      <c r="AQ9" s="278">
        <v>90724</v>
      </c>
      <c r="AR9" s="279">
        <v>-17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6" t="s">
        <v>484</v>
      </c>
      <c r="AL10" s="1167"/>
      <c r="AM10" s="1167"/>
      <c r="AN10" s="1168"/>
      <c r="AO10" s="280">
        <v>71934</v>
      </c>
      <c r="AP10" s="280">
        <v>1504</v>
      </c>
      <c r="AQ10" s="281">
        <v>11342</v>
      </c>
      <c r="AR10" s="282">
        <v>-86.7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6" t="s">
        <v>485</v>
      </c>
      <c r="AL11" s="1167"/>
      <c r="AM11" s="1167"/>
      <c r="AN11" s="1168"/>
      <c r="AO11" s="280" t="s">
        <v>486</v>
      </c>
      <c r="AP11" s="280" t="s">
        <v>486</v>
      </c>
      <c r="AQ11" s="281">
        <v>1033</v>
      </c>
      <c r="AR11" s="282" t="s">
        <v>486</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6" t="s">
        <v>487</v>
      </c>
      <c r="AL12" s="1167"/>
      <c r="AM12" s="1167"/>
      <c r="AN12" s="1168"/>
      <c r="AO12" s="280" t="s">
        <v>486</v>
      </c>
      <c r="AP12" s="280" t="s">
        <v>486</v>
      </c>
      <c r="AQ12" s="281">
        <v>16</v>
      </c>
      <c r="AR12" s="282" t="s">
        <v>486</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6" t="s">
        <v>488</v>
      </c>
      <c r="AL13" s="1167"/>
      <c r="AM13" s="1167"/>
      <c r="AN13" s="1168"/>
      <c r="AO13" s="280">
        <v>130731</v>
      </c>
      <c r="AP13" s="280">
        <v>2733</v>
      </c>
      <c r="AQ13" s="281">
        <v>3647</v>
      </c>
      <c r="AR13" s="282">
        <v>-25.1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6" t="s">
        <v>489</v>
      </c>
      <c r="AL14" s="1167"/>
      <c r="AM14" s="1167"/>
      <c r="AN14" s="1168"/>
      <c r="AO14" s="280">
        <v>44349</v>
      </c>
      <c r="AP14" s="280">
        <v>927</v>
      </c>
      <c r="AQ14" s="281">
        <v>1693</v>
      </c>
      <c r="AR14" s="282">
        <v>-45.2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9" t="s">
        <v>490</v>
      </c>
      <c r="AL15" s="1170"/>
      <c r="AM15" s="1170"/>
      <c r="AN15" s="1171"/>
      <c r="AO15" s="280">
        <v>-228958</v>
      </c>
      <c r="AP15" s="280">
        <v>-4786</v>
      </c>
      <c r="AQ15" s="281">
        <v>-4922</v>
      </c>
      <c r="AR15" s="282">
        <v>-2.8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9" t="s">
        <v>177</v>
      </c>
      <c r="AL16" s="1170"/>
      <c r="AM16" s="1170"/>
      <c r="AN16" s="1171"/>
      <c r="AO16" s="280">
        <v>3621524</v>
      </c>
      <c r="AP16" s="280">
        <v>75702</v>
      </c>
      <c r="AQ16" s="281">
        <v>103533</v>
      </c>
      <c r="AR16" s="282">
        <v>-26.9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492</v>
      </c>
      <c r="AP20" s="289" t="s">
        <v>493</v>
      </c>
      <c r="AQ20" s="290" t="s">
        <v>494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72" t="s">
        <v>495</v>
      </c>
      <c r="AL21" s="1173"/>
      <c r="AM21" s="1173"/>
      <c r="AN21" s="1174"/>
      <c r="AO21" s="293">
        <v>7.76</v>
      </c>
      <c r="AP21" s="294">
        <v>9.17</v>
      </c>
      <c r="AQ21" s="295">
        <v>-1.41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72" t="s">
        <v>496</v>
      </c>
      <c r="AL22" s="1173"/>
      <c r="AM22" s="1173"/>
      <c r="AN22" s="1174"/>
      <c r="AO22" s="298">
        <v>100.1</v>
      </c>
      <c r="AP22" s="299">
        <v>97.2</v>
      </c>
      <c r="AQ22" s="300">
        <v>2.9</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3"/>
    </row>
    <row r="27" spans="1:46" ht="13.2" x14ac:dyDescent="0.2">
      <c r="A27" s="305"/>
      <c r="AO27" s="258"/>
      <c r="AP27" s="258"/>
      <c r="AQ27" s="258"/>
      <c r="AR27" s="258"/>
      <c r="AS27" s="258"/>
      <c r="AT27" s="258"/>
    </row>
    <row r="28" spans="1:46" ht="16.2" x14ac:dyDescent="0.2">
      <c r="A28" s="259" t="s">
        <v>498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4" t="s">
        <v>478</v>
      </c>
      <c r="AP30" s="268"/>
      <c r="AQ30" s="269" t="s">
        <v>479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5"/>
      <c r="AP31" s="274" t="s">
        <v>480</v>
      </c>
      <c r="AQ31" s="275" t="s">
        <v>481</v>
      </c>
      <c r="AR31" s="276" t="s">
        <v>482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6" t="s">
        <v>500</v>
      </c>
      <c r="AL32" s="1157"/>
      <c r="AM32" s="1157"/>
      <c r="AN32" s="1158"/>
      <c r="AO32" s="308">
        <v>1228783</v>
      </c>
      <c r="AP32" s="308">
        <v>25686</v>
      </c>
      <c r="AQ32" s="309">
        <v>59793</v>
      </c>
      <c r="AR32" s="310">
        <v>-57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6" t="s">
        <v>501</v>
      </c>
      <c r="AL33" s="1157"/>
      <c r="AM33" s="1157"/>
      <c r="AN33" s="1158"/>
      <c r="AO33" s="308" t="s">
        <v>486</v>
      </c>
      <c r="AP33" s="308" t="s">
        <v>486</v>
      </c>
      <c r="AQ33" s="309" t="s">
        <v>486</v>
      </c>
      <c r="AR33" s="310" t="s">
        <v>486</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6" t="s">
        <v>502</v>
      </c>
      <c r="AL34" s="1157"/>
      <c r="AM34" s="1157"/>
      <c r="AN34" s="1158"/>
      <c r="AO34" s="308" t="s">
        <v>486</v>
      </c>
      <c r="AP34" s="308" t="s">
        <v>486</v>
      </c>
      <c r="AQ34" s="309" t="s">
        <v>486</v>
      </c>
      <c r="AR34" s="310" t="s">
        <v>486</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6" t="s">
        <v>503</v>
      </c>
      <c r="AL35" s="1157"/>
      <c r="AM35" s="1157"/>
      <c r="AN35" s="1158"/>
      <c r="AO35" s="308">
        <v>449621</v>
      </c>
      <c r="AP35" s="308">
        <v>9399</v>
      </c>
      <c r="AQ35" s="309">
        <v>14599</v>
      </c>
      <c r="AR35" s="310">
        <v>-35.6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6" t="s">
        <v>504</v>
      </c>
      <c r="AL36" s="1157"/>
      <c r="AM36" s="1157"/>
      <c r="AN36" s="1158"/>
      <c r="AO36" s="308">
        <v>197107</v>
      </c>
      <c r="AP36" s="308">
        <v>4120</v>
      </c>
      <c r="AQ36" s="309">
        <v>2530</v>
      </c>
      <c r="AR36" s="310">
        <v>62.8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6" t="s">
        <v>505</v>
      </c>
      <c r="AL37" s="1157"/>
      <c r="AM37" s="1157"/>
      <c r="AN37" s="1158"/>
      <c r="AO37" s="308" t="s">
        <v>486</v>
      </c>
      <c r="AP37" s="308" t="s">
        <v>486</v>
      </c>
      <c r="AQ37" s="309">
        <v>188</v>
      </c>
      <c r="AR37" s="310" t="s">
        <v>486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9" t="s">
        <v>506</v>
      </c>
      <c r="AL38" s="1160"/>
      <c r="AM38" s="1160"/>
      <c r="AN38" s="1161"/>
      <c r="AO38" s="311" t="s">
        <v>486</v>
      </c>
      <c r="AP38" s="311" t="s">
        <v>486</v>
      </c>
      <c r="AQ38" s="312">
        <v>2</v>
      </c>
      <c r="AR38" s="300" t="s">
        <v>486</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9" t="s">
        <v>507</v>
      </c>
      <c r="AL39" s="1160"/>
      <c r="AM39" s="1160"/>
      <c r="AN39" s="1161"/>
      <c r="AO39" s="308">
        <v>-391047</v>
      </c>
      <c r="AP39" s="308">
        <v>-8174</v>
      </c>
      <c r="AQ39" s="309">
        <v>-4866</v>
      </c>
      <c r="AR39" s="310">
        <v>68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6" t="s">
        <v>508</v>
      </c>
      <c r="AL40" s="1157"/>
      <c r="AM40" s="1157"/>
      <c r="AN40" s="1158"/>
      <c r="AO40" s="308">
        <v>-1092237</v>
      </c>
      <c r="AP40" s="308">
        <v>-22832</v>
      </c>
      <c r="AQ40" s="309">
        <v>-49341</v>
      </c>
      <c r="AR40" s="310">
        <v>-53.7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2" t="s">
        <v>287</v>
      </c>
      <c r="AL41" s="1163"/>
      <c r="AM41" s="1163"/>
      <c r="AN41" s="1164"/>
      <c r="AO41" s="308">
        <v>392227</v>
      </c>
      <c r="AP41" s="308">
        <v>8199</v>
      </c>
      <c r="AQ41" s="309">
        <v>22906</v>
      </c>
      <c r="AR41" s="310">
        <v>-64.2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509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9" t="s">
        <v>478</v>
      </c>
      <c r="AN49" s="1151" t="s">
        <v>511</v>
      </c>
      <c r="AO49" s="1152"/>
      <c r="AP49" s="1152"/>
      <c r="AQ49" s="1152"/>
      <c r="AR49" s="115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0"/>
      <c r="AN50" s="324" t="s">
        <v>512</v>
      </c>
      <c r="AO50" s="325" t="s">
        <v>513</v>
      </c>
      <c r="AP50" s="326" t="s">
        <v>514</v>
      </c>
      <c r="AQ50" s="327" t="s">
        <v>515</v>
      </c>
      <c r="AR50" s="328" t="s">
        <v>516</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517</v>
      </c>
      <c r="AL51" s="321"/>
      <c r="AM51" s="329">
        <v>1572336</v>
      </c>
      <c r="AN51" s="330">
        <v>32694</v>
      </c>
      <c r="AO51" s="331">
        <v>35.6</v>
      </c>
      <c r="AP51" s="332">
        <v>74581</v>
      </c>
      <c r="AQ51" s="333">
        <v>7</v>
      </c>
      <c r="AR51" s="334">
        <v>28.6</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518</v>
      </c>
      <c r="AM52" s="337">
        <v>983360</v>
      </c>
      <c r="AN52" s="338">
        <v>20447</v>
      </c>
      <c r="AO52" s="339">
        <v>12.2</v>
      </c>
      <c r="AP52" s="340">
        <v>41563</v>
      </c>
      <c r="AQ52" s="341">
        <v>6.8</v>
      </c>
      <c r="AR52" s="342">
        <v>5.4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519</v>
      </c>
      <c r="AL53" s="321"/>
      <c r="AM53" s="329">
        <v>1503553</v>
      </c>
      <c r="AN53" s="330">
        <v>31275</v>
      </c>
      <c r="AO53" s="331">
        <v>-4.3</v>
      </c>
      <c r="AP53" s="332">
        <v>76347</v>
      </c>
      <c r="AQ53" s="333">
        <v>2.4</v>
      </c>
      <c r="AR53" s="334">
        <v>-6.7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518</v>
      </c>
      <c r="AM54" s="337">
        <v>806370</v>
      </c>
      <c r="AN54" s="338">
        <v>16773</v>
      </c>
      <c r="AO54" s="339">
        <v>-18</v>
      </c>
      <c r="AP54" s="340">
        <v>41762</v>
      </c>
      <c r="AQ54" s="341">
        <v>0.5</v>
      </c>
      <c r="AR54" s="342">
        <v>-18.5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520</v>
      </c>
      <c r="AL55" s="321"/>
      <c r="AM55" s="329">
        <v>1607734</v>
      </c>
      <c r="AN55" s="330">
        <v>33608</v>
      </c>
      <c r="AO55" s="331">
        <v>7.5</v>
      </c>
      <c r="AP55" s="332">
        <v>71279</v>
      </c>
      <c r="AQ55" s="333">
        <v>-6.6</v>
      </c>
      <c r="AR55" s="334">
        <v>14.1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518</v>
      </c>
      <c r="AM56" s="337">
        <v>737735</v>
      </c>
      <c r="AN56" s="338">
        <v>15422</v>
      </c>
      <c r="AO56" s="339">
        <v>-8.1</v>
      </c>
      <c r="AP56" s="340">
        <v>36731</v>
      </c>
      <c r="AQ56" s="341">
        <v>-12</v>
      </c>
      <c r="AR56" s="342">
        <v>3.9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521</v>
      </c>
      <c r="AL57" s="321"/>
      <c r="AM57" s="329">
        <v>1149795</v>
      </c>
      <c r="AN57" s="330">
        <v>24044</v>
      </c>
      <c r="AO57" s="331">
        <v>-28.5</v>
      </c>
      <c r="AP57" s="332">
        <v>74994</v>
      </c>
      <c r="AQ57" s="333">
        <v>5.2</v>
      </c>
      <c r="AR57" s="334">
        <v>-33.700000000000003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518</v>
      </c>
      <c r="AM58" s="337">
        <v>931002</v>
      </c>
      <c r="AN58" s="338">
        <v>19468</v>
      </c>
      <c r="AO58" s="339">
        <v>26.2</v>
      </c>
      <c r="AP58" s="340">
        <v>36188</v>
      </c>
      <c r="AQ58" s="341">
        <v>-1.5</v>
      </c>
      <c r="AR58" s="342">
        <v>27.7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522</v>
      </c>
      <c r="AL59" s="321"/>
      <c r="AM59" s="329">
        <v>1251824</v>
      </c>
      <c r="AN59" s="330">
        <v>26167</v>
      </c>
      <c r="AO59" s="331">
        <v>8.8000000000000007</v>
      </c>
      <c r="AP59" s="332">
        <v>71849</v>
      </c>
      <c r="AQ59" s="333">
        <v>-4.2</v>
      </c>
      <c r="AR59" s="334">
        <v>13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518</v>
      </c>
      <c r="AM60" s="337">
        <v>801267</v>
      </c>
      <c r="AN60" s="338">
        <v>16749</v>
      </c>
      <c r="AO60" s="339">
        <v>-14</v>
      </c>
      <c r="AP60" s="340">
        <v>36144</v>
      </c>
      <c r="AQ60" s="341">
        <v>-0.1</v>
      </c>
      <c r="AR60" s="342">
        <v>-13.9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523</v>
      </c>
      <c r="AL61" s="343"/>
      <c r="AM61" s="344">
        <v>1417048</v>
      </c>
      <c r="AN61" s="345">
        <v>29558</v>
      </c>
      <c r="AO61" s="346">
        <v>3.8</v>
      </c>
      <c r="AP61" s="347">
        <v>73810</v>
      </c>
      <c r="AQ61" s="348">
        <v>0.8</v>
      </c>
      <c r="AR61" s="334">
        <v>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518</v>
      </c>
      <c r="AM62" s="337">
        <v>851947</v>
      </c>
      <c r="AN62" s="338">
        <v>17772</v>
      </c>
      <c r="AO62" s="339">
        <v>-0.3</v>
      </c>
      <c r="AP62" s="340">
        <v>38478</v>
      </c>
      <c r="AQ62" s="341">
        <v>-1.3</v>
      </c>
      <c r="AR62" s="342">
        <v>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kzy4s8mrNFaoll1TdJSwj091bbiZ+uMaoA8ht91yU1RxhDmvafQW52UgXpzY9AGfMT1UNdxZnluR/Ekc6GtJ6A==" saltValue="Op4xK2tJwnjZ9IXDNwhn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475</v>
      </c>
    </row>
    <row r="121" spans="125:125" ht="13.5" hidden="1" customHeight="1" x14ac:dyDescent="0.2">
      <c r="DU121" s="255"/>
    </row>
  </sheetData>
  <sheetProtection algorithmName="SHA-512" hashValue="j+8Q13FxLw73RHU3njZ9WXcsAGIPur4Km+PDZfHmhoPDhcrhkjgSYnIKuNnHLIuA3PPK6khQg3G5CAYiufLv0w==" saltValue="lnBo3ePfzesvNyn+GdB+Q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475</v>
      </c>
    </row>
  </sheetData>
  <sheetProtection algorithmName="SHA-512" hashValue="8obV3m5v0WHnWx1+G+9NbV5dBufZsb7WkrcN8wGMZ0WQCU1x0nk3z9mZPB6DsWeGwzqsUTaxZQiqR4wRRB5TiA==" saltValue="K3D8H4ENnotPD0StGt2ir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11.22</v>
      </c>
      <c r="G47" s="12">
        <v>8.1999999999999993</v>
      </c>
      <c r="H47" s="12">
        <v>11.94</v>
      </c>
      <c r="I47" s="12">
        <v>14.65</v>
      </c>
      <c r="J47" s="13">
        <v>13.89</v>
      </c>
    </row>
    <row r="48" spans="2:10" ht="57.75" customHeight="1" x14ac:dyDescent="0.2">
      <c r="B48" s="14"/>
      <c r="C48" s="1177" t="s">
        <v>4</v>
      </c>
      <c r="D48" s="1177"/>
      <c r="E48" s="1178"/>
      <c r="F48" s="15">
        <v>7.79</v>
      </c>
      <c r="G48" s="16">
        <v>10.53</v>
      </c>
      <c r="H48" s="16">
        <v>10.59</v>
      </c>
      <c r="I48" s="16">
        <v>8.5299999999999994</v>
      </c>
      <c r="J48" s="17">
        <v>6.15</v>
      </c>
    </row>
    <row r="49" spans="2:10" ht="57.75" customHeight="1" thickBot="1" x14ac:dyDescent="0.25">
      <c r="B49" s="18"/>
      <c r="C49" s="1179" t="s">
        <v>5</v>
      </c>
      <c r="D49" s="1179"/>
      <c r="E49" s="1180"/>
      <c r="F49" s="19" t="s">
        <v>530</v>
      </c>
      <c r="G49" s="20">
        <v>0.55000000000000004</v>
      </c>
      <c r="H49" s="20">
        <v>5.05</v>
      </c>
      <c r="I49" s="20">
        <v>0.15</v>
      </c>
      <c r="J49" s="21" t="s">
        <v>531</v>
      </c>
    </row>
    <row r="50" spans="2:10" ht="13.2" x14ac:dyDescent="0.2"/>
  </sheetData>
  <sheetProtection algorithmName="SHA-512" hashValue="eg7c7iYaci7XMuvbRgDraECtYabzNJcWcodPSNYqKnORQJGi4UfkeW1lL2UlMXN7c6DZuoWabh6FEmczui1w5Q==" saltValue="8IA9mp3B9SADzDr6fMl2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川杉　沙也奈</cp:lastModifiedBy>
  <cp:lastPrinted>2025-09-09T05:02:17Z</cp:lastPrinted>
  <dcterms:created xsi:type="dcterms:W3CDTF">2025-02-19T03:03:15Z</dcterms:created>
  <dcterms:modified xsi:type="dcterms:W3CDTF">2025-09-25T08:47:53Z</dcterms:modified>
  <cp:category/>
</cp:coreProperties>
</file>