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3C543ACA-ED78-4548-9678-E3AF33078601}" xr6:coauthVersionLast="47" xr6:coauthVersionMax="47" xr10:uidLastSave="{00000000-0000-0000-0000-000000000000}"/>
  <bookViews>
    <workbookView xWindow="-110" yWindow="-110" windowWidth="22780" windowHeight="14540" tabRatio="8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AM37" i="10"/>
  <c r="U37" i="10"/>
  <c r="C37" i="10"/>
  <c r="C36" i="10"/>
  <c r="C35" i="10"/>
  <c r="C34" i="10"/>
  <c r="U34" i="10" l="1"/>
  <c r="U35" i="10" s="1"/>
  <c r="U36" i="10" s="1"/>
  <c r="AM34" i="10"/>
  <c r="AM35" i="10" s="1"/>
  <c r="AM36"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alcChain>
</file>

<file path=xl/sharedStrings.xml><?xml version="1.0" encoding="utf-8"?>
<sst xmlns="http://schemas.openxmlformats.org/spreadsheetml/2006/main" count="1122" uniqueCount="580">
  <si>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</si>
  <si>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</si>
  <si>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</si>
  <si>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</si>
  <si>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</si>
  <si>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</si>
  <si>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</si>
  <si>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</si>
  <si>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</si>
  <si>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</si>
  <si>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</si>
  <si>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</si>
  <si>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</si>
  <si>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</si>
  <si>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</si>
  <si>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</si>
  <si>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</si>
  <si>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</si>
  <si>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</si>
  <si>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</si>
  <si>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</si>
  <si>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</si>
  <si>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</si>
  <si>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</si>
  <si>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</si>
  <si>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</si>
  <si>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</si>
  <si>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</si>
  <si>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</si>
  <si>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</si>
  <si>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</si>
  <si>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</si>
  <si>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</si>
  <si>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</si>
  <si>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</si>
  <si>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</si>
  <si>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</si>
  <si>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</si>
  <si>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</si>
  <si>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</si>
  <si>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</si>
  <si>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</si>
  <si>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</si>
  <si>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</si>
  <si>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</si>
  <si>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</si>
  <si>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</si>
  <si>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</si>
  <si>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</si>
  <si>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</si>
  <si>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</si>
  <si>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</si>
  <si>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</si>
  <si>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</si>
  <si>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</si>
  <si>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</si>
  <si>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</si>
  <si>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</si>
  <si>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</si>
  <si>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</si>
  <si>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</si>
  <si>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</si>
  <si>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</si>
  <si>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</si>
  <si>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</si>
  <si>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</si>
  <si>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</si>
  <si>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</si>
  <si>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</si>
  <si>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</si>
  <si>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</si>
  <si>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</si>
  <si>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</si>
  <si>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</si>
  <si>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</si>
  <si>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</si>
  <si>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</si>
  <si>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</si>
  <si>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</si>
  <si>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</si>
  <si>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</si>
  <si>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</si>
  <si>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</si>
  <si>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</si>
  <si>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</si>
  <si>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</si>
  <si>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</si>
  <si>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</si>
  <si>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</si>
  <si>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</si>
  <si>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</si>
  <si>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</si>
  <si>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</si>
  <si>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</si>
  <si>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小牧市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</si>
  <si>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</si>
  <si>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</si>
  <si>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</si>
  <si>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</si>
  <si>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</si>
  <si>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</si>
  <si>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</si>
  <si>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</si>
  <si>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</si>
  <si>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</si>
  <si>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</si>
  <si>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</si>
  <si>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</si>
  <si>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</si>
  <si>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</si>
  <si>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</si>
  <si>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</si>
  <si>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</si>
  <si>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</si>
  <si>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</si>
  <si>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</si>
  <si>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</si>
  <si>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</si>
  <si>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</si>
  <si>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</si>
  <si>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</si>
  <si>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</si>
  <si>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</si>
  <si>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</si>
  <si>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</si>
  <si>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</si>
  <si>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</si>
  <si>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</si>
  <si>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</si>
  <si>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</si>
  <si>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</si>
  <si>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</si>
  <si>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</si>
  <si>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</si>
  <si>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</si>
  <si>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</si>
  <si>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</si>
  <si>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</si>
  <si>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</si>
  <si>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</si>
  <si>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</si>
  <si>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</si>
  <si>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</si>
  <si>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</si>
  <si>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</si>
  <si>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</si>
  <si>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</si>
  <si>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</si>
  <si>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</si>
  <si>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</si>
  <si>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</si>
  <si>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</si>
  <si>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</si>
  <si>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</si>
  <si>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</si>
  <si>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</si>
  <si>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</si>
  <si>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</si>
  <si>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</si>
  <si>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</si>
  <si>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</si>
  <si>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</si>
  <si>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</si>
  <si>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</si>
  <si>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</si>
  <si>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</si>
  <si>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</si>
  <si>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</si>
  <si>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</si>
  <si>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</si>
  <si>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</si>
  <si>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</si>
  <si>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</si>
  <si>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</si>
  <si>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</si>
  <si>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</si>
  <si>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</si>
  <si>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</si>
  <si>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</si>
  <si>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</si>
  <si>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</si>
  <si>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</si>
  <si>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</si>
  <si>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</si>
  <si>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</si>
  <si>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</si>
  <si>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</si>
  <si>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</si>
  <si>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</si>
  <si>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</si>
  <si>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</si>
  <si>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</si>
  <si>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</si>
  <si>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</si>
  <si>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</si>
  <si>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</si>
  <si>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</si>
  <si>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</si>
  <si>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</si>
  <si>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</si>
  <si>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</si>
  <si>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</si>
  <si>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</si>
  <si>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愛知県小牧市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</si>
  <si>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</si>
  <si>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</si>
  <si>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</si>
  <si>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</si>
  <si>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</si>
  <si>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</si>
  <si>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</si>
  <si>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</si>
  <si>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</si>
  <si>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</si>
  <si>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</si>
  <si>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</si>
  <si>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</si>
  <si>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</si>
  <si>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</si>
  <si>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</si>
  <si>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</si>
  <si>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</si>
  <si>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</si>
  <si>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</si>
  <si>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</si>
  <si>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</si>
  <si>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</si>
  <si>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</si>
  <si>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</si>
  <si>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</si>
  <si>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</si>
  <si>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</si>
  <si>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</si>
  <si>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</si>
  <si>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</si>
  <si>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</si>
  <si>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</si>
  <si>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</si>
  <si>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</si>
  <si>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</si>
  <si>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</si>
  <si>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</si>
  <si>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</si>
  <si>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</si>
  <si>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</si>
  <si>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</si>
  <si>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</si>
  <si>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</si>
  <si>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</si>
  <si>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</si>
  <si>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</si>
  <si>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</si>
  <si>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</si>
  <si>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</si>
  <si>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</si>
  <si>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</si>
  <si>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</si>
  <si>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</si>
  <si>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</si>
  <si>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</si>
  <si>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</si>
  <si>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</si>
  <si>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</si>
  <si>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</si>
  <si>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</si>
  <si>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</si>
  <si>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</si>
  <si>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</si>
  <si>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</si>
  <si>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</si>
  <si>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</si>
  <si>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</si>
  <si>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</si>
  <si>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</si>
  <si>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</si>
  <si>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</si>
  <si>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</si>
  <si>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</si>
  <si>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</si>
  <si>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</si>
  <si>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</si>
  <si>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</si>
  <si>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</si>
  <si>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</si>
  <si>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</si>
  <si>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</si>
  <si>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</si>
  <si>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</si>
  <si>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</si>
  <si>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</si>
  <si>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</si>
  <si>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</si>
  <si>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</si>
  <si>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</si>
  <si>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</si>
  <si>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</si>
  <si>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</si>
  <si>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</si>
  <si>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</si>
  <si>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</si>
  <si>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</si>
  <si>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</si>
  <si>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</si>
  <si>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</si>
  <si>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</si>
  <si>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</si>
  <si>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</si>
  <si>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</si>
  <si>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</si>
  <si>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</si>
  <si>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</si>
  <si>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</si>
  <si>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</si>
  <si>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</si>
  <si>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</si>
  <si>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</si>
  <si>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</si>
  <si>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</si>
  <si>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</si>
  <si>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</si>
  <si>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</si>
  <si>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</si>
  <si>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</si>
  <si>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</si>
  <si>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</si>
  <si>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</si>
  <si>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</si>
  <si>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</si>
  <si>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</si>
  <si>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</si>
  <si>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</si>
  <si>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</si>
  <si>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</si>
  <si>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</si>
  <si>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</si>
  <si>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</si>
  <si>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</si>
  <si>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</si>
  <si>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</si>
  <si>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</si>
  <si>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</si>
  <si>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</si>
  <si>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</si>
  <si>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</si>
  <si>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</si>
  <si>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</si>
  <si>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</si>
  <si>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</si>
  <si>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</si>
  <si>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</si>
  <si>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</si>
  <si>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</si>
  <si>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</si>
  <si>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</si>
  <si>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愛知県小牧市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</si>
  <si>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</si>
  <si>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</si>
  <si>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</si>
  <si>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</si>
  <si>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</si>
  <si>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</si>
  <si>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</si>
  <si>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</si>
  <si>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</si>
  <si>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</si>
  <si>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</si>
  <si>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</si>
  <si>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</si>
  <si>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</si>
  <si>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</si>
  <si>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</si>
  <si>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</si>
  <si>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</si>
  <si>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</si>
  <si>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</si>
  <si>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</si>
  <si>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</si>
  <si>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</si>
  <si>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</si>
  <si>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</si>
  <si>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</si>
  <si>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</si>
  <si>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</si>
  <si>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</si>
  <si>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</si>
  <si>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</si>
  <si>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</si>
  <si>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</si>
  <si>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</si>
  <si>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</si>
  <si>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</si>
  <si>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</si>
  <si>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</si>
  <si>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</si>
  <si>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</si>
  <si>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</si>
  <si>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尾張都市計画事業小牧文津土地区画整理事業特別会計</t>
    <phoneticPr fontId="5"/>
  </si>
  <si>
    <t>法非適用企業</t>
    <phoneticPr fontId="5"/>
  </si>
  <si>
    <t>尾張都市計画事業小牧岩崎山前土地区画整理事業特別会計</t>
    <phoneticPr fontId="5"/>
  </si>
  <si>
    <t>尾張都市計画事業小牧南土地区画整理事業特別会計</t>
    <phoneticPr fontId="5"/>
  </si>
  <si>
    <t>尾張都市計画事業小牧本庄土地区画整理事業特別会計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</si>
  <si>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</si>
  <si>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</si>
  <si>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</si>
  <si>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</si>
  <si>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</si>
  <si>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</si>
  <si>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</si>
  <si>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</si>
  <si>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</si>
  <si>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</si>
  <si>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</si>
  <si>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</si>
  <si>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</si>
  <si>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</si>
  <si>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</si>
  <si>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</si>
  <si>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</si>
  <si>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</si>
  <si>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</si>
  <si>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</si>
  <si>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</si>
  <si>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</si>
  <si>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</si>
  <si>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</si>
  <si>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</si>
  <si>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</si>
  <si>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</si>
  <si>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</si>
  <si>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</si>
  <si>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</si>
  <si>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</si>
  <si>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</si>
  <si>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</si>
  <si>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</si>
  <si>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</si>
  <si>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</si>
  <si>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</si>
  <si>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</si>
  <si>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</si>
  <si>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</si>
  <si>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</si>
  <si>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</si>
  <si>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</si>
  <si>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</si>
  <si>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</si>
  <si>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</si>
  <si>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</si>
  <si>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</si>
  <si>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</si>
  <si>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</si>
  <si>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</si>
  <si>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</si>
  <si>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</si>
  <si>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</si>
  <si>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</si>
  <si>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</si>
  <si>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</si>
  <si>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</si>
  <si>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</si>
  <si>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</si>
  <si>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</si>
  <si>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</si>
  <si>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</si>
  <si>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</si>
  <si>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</si>
  <si>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</si>
  <si>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</si>
  <si>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</si>
  <si>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</si>
  <si>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</si>
  <si>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</si>
  <si>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</si>
  <si>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</si>
  <si>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</si>
  <si>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</si>
  <si>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</si>
  <si>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</si>
  <si>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</si>
  <si>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</si>
  <si>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</si>
  <si>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</si>
  <si>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</si>
  <si>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</si>
  <si>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</si>
  <si>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</si>
  <si>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</si>
  <si>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</si>
  <si>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</si>
  <si>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</si>
  <si>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</si>
  <si>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</si>
  <si>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</si>
  <si>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</si>
  <si>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</si>
  <si>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</si>
  <si>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</si>
  <si>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</si>
  <si>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</si>
  <si>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</si>
  <si>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</si>
  <si>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</si>
  <si>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</si>
  <si>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</si>
  <si>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</si>
  <si>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</si>
  <si>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</si>
  <si>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</si>
  <si>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</si>
  <si>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</si>
  <si>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</si>
  <si>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</si>
  <si>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</si>
  <si>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</si>
  <si>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</si>
  <si>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</si>
  <si>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</si>
  <si>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</si>
  <si>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</si>
  <si>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</si>
  <si>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</si>
  <si>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</si>
  <si>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</si>
  <si>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</si>
  <si>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</si>
  <si>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</si>
  <si>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</si>
  <si>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</si>
  <si>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</si>
  <si>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</si>
  <si>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</si>
  <si>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</si>
  <si>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</si>
  <si>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</si>
  <si>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</si>
  <si>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</si>
  <si>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3.19</t>
  </si>
  <si>
    <t>▲ 1.93</t>
  </si>
  <si>
    <t>病院事業会計</t>
  </si>
  <si>
    <t>水道事業会計</t>
  </si>
  <si>
    <t>一般会計</t>
  </si>
  <si>
    <t>尾張都市計画事業小牧岩崎山前土地区画整理事業特別会計</t>
  </si>
  <si>
    <t>下水道事業会計</t>
  </si>
  <si>
    <t>介護保険事業特別会計</t>
  </si>
  <si>
    <t>尾張都市計画事業小牧文津土地区画整理事業特別会計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</si>
  <si>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</si>
  <si>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</si>
  <si>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</si>
  <si>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</si>
  <si>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</si>
  <si>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</si>
  <si>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</si>
  <si>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</si>
  <si>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</si>
  <si>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尾張東部火葬場管理組合</t>
    <rPh sb="0" eb="2">
      <t>オワリ</t>
    </rPh>
    <rPh sb="2" eb="4">
      <t>トウブ</t>
    </rPh>
    <rPh sb="4" eb="7">
      <t>カソウバ</t>
    </rPh>
    <rPh sb="7" eb="9">
      <t>カンリ</t>
    </rPh>
    <rPh sb="9" eb="11">
      <t>クミアイ</t>
    </rPh>
    <phoneticPr fontId="10"/>
  </si>
  <si>
    <t>春日井小牧看護専門学校管理組合</t>
    <rPh sb="0" eb="3">
      <t>カスガイ</t>
    </rPh>
    <rPh sb="3" eb="5">
      <t>コマキ</t>
    </rPh>
    <rPh sb="5" eb="7">
      <t>カンゴ</t>
    </rPh>
    <rPh sb="7" eb="9">
      <t>センモン</t>
    </rPh>
    <rPh sb="9" eb="11">
      <t>ガッコウ</t>
    </rPh>
    <rPh sb="11" eb="13">
      <t>カンリ</t>
    </rPh>
    <rPh sb="13" eb="15">
      <t>クミアイ</t>
    </rPh>
    <phoneticPr fontId="10"/>
  </si>
  <si>
    <t>小牧岩倉衛生組合</t>
    <rPh sb="0" eb="2">
      <t>コマキ</t>
    </rPh>
    <rPh sb="2" eb="4">
      <t>イワクラ</t>
    </rPh>
    <rPh sb="4" eb="6">
      <t>エイセイ</t>
    </rPh>
    <rPh sb="6" eb="8">
      <t>クミアイ</t>
    </rPh>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</si>
  <si>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</si>
  <si>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</si>
  <si>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小牧都市開発㈱</t>
    <rPh sb="0" eb="2">
      <t>コマキ</t>
    </rPh>
    <rPh sb="2" eb="4">
      <t>トシ</t>
    </rPh>
    <rPh sb="4" eb="6">
      <t>カイハツ</t>
    </rPh>
    <phoneticPr fontId="10"/>
  </si>
  <si>
    <t>小牧市土地開発公社</t>
    <rPh sb="0" eb="3">
      <t>コマキシ</t>
    </rPh>
    <rPh sb="3" eb="5">
      <t>トチ</t>
    </rPh>
    <rPh sb="5" eb="7">
      <t>カイハツ</t>
    </rPh>
    <rPh sb="7" eb="9">
      <t>コウシャ</t>
    </rPh>
    <phoneticPr fontId="10"/>
  </si>
  <si>
    <t>（一財）小牧市スポーツ協会</t>
    <rPh sb="1" eb="3">
      <t>イチザイ</t>
    </rPh>
    <rPh sb="4" eb="7">
      <t>コマキシ</t>
    </rPh>
    <rPh sb="11" eb="13">
      <t>キョウカイ</t>
    </rPh>
    <phoneticPr fontId="10"/>
  </si>
  <si>
    <t>（一財）小牧市民文化財団</t>
    <rPh sb="1" eb="3">
      <t>イチザイ</t>
    </rPh>
    <rPh sb="4" eb="8">
      <t>コマキシミン</t>
    </rPh>
    <rPh sb="8" eb="10">
      <t>ブンカ</t>
    </rPh>
    <rPh sb="10" eb="12">
      <t>ザイダン</t>
    </rPh>
    <phoneticPr fontId="10"/>
  </si>
  <si>
    <t>▲ 0</t>
    <phoneticPr fontId="2"/>
  </si>
  <si>
    <t>社会福祉基金</t>
  </si>
  <si>
    <t>スポーツ振興基金</t>
  </si>
  <si>
    <t>こども夢・チャレンジ基金</t>
  </si>
  <si>
    <t>次世代教育環境整備基金</t>
    <phoneticPr fontId="2"/>
  </si>
  <si>
    <t>都市基盤整備基金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</si>
  <si>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</si>
  <si>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</si>
  <si>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当市は、将来負担比率において、基金などの充当可能財源等が将来負担額を大きく上回っており、健全な財政状況を保っている。
　また、有形固定資産減価償却率においては、類似団体内平均と比較して、低い数値もしくは同程度で推移しており、平成２８年度に策定（令和４年度改訂）した、公共ファシリティマネジメント基本方針、公共施設適正配置計画、公共施設長寿命化計画に基づき、施設の維持管理を適切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</si>
  <si>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</si>
  <si>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</si>
  <si>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</si>
  <si>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</si>
  <si>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</si>
  <si>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</si>
  <si>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は、将来負担比率において、基金などの充当可能財源等が将来負担額を大きく上回っている。また、実質公債費比率において、市債に大きく依存しない財政運営を進めた結果、健全な財政状況を保っている。今後も引き続き、将来負担への影響を考慮しながら適切な財政運営を進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</si>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</sst>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DF9C-4F94-B8F2-DC38A535AD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36156</c:v>
                </c:pt>
                <c:pt idx="1">
                  <c:v>76996</c:v>
                </c:pt>
                <c:pt idx="2">
                  <c:v>49428</c:v>
                </c:pt>
                <c:pt idx="3">
                  <c:v>39012</c:v>
                </c:pt>
                <c:pt idx="4">
                  <c:v>28762</c:v>
                </c:pt>
              </c:numCache>
            </c:numRef>
          </c:val>
          <c:smooth val="0"/>
          <c:extLst>
            <c:ext xmlns:c16="http://schemas.microsoft.com/office/drawing/2014/chart" uri="{C3380CC4-5D6E-409C-BE32-E72D297353CC}">
              <c16:uniqueId val="{00000001-DF9C-4F94-B8F2-DC38A535AD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6.65</c:v>
                </c:pt>
                <c:pt idx="1">
                  <c:v>4.3099999999999996</c:v>
                </c:pt>
                <c:pt idx="2">
                  <c:v>4.8099999999999996</c:v>
                </c:pt>
                <c:pt idx="3">
                  <c:v>6.76</c:v>
                </c:pt>
                <c:pt idx="4">
                  <c:v>4.59</c:v>
                </c:pt>
              </c:numCache>
            </c:numRef>
          </c:val>
          <c:extLst>
            <c:ext xmlns:c16="http://schemas.microsoft.com/office/drawing/2014/chart" uri="{C3380CC4-5D6E-409C-BE32-E72D297353CC}">
              <c16:uniqueId val="{00000000-8A83-4090-9F61-2EE8623DAB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20.52</c:v>
                </c:pt>
                <c:pt idx="1">
                  <c:v>18.739999999999998</c:v>
                </c:pt>
                <c:pt idx="2">
                  <c:v>20.309999999999999</c:v>
                </c:pt>
                <c:pt idx="3">
                  <c:v>18.23</c:v>
                </c:pt>
                <c:pt idx="4">
                  <c:v>17.66</c:v>
                </c:pt>
              </c:numCache>
            </c:numRef>
          </c:val>
          <c:extLst>
            <c:ext xmlns:c16="http://schemas.microsoft.com/office/drawing/2014/chart" uri="{C3380CC4-5D6E-409C-BE32-E72D297353CC}">
              <c16:uniqueId val="{00000001-8A83-4090-9F61-2EE8623DAB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-3.19</c:v>
                </c:pt>
                <c:pt idx="2">
                  <c:v>0.17</c:v>
                </c:pt>
                <c:pt idx="3">
                  <c:v>1.06</c:v>
                </c:pt>
                <c:pt idx="4">
                  <c:v>-1.93</c:v>
                </c:pt>
              </c:numCache>
            </c:numRef>
          </c:val>
          <c:smooth val="0"/>
          <c:extLst>
            <c:ext xmlns:c16="http://schemas.microsoft.com/office/drawing/2014/chart" uri="{C3380CC4-5D6E-409C-BE32-E72D297353CC}">
              <c16:uniqueId val="{00000002-8A83-4090-9F61-2EE8623DAB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0.1</c:v>
                </c:pt>
                <c:pt idx="6">
                  <c:v>#N/A</c:v>
                </c:pt>
                <c:pt idx="7">
                  <c:v>0.09</c:v>
                </c:pt>
                <c:pt idx="8">
                  <c:v>#N/A</c:v>
                </c:pt>
                <c:pt idx="9">
                  <c:v>0.08</c:v>
                </c:pt>
              </c:numCache>
            </c:numRef>
          </c:val>
          <c:extLst>
            <c:ext xmlns:c16="http://schemas.microsoft.com/office/drawing/2014/chart" uri="{C3380CC4-5D6E-409C-BE32-E72D297353CC}">
              <c16:uniqueId val="{00000000-27C8-4F74-AFBC-DA2A13A543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C8-4F74-AFBC-DA2A13A5438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2-27C8-4F74-AFBC-DA2A13A54387}"/>
            </c:ext>
          </c:extLst>
        </c:ser>
        <c:ser>
          <c:idx val="3"/>
          <c:order val="3"/>
          <c:tx>
            <c:strRef>
              <c:f>データシート!$A$30</c:f>
              <c:strCache>
                <c:ptCount val="1"/>
                <c:pt idx="0">
                  <c:v>尾張都市計画事業小牧文津土地区画整理事業特別会計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0.03</c:v>
                </c:pt>
                <c:pt idx="8">
                  <c:v>#N/A</c:v>
                </c:pt>
                <c:pt idx="9">
                  <c:v>0.06</c:v>
                </c:pt>
              </c:numCache>
            </c:numRef>
          </c:val>
          <c:extLst>
            <c:ext xmlns:c16="http://schemas.microsoft.com/office/drawing/2014/chart" uri="{C3380CC4-5D6E-409C-BE32-E72D297353CC}">
              <c16:uniqueId val="{00000003-27C8-4F74-AFBC-DA2A13A5438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0.34</c:v>
                </c:pt>
                <c:pt idx="2">
                  <c:v>#N/A</c:v>
                </c:pt>
                <c:pt idx="3">
                  <c:v>0.37</c:v>
                </c:pt>
                <c:pt idx="4">
                  <c:v>#N/A</c:v>
                </c:pt>
                <c:pt idx="5">
                  <c:v>0.38</c:v>
                </c:pt>
                <c:pt idx="6">
                  <c:v>#N/A</c:v>
                </c:pt>
                <c:pt idx="7">
                  <c:v>0.28999999999999998</c:v>
                </c:pt>
                <c:pt idx="8">
                  <c:v>#N/A</c:v>
                </c:pt>
                <c:pt idx="9">
                  <c:v>0.08</c:v>
                </c:pt>
              </c:numCache>
            </c:numRef>
          </c:val>
          <c:extLst>
            <c:ext xmlns:c16="http://schemas.microsoft.com/office/drawing/2014/chart" uri="{C3380CC4-5D6E-409C-BE32-E72D297353CC}">
              <c16:uniqueId val="{00000004-27C8-4F74-AFBC-DA2A13A5438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0.27</c:v>
                </c:pt>
                <c:pt idx="2">
                  <c:v>#N/A</c:v>
                </c:pt>
                <c:pt idx="3">
                  <c:v>0.26</c:v>
                </c:pt>
                <c:pt idx="4">
                  <c:v>#N/A</c:v>
                </c:pt>
                <c:pt idx="5">
                  <c:v>0.31</c:v>
                </c:pt>
                <c:pt idx="6">
                  <c:v>#N/A</c:v>
                </c:pt>
                <c:pt idx="7">
                  <c:v>0.36</c:v>
                </c:pt>
                <c:pt idx="8">
                  <c:v>#N/A</c:v>
                </c:pt>
                <c:pt idx="9">
                  <c:v>0.35</c:v>
                </c:pt>
              </c:numCache>
            </c:numRef>
          </c:val>
          <c:extLst>
            <c:ext xmlns:c16="http://schemas.microsoft.com/office/drawing/2014/chart" uri="{C3380CC4-5D6E-409C-BE32-E72D297353CC}">
              <c16:uniqueId val="{00000005-27C8-4F74-AFBC-DA2A13A54387}"/>
            </c:ext>
          </c:extLst>
        </c:ser>
        <c:ser>
          <c:idx val="6"/>
          <c:order val="6"/>
          <c:tx>
            <c:strRef>
              <c:f>データシート!$A$33</c:f>
              <c:strCache>
                <c:ptCount val="1"/>
                <c:pt idx="0">
                  <c:v>尾張都市計画事業小牧岩崎山前土地区画整理事業特別会計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0.17</c:v>
                </c:pt>
                <c:pt idx="2">
                  <c:v>#N/A</c:v>
                </c:pt>
                <c:pt idx="3">
                  <c:v>0.05</c:v>
                </c:pt>
                <c:pt idx="4">
                  <c:v>#N/A</c:v>
                </c:pt>
                <c:pt idx="5">
                  <c:v>0.01</c:v>
                </c:pt>
                <c:pt idx="6">
                  <c:v>#N/A</c:v>
                </c:pt>
                <c:pt idx="7">
                  <c:v>0.04</c:v>
                </c:pt>
                <c:pt idx="8">
                  <c:v>#N/A</c:v>
                </c:pt>
                <c:pt idx="9">
                  <c:v>0.4</c:v>
                </c:pt>
              </c:numCache>
            </c:numRef>
          </c:val>
          <c:extLst>
            <c:ext xmlns:c16="http://schemas.microsoft.com/office/drawing/2014/chart" uri="{C3380CC4-5D6E-409C-BE32-E72D297353CC}">
              <c16:uniqueId val="{00000006-27C8-4F74-AFBC-DA2A13A5438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6.64</c:v>
                </c:pt>
                <c:pt idx="2">
                  <c:v>#N/A</c:v>
                </c:pt>
                <c:pt idx="3">
                  <c:v>4.3099999999999996</c:v>
                </c:pt>
                <c:pt idx="4">
                  <c:v>#N/A</c:v>
                </c:pt>
                <c:pt idx="5">
                  <c:v>4.8</c:v>
                </c:pt>
                <c:pt idx="6">
                  <c:v>#N/A</c:v>
                </c:pt>
                <c:pt idx="7">
                  <c:v>6.75</c:v>
                </c:pt>
                <c:pt idx="8">
                  <c:v>#N/A</c:v>
                </c:pt>
                <c:pt idx="9">
                  <c:v>4.71</c:v>
                </c:pt>
              </c:numCache>
            </c:numRef>
          </c:val>
          <c:extLst>
            <c:ext xmlns:c16="http://schemas.microsoft.com/office/drawing/2014/chart" uri="{C3380CC4-5D6E-409C-BE32-E72D297353CC}">
              <c16:uniqueId val="{00000007-27C8-4F74-AFBC-DA2A13A5438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16.05</c:v>
                </c:pt>
                <c:pt idx="2">
                  <c:v>#N/A</c:v>
                </c:pt>
                <c:pt idx="3">
                  <c:v>15.61</c:v>
                </c:pt>
                <c:pt idx="4">
                  <c:v>#N/A</c:v>
                </c:pt>
                <c:pt idx="5">
                  <c:v>16.66</c:v>
                </c:pt>
                <c:pt idx="6">
                  <c:v>#N/A</c:v>
                </c:pt>
                <c:pt idx="7">
                  <c:v>11.55</c:v>
                </c:pt>
                <c:pt idx="8">
                  <c:v>#N/A</c:v>
                </c:pt>
                <c:pt idx="9">
                  <c:v>9.67</c:v>
                </c:pt>
              </c:numCache>
            </c:numRef>
          </c:val>
          <c:extLst>
            <c:ext xmlns:c16="http://schemas.microsoft.com/office/drawing/2014/chart" uri="{C3380CC4-5D6E-409C-BE32-E72D297353CC}">
              <c16:uniqueId val="{00000008-27C8-4F74-AFBC-DA2A13A5438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42.17</c:v>
                </c:pt>
                <c:pt idx="2">
                  <c:v>#N/A</c:v>
                </c:pt>
                <c:pt idx="3">
                  <c:v>37.04</c:v>
                </c:pt>
                <c:pt idx="4">
                  <c:v>#N/A</c:v>
                </c:pt>
                <c:pt idx="5">
                  <c:v>37.39</c:v>
                </c:pt>
                <c:pt idx="6">
                  <c:v>#N/A</c:v>
                </c:pt>
                <c:pt idx="7">
                  <c:v>38.049999999999997</c:v>
                </c:pt>
                <c:pt idx="8">
                  <c:v>#N/A</c:v>
                </c:pt>
                <c:pt idx="9">
                  <c:v>32.729999999999997</c:v>
                </c:pt>
              </c:numCache>
            </c:numRef>
          </c:val>
          <c:extLst>
            <c:ext xmlns:c16="http://schemas.microsoft.com/office/drawing/2014/chart" uri="{C3380CC4-5D6E-409C-BE32-E72D297353CC}">
              <c16:uniqueId val="{00000009-27C8-4F74-AFBC-DA2A13A543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3790</c:v>
                </c:pt>
                <c:pt idx="5">
                  <c:v>3580</c:v>
                </c:pt>
                <c:pt idx="8">
                  <c:v>2981</c:v>
                </c:pt>
                <c:pt idx="11">
                  <c:v>2915</c:v>
                </c:pt>
                <c:pt idx="14">
                  <c:v>3021</c:v>
                </c:pt>
              </c:numCache>
            </c:numRef>
          </c:val>
          <c:extLst>
            <c:ext xmlns:c16="http://schemas.microsoft.com/office/drawing/2014/chart" uri="{C3380CC4-5D6E-409C-BE32-E72D297353CC}">
              <c16:uniqueId val="{00000000-E833-4313-B2CE-220D5296F0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33-4313-B2CE-220D5296F0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33-4313-B2CE-220D5296F0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431</c:v>
                </c:pt>
                <c:pt idx="3">
                  <c:v>441</c:v>
                </c:pt>
                <c:pt idx="6">
                  <c:v>462</c:v>
                </c:pt>
                <c:pt idx="9">
                  <c:v>478</c:v>
                </c:pt>
                <c:pt idx="12">
                  <c:v>478</c:v>
                </c:pt>
              </c:numCache>
            </c:numRef>
          </c:val>
          <c:extLst>
            <c:ext xmlns:c16="http://schemas.microsoft.com/office/drawing/2014/chart" uri="{C3380CC4-5D6E-409C-BE32-E72D297353CC}">
              <c16:uniqueId val="{00000003-E833-4313-B2CE-220D5296F0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2000</c:v>
                </c:pt>
                <c:pt idx="3">
                  <c:v>1822</c:v>
                </c:pt>
                <c:pt idx="6">
                  <c:v>1874</c:v>
                </c:pt>
                <c:pt idx="9">
                  <c:v>1640</c:v>
                </c:pt>
                <c:pt idx="12">
                  <c:v>1670</c:v>
                </c:pt>
              </c:numCache>
            </c:numRef>
          </c:val>
          <c:extLst>
            <c:ext xmlns:c16="http://schemas.microsoft.com/office/drawing/2014/chart" uri="{C3380CC4-5D6E-409C-BE32-E72D297353CC}">
              <c16:uniqueId val="{00000004-E833-4313-B2CE-220D5296F0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33-4313-B2CE-220D5296F0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33-4313-B2CE-220D5296F0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1623</c:v>
                </c:pt>
                <c:pt idx="3">
                  <c:v>1269</c:v>
                </c:pt>
                <c:pt idx="6">
                  <c:v>1191</c:v>
                </c:pt>
                <c:pt idx="9">
                  <c:v>1019</c:v>
                </c:pt>
                <c:pt idx="12">
                  <c:v>892</c:v>
                </c:pt>
              </c:numCache>
            </c:numRef>
          </c:val>
          <c:extLst>
            <c:ext xmlns:c16="http://schemas.microsoft.com/office/drawing/2014/chart" uri="{C3380CC4-5D6E-409C-BE32-E72D297353CC}">
              <c16:uniqueId val="{00000007-E833-4313-B2CE-220D5296F0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264</c:v>
                </c:pt>
                <c:pt idx="2">
                  <c:v>#N/A</c:v>
                </c:pt>
                <c:pt idx="3">
                  <c:v>#N/A</c:v>
                </c:pt>
                <c:pt idx="4">
                  <c:v>-48</c:v>
                </c:pt>
                <c:pt idx="5">
                  <c:v>#N/A</c:v>
                </c:pt>
                <c:pt idx="6">
                  <c:v>#N/A</c:v>
                </c:pt>
                <c:pt idx="7">
                  <c:v>546</c:v>
                </c:pt>
                <c:pt idx="8">
                  <c:v>#N/A</c:v>
                </c:pt>
                <c:pt idx="9">
                  <c:v>#N/A</c:v>
                </c:pt>
                <c:pt idx="10">
                  <c:v>222</c:v>
                </c:pt>
                <c:pt idx="11">
                  <c:v>#N/A</c:v>
                </c:pt>
                <c:pt idx="12">
                  <c:v>#N/A</c:v>
                </c:pt>
                <c:pt idx="13">
                  <c:v>19</c:v>
                </c:pt>
                <c:pt idx="14">
                  <c:v>#N/A</c:v>
                </c:pt>
              </c:numCache>
            </c:numRef>
          </c:val>
          <c:smooth val="0"/>
          <c:extLst>
            <c:ext xmlns:c16="http://schemas.microsoft.com/office/drawing/2014/chart" uri="{C3380CC4-5D6E-409C-BE32-E72D297353CC}">
              <c16:uniqueId val="{00000008-E833-4313-B2CE-220D5296F0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22514</c:v>
                </c:pt>
                <c:pt idx="5">
                  <c:v>21440</c:v>
                </c:pt>
                <c:pt idx="8">
                  <c:v>20298</c:v>
                </c:pt>
                <c:pt idx="11">
                  <c:v>18716</c:v>
                </c:pt>
                <c:pt idx="14">
                  <c:v>17287</c:v>
                </c:pt>
              </c:numCache>
            </c:numRef>
          </c:val>
          <c:extLst>
            <c:ext xmlns:c16="http://schemas.microsoft.com/office/drawing/2014/chart" uri="{C3380CC4-5D6E-409C-BE32-E72D297353CC}">
              <c16:uniqueId val="{00000000-94DF-4521-98F2-25AAC54D3C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8329</c:v>
                </c:pt>
                <c:pt idx="5">
                  <c:v>7992</c:v>
                </c:pt>
                <c:pt idx="8">
                  <c:v>7890</c:v>
                </c:pt>
                <c:pt idx="11">
                  <c:v>7498</c:v>
                </c:pt>
                <c:pt idx="14">
                  <c:v>8335</c:v>
                </c:pt>
              </c:numCache>
            </c:numRef>
          </c:val>
          <c:extLst>
            <c:ext xmlns:c16="http://schemas.microsoft.com/office/drawing/2014/chart" uri="{C3380CC4-5D6E-409C-BE32-E72D297353CC}">
              <c16:uniqueId val="{00000001-94DF-4521-98F2-25AAC54D3C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26734</c:v>
                </c:pt>
                <c:pt idx="5">
                  <c:v>24417</c:v>
                </c:pt>
                <c:pt idx="8">
                  <c:v>25504</c:v>
                </c:pt>
                <c:pt idx="11">
                  <c:v>24684</c:v>
                </c:pt>
                <c:pt idx="14">
                  <c:v>24331</c:v>
                </c:pt>
              </c:numCache>
            </c:numRef>
          </c:val>
          <c:extLst>
            <c:ext xmlns:c16="http://schemas.microsoft.com/office/drawing/2014/chart" uri="{C3380CC4-5D6E-409C-BE32-E72D297353CC}">
              <c16:uniqueId val="{00000002-94DF-4521-98F2-25AAC54D3C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DF-4521-98F2-25AAC54D3C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DF-4521-98F2-25AAC54D3C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79</c:v>
                </c:pt>
                <c:pt idx="9">
                  <c:v>0</c:v>
                </c:pt>
                <c:pt idx="12">
                  <c:v>507</c:v>
                </c:pt>
              </c:numCache>
            </c:numRef>
          </c:val>
          <c:extLst>
            <c:ext xmlns:c16="http://schemas.microsoft.com/office/drawing/2014/chart" uri="{C3380CC4-5D6E-409C-BE32-E72D297353CC}">
              <c16:uniqueId val="{00000005-94DF-4521-98F2-25AAC54D3C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6341</c:v>
                </c:pt>
                <c:pt idx="3">
                  <c:v>7125</c:v>
                </c:pt>
                <c:pt idx="6">
                  <c:v>7219</c:v>
                </c:pt>
                <c:pt idx="9">
                  <c:v>7240</c:v>
                </c:pt>
                <c:pt idx="12">
                  <c:v>7586</c:v>
                </c:pt>
              </c:numCache>
            </c:numRef>
          </c:val>
          <c:extLst>
            <c:ext xmlns:c16="http://schemas.microsoft.com/office/drawing/2014/chart" uri="{C3380CC4-5D6E-409C-BE32-E72D297353CC}">
              <c16:uniqueId val="{00000006-94DF-4521-98F2-25AAC54D3C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4465</c:v>
                </c:pt>
                <c:pt idx="3">
                  <c:v>4045</c:v>
                </c:pt>
                <c:pt idx="6">
                  <c:v>3598</c:v>
                </c:pt>
                <c:pt idx="9">
                  <c:v>3141</c:v>
                </c:pt>
                <c:pt idx="12">
                  <c:v>2675</c:v>
                </c:pt>
              </c:numCache>
            </c:numRef>
          </c:val>
          <c:extLst>
            <c:ext xmlns:c16="http://schemas.microsoft.com/office/drawing/2014/chart" uri="{C3380CC4-5D6E-409C-BE32-E72D297353CC}">
              <c16:uniqueId val="{00000007-94DF-4521-98F2-25AAC54D3C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23268</c:v>
                </c:pt>
                <c:pt idx="3">
                  <c:v>19695</c:v>
                </c:pt>
                <c:pt idx="6">
                  <c:v>16983</c:v>
                </c:pt>
                <c:pt idx="9">
                  <c:v>13915</c:v>
                </c:pt>
                <c:pt idx="12">
                  <c:v>13078</c:v>
                </c:pt>
              </c:numCache>
            </c:numRef>
          </c:val>
          <c:extLst>
            <c:ext xmlns:c16="http://schemas.microsoft.com/office/drawing/2014/chart" uri="{C3380CC4-5D6E-409C-BE32-E72D297353CC}">
              <c16:uniqueId val="{00000008-94DF-4521-98F2-25AAC54D3C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119</c:v>
                </c:pt>
                <c:pt idx="3">
                  <c:v>483</c:v>
                </c:pt>
                <c:pt idx="6">
                  <c:v>215</c:v>
                </c:pt>
                <c:pt idx="9">
                  <c:v>1</c:v>
                </c:pt>
                <c:pt idx="12">
                  <c:v>553</c:v>
                </c:pt>
              </c:numCache>
            </c:numRef>
          </c:val>
          <c:extLst>
            <c:ext xmlns:c16="http://schemas.microsoft.com/office/drawing/2014/chart" uri="{C3380CC4-5D6E-409C-BE32-E72D297353CC}">
              <c16:uniqueId val="{00000009-94DF-4521-98F2-25AAC54D3C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6593</c:v>
                </c:pt>
                <c:pt idx="3">
                  <c:v>7277</c:v>
                </c:pt>
                <c:pt idx="6">
                  <c:v>8355</c:v>
                </c:pt>
                <c:pt idx="9">
                  <c:v>8405</c:v>
                </c:pt>
                <c:pt idx="12">
                  <c:v>8147</c:v>
                </c:pt>
              </c:numCache>
            </c:numRef>
          </c:val>
          <c:extLst>
            <c:ext xmlns:c16="http://schemas.microsoft.com/office/drawing/2014/chart" uri="{C3380CC4-5D6E-409C-BE32-E72D297353CC}">
              <c16:uniqueId val="{0000000A-94DF-4521-98F2-25AAC54D3C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DF-4521-98F2-25AAC54D3C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6777</c:v>
                </c:pt>
                <c:pt idx="1">
                  <c:v>6385</c:v>
                </c:pt>
                <c:pt idx="2">
                  <c:v>6394</c:v>
                </c:pt>
              </c:numCache>
            </c:numRef>
          </c:val>
          <c:extLst>
            <c:ext xmlns:c16="http://schemas.microsoft.com/office/drawing/2014/chart" uri="{C3380CC4-5D6E-409C-BE32-E72D297353CC}">
              <c16:uniqueId val="{00000000-CC42-46D2-98A9-30F352AA5A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C42-46D2-98A9-30F352AA5A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14838</c:v>
                </c:pt>
                <c:pt idx="1">
                  <c:v>14540</c:v>
                </c:pt>
                <c:pt idx="2">
                  <c:v>14420</c:v>
                </c:pt>
              </c:numCache>
            </c:numRef>
          </c:val>
          <c:extLst>
            <c:ext xmlns:c16="http://schemas.microsoft.com/office/drawing/2014/chart" uri="{C3380CC4-5D6E-409C-BE32-E72D297353CC}">
              <c16:uniqueId val="{00000002-CC42-46D2-98A9-30F352AA5A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{85EBFDFB-CAAD-4558-904A-EA2C68D7F0C5}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1BA-419C-BB00-1E3A42AA93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{9192A046-12E0-42C1-80D3-FB8574F95B84}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BA-419C-BB00-1E3A42AA93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{5D3F4C75-530F-4D08-9636-5AE70DE05DA2}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BA-419C-BB00-1E3A42AA93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{8EB8B544-F78B-42F5-A0FC-57A2171F9356}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BA-419C-BB00-1E3A42AA93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{0C4768FA-B831-4512-B91A-F2D43914E05B}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BA-419C-BB00-1E3A42AA93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{67D75663-AC46-4980-8347-5A1D7DD7DE36}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1BA-419C-BB00-1E3A42AA93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{A31C82A7-340E-4E94-B652-A054862D3221}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1BA-419C-BB00-1E3A42AA93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{AEEAA0DD-44F7-4D76-8320-196E95C51E92}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1BA-419C-BB00-1E3A42AA93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{2284F598-F40D-43A6-A488-5253DEE0F56A}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1BA-419C-BB00-1E3A42AA93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60.1</c:v>
                </c:pt>
                <c:pt idx="16">
                  <c:v>61.1</c:v>
                </c:pt>
                <c:pt idx="24">
                  <c:v>61.8</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1BA-419C-BB00-1E3A42AA93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{8BFA1FC4-5E33-4DD0-A2E1-7650CF89099E}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1BA-419C-BB00-1E3A42AA93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{BB825566-3270-4DF8-B1B5-5EE1350E330F}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BA-419C-BB00-1E3A42AA93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{84D9FCE6-480E-48FE-B51F-E119F69F39BB}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BA-419C-BB00-1E3A42AA93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{B881022D-47F8-4396-ABD0-BA2760E26897}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BA-419C-BB00-1E3A42AA93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{8B52DBC5-0255-4735-B95A-3E7B7050E490}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BA-419C-BB00-1E3A42AA93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{597D8C68-B5D1-4F57-ADCD-123CC308A248}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1BA-419C-BB00-1E3A42AA93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{0872282D-C169-4CF2-8D58-E311036E4EFA}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1BA-419C-BB00-1E3A42AA93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{86A67FDB-28E5-4C40-B3C8-5B358F437A66}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1BA-419C-BB00-1E3A42AA93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{6BBDBC40-330C-4287-8E8D-89C247FB154F}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1BA-419C-BB00-1E3A42AA93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71BA-419C-BB00-1E3A42AA93C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{8E52A4ED-2CFE-422A-8931-217501BB4303}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90-45FE-8AB4-9DA92FB791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{2D06B93E-7926-4EE5-9CED-AA1D2429E8E1}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90-45FE-8AB4-9DA92FB791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{3041D464-AE4F-4A66-BD97-37731D142A75}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90-45FE-8AB4-9DA92FB791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{4F2B9480-DEF5-4961-B29B-BEC0150FA160}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90-45FE-8AB4-9DA92FB791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{DEDB3A36-4DFF-4D6E-ACA0-D38A8CA5A18C}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90-45FE-8AB4-9DA92FB791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{98C206EF-9992-428F-ABD8-DA966E06DEBE}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90-45FE-8AB4-9DA92FB791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{BCE85BEE-EFD2-4B76-8D01-C9829B6B842C}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90-45FE-8AB4-9DA92FB791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{189F6F16-80E0-4D2B-9D9E-F5F194C7444C}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90-45FE-8AB4-9DA92FB791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{493F6F8B-B49B-48FE-B897-F190D62F2640}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90-45FE-8AB4-9DA92FB791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c:v>
                </c:pt>
                <c:pt idx="16">
                  <c:v>0.8</c:v>
                </c:pt>
                <c:pt idx="24">
                  <c:v>0.7</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690-45FE-8AB4-9DA92FB791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{D6EF1E48-D900-4504-B94E-B468A3C3C15A}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90-45FE-8AB4-9DA92FB791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{4631ED98-DB48-4864-A703-4BEBB1DAB70C}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90-45FE-8AB4-9DA92FB791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{ECD67121-2F74-4846-AFF9-8BD75BE56E5F}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90-45FE-8AB4-9DA92FB791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{F721C713-0E2B-4E8A-B5C9-C37DB03BFA44}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90-45FE-8AB4-9DA92FB791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{43F7F66D-A01A-489D-80A8-B97F3FE44AAA}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90-45FE-8AB4-9DA92FB791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{EEA7A073-1AE1-4BF3-9EA7-649C09D8993D}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90-45FE-8AB4-9DA92FB791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{3F8FF18A-AFE7-4962-AD48-4957756F0535}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90-45FE-8AB4-9DA92FB791A8}"/>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{1B463F43-868C-45F2-B27A-78CFD9B0A0C6}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90-45FE-8AB4-9DA92FB791A8}"/>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{9560F4DB-958F-435F-8A2C-6905AE24A23C}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90-45FE-8AB4-9DA92FB791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E690-45FE-8AB4-9DA92FB791A8}"/>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実質公債費比率は、類似団体と比較して低い水準にあるが、これは基金等の特定財源の活用により、不足する一般財源を市債に大きく依存しない財政運営を行っていることが主な要因と考えられる。</a:t>
          </a:r>
        </a:p>
        <a:p>
          <a:r>
            <a:rPr kumimoji="1" lang="ja-JP" altLang="en-US" sz="1400">
              <a:latin typeface="ＭＳ ゴシック" pitchFamily="49" charset="-128"/>
              <a:ea typeface="ＭＳ ゴシック" pitchFamily="49" charset="-128"/>
            </a:rPr>
            <a:t>　しかしながら、今後も米野小学校改築事業や認定こども園の整備等の建設事業を予定しており、市債残高は令和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年度以降も増加する見込みである。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したがって、市債の発行増により、実質公債費比率は上昇傾向にあると考えられるため、引き続き計画的な市債発行等により健全な財政状況の維持に努める。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21</a:t>
          </a:r>
          <a:r>
            <a:rPr kumimoji="1" lang="ja-JP" altLang="en-US" sz="1000">
              <a:latin typeface="ＭＳ ゴシック" pitchFamily="49" charset="-128"/>
              <a:ea typeface="ＭＳ ゴシック" pitchFamily="49" charset="-128"/>
            </a:rPr>
            <a:t>年度より廃止</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対して、充当可能な財源の額が減少しているが、企業債残高が減少したことにより、将来負担比率の分子となる公営企業債等繰入見込額や組合等負担見込額なども減少したため、将来負担比率は横ばいで推移している。</a:t>
          </a:r>
        </a:p>
        <a:p>
          <a:r>
            <a:rPr kumimoji="1" lang="ja-JP" altLang="en-US" sz="1400">
              <a:latin typeface="ＭＳ ゴシック" pitchFamily="49" charset="-128"/>
              <a:ea typeface="ＭＳ ゴシック" pitchFamily="49" charset="-128"/>
            </a:rPr>
            <a:t>　充当可能財源等が将来負担額を大きく上回っていることから、健全な財政を維持していると考えられるが、今後は、米野小学校改築事業や認定こども園の整備等の建設事業や継続的な公共施設の長寿命化改修も計画しており、基金の取崩しの増加に伴う充当可能基金額の減少が予想されるため、計画的な市債発行等により、今後も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愛知県小牧市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これは、次世代教育環境整備基金で約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億円、スポーツ振興基金で約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千万円積立てたものの、都市基盤整備基金を約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千万円、文化財保護事業基金を約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千万円取崩しを行ったことなどによる減少が主な要因である。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今後も、引き続き計画的な市債発行に努めるなど、健全な財政状況の維持に努める。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次世代教育環境整備基金：次世代育成のための学校施設等教育環境整備事業の資金に充てる。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都市基盤整備基金：都市基盤の充実に資する事業で、道路その他の交通施設、公園その他の公共空地及び公共下水道の整備事業、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土地区画整理事業並びに市街地再開発事業の資金に充てる。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社会福祉基金：社会福祉を充実するための資金に充てる。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スポーツ振興基金：スポーツ振興事業及び体育施設整備の資金に充てる。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こども夢・チャレンジ基金：こどもの夢を育み、夢へのチャレンジを応援するための資金に充てる。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学校施設等の教育環境整備に備え次世代教育環境整備基金で約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億円を積立てた一方、道路新設改良事業や公園整備事業の財源として都市基盤整備基金を約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千万円、史跡小牧山整備工事の財源として文化財保護事業基金を約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千万円、さかき運動場多目的グランド整備工事等の財源としてスポーツ振興基金を約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千万円の取崩しを行ったことなどが主な減少の要因となっている。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今後も、健全な財政運営に努めるとともに、積立額と取崩額のバランスに留意する。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また、余剰が見込まれる貴重な財源については、経済事情に左右されることなく、健全財政を維持し、積極的な施策の展開と着実な事業の推進を図るために一部の基金に一般財源積立てを行っていく。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百万円の増となっているが、これは基金利子の積立による増加である。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財政調整基金残高は、適切な財源の確保と歳出の精査により取崩す可能性も視野に入れ、今後も、引き続き計画的な市債発行に努めるなど、健全な財政運営に努める。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今後も、減債基金を運用する必要が無いように、引き続き計画的な市債発行に努めるなど、健全な財政運営に努める。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149,715
138,849
62.81
62,988,383
59,446,785
1,660,033
36,202,034
8,947,048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内平均と比較して、低い数値もしくは同程度で推移している。当市では、平成２８年度に、公共ファシリティマネジメント基本方針、公共施設適正配置計画、公共施設長寿命化計画を策定（令和４年度改訂）しており、当該計画に基づき、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206240" y="5366385"/>
          <a:ext cx="1270" cy="1273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258945" y="6643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119245" y="66399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258945" y="6242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157345" y="6263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537585" y="6246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867025" y="6194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196465" y="61558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525905" y="6094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125349</xdr:rowOff>
    </xdr:from>
    <xdr:to>
      <xdr:col>23</xdr:col>
      <xdr:colOff>136525</xdr:colOff>
      <xdr:row>33</xdr:row>
      <xdr:rowOff>55499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157345" y="625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148226</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258945" y="611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17399</xdr:rowOff>
    </xdr:from>
    <xdr:to>
      <xdr:col>19</xdr:col>
      <xdr:colOff>187325</xdr:colOff>
      <xdr:row>32</xdr:row>
      <xdr:rowOff>118999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537585" y="61514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68199</xdr:rowOff>
    </xdr:from>
    <xdr:to>
      <xdr:col>23</xdr:col>
      <xdr:colOff>85725</xdr:colOff>
      <xdr:row>33</xdr:row>
      <xdr:rowOff>4699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588385" y="6202299"/>
          <a:ext cx="61976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158623</xdr:rowOff>
    </xdr:from>
    <xdr:to>
      <xdr:col>15</xdr:col>
      <xdr:colOff>187325</xdr:colOff>
      <xdr:row>32</xdr:row>
      <xdr:rowOff>88773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867025" y="6125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37973</xdr:rowOff>
    </xdr:from>
    <xdr:to>
      <xdr:col>19</xdr:col>
      <xdr:colOff>136525</xdr:colOff>
      <xdr:row>32</xdr:row>
      <xdr:rowOff>68199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917825" y="6172073"/>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115443</xdr:rowOff>
    </xdr:from>
    <xdr:to>
      <xdr:col>11</xdr:col>
      <xdr:colOff>187325</xdr:colOff>
      <xdr:row>32</xdr:row>
      <xdr:rowOff>45593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196465" y="6081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166243</xdr:rowOff>
    </xdr:from>
    <xdr:to>
      <xdr:col>15</xdr:col>
      <xdr:colOff>136525</xdr:colOff>
      <xdr:row>32</xdr:row>
      <xdr:rowOff>37973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247265" y="6132703"/>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124079</xdr:rowOff>
    </xdr:from>
    <xdr:to>
      <xdr:col>7</xdr:col>
      <xdr:colOff>187325</xdr:colOff>
      <xdr:row>32</xdr:row>
      <xdr:rowOff>54229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525905" y="6090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166243</xdr:rowOff>
    </xdr:from>
    <xdr:to>
      <xdr:col>11</xdr:col>
      <xdr:colOff>136525</xdr:colOff>
      <xdr:row>32</xdr:row>
      <xdr:rowOff>3429</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1576705" y="6132703"/>
          <a:ext cx="67056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395989"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2738129" y="6287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067569" y="624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397009" y="618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135526</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395989" y="593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105300</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2738129" y="5904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62120</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067569" y="58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70756</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397009" y="586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当市は、債務償還に充当できる一般財源（償還充当限度額）が実質債務を上回っており、健全な財政状況である。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3027660" y="5211868"/>
          <a:ext cx="1269" cy="117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3080365" y="63890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63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3080365" y="5707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001625" y="5729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359005" y="5737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688445" y="569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017885" y="581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0347325" y="579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41324</xdr:rowOff>
    </xdr:from>
    <xdr:to>
      <xdr:col>72</xdr:col>
      <xdr:colOff>123825</xdr:colOff>
      <xdr:row>26</xdr:row>
      <xdr:rowOff>142924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359005" y="51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79347</xdr:rowOff>
    </xdr:from>
    <xdr:to>
      <xdr:col>68</xdr:col>
      <xdr:colOff>123825</xdr:colOff>
      <xdr:row>27</xdr:row>
      <xdr:rowOff>9497</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1688445" y="5207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92124</xdr:rowOff>
    </xdr:from>
    <xdr:to>
      <xdr:col>72</xdr:col>
      <xdr:colOff>73025</xdr:colOff>
      <xdr:row>26</xdr:row>
      <xdr:rowOff>130147</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flipV="1">
          <a:off x="11739245" y="5220384"/>
          <a:ext cx="670560" cy="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127324</xdr:rowOff>
    </xdr:from>
    <xdr:to>
      <xdr:col>64</xdr:col>
      <xdr:colOff>123825</xdr:colOff>
      <xdr:row>27</xdr:row>
      <xdr:rowOff>57474</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1017885" y="5255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130147</xdr:rowOff>
    </xdr:from>
    <xdr:to>
      <xdr:col>68</xdr:col>
      <xdr:colOff>73025</xdr:colOff>
      <xdr:row>27</xdr:row>
      <xdr:rowOff>6674</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1068685" y="5258407"/>
          <a:ext cx="670560" cy="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98418</xdr:rowOff>
    </xdr:from>
    <xdr:to>
      <xdr:col>60</xdr:col>
      <xdr:colOff>123825</xdr:colOff>
      <xdr:row>27</xdr:row>
      <xdr:rowOff>28568</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0347325" y="5226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149218</xdr:rowOff>
    </xdr:from>
    <xdr:to>
      <xdr:col>64</xdr:col>
      <xdr:colOff>73025</xdr:colOff>
      <xdr:row>27</xdr:row>
      <xdr:rowOff>6674</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0398125" y="5277478"/>
          <a:ext cx="67056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2185092" y="58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1527232" y="578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0856672" y="59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0186112" y="588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159451</xdr:rowOff>
    </xdr:from>
    <xdr:ext cx="340478"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2249726" y="49524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26024</xdr:rowOff>
    </xdr:from>
    <xdr:ext cx="405111"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1559549" y="498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74001</xdr:rowOff>
    </xdr:from>
    <xdr:ext cx="405111"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0888989" y="503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45095</xdr:rowOff>
    </xdr:from>
    <xdr:ext cx="405111"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0218429" y="500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149,715
138,849
62.81
62,988,383
59,446,785
1,660,033
36,202,034
8,947,048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086225" y="5636895"/>
          <a:ext cx="0" cy="1349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124960" y="69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020820" y="6986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12496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020820" y="5636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124960" y="608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312160" y="61947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51460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965200" y="6074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39688</xdr:rowOff>
    </xdr:from>
    <xdr:to>
      <xdr:col>24</xdr:col>
      <xdr:colOff>114300</xdr:colOff>
      <xdr:row>38</xdr:row>
      <xdr:rowOff>141288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036060" y="64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18115</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124960" y="6388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312160" y="636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90488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355340" y="6412230"/>
          <a:ext cx="73152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108267</xdr:rowOff>
    </xdr:from>
    <xdr:to>
      <xdr:col>15</xdr:col>
      <xdr:colOff>101600</xdr:colOff>
      <xdr:row>38</xdr:row>
      <xdr:rowOff>38418</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514600" y="631094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159068</xdr:rowOff>
    </xdr:from>
    <xdr:to>
      <xdr:col>19</xdr:col>
      <xdr:colOff>177800</xdr:colOff>
      <xdr:row>38</xdr:row>
      <xdr:rowOff>41910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565400" y="6361748"/>
          <a:ext cx="78994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56833</xdr:rowOff>
    </xdr:from>
    <xdr:to>
      <xdr:col>10</xdr:col>
      <xdr:colOff>165100</xdr:colOff>
      <xdr:row>37</xdr:row>
      <xdr:rowOff>158433</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739900" y="62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107633</xdr:rowOff>
    </xdr:from>
    <xdr:to>
      <xdr:col>15</xdr:col>
      <xdr:colOff>50800</xdr:colOff>
      <xdr:row>37</xdr:row>
      <xdr:rowOff>159068</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1790700" y="6310313"/>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22542</xdr:rowOff>
    </xdr:from>
    <xdr:to>
      <xdr:col>6</xdr:col>
      <xdr:colOff>38100</xdr:colOff>
      <xdr:row>37</xdr:row>
      <xdr:rowOff>124142</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965200" y="62252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73342</xdr:rowOff>
    </xdr:from>
    <xdr:to>
      <xdr:col>10</xdr:col>
      <xdr:colOff>114300</xdr:colOff>
      <xdr:row>37</xdr:row>
      <xdr:rowOff>107633</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008380" y="6276022"/>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170564" y="597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38570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836304" y="585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17056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29545</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385704" y="6399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149559</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611004" y="635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115269</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836304" y="631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9219565" y="5556069"/>
          <a:ext cx="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9258300" y="69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9154160" y="69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9258300" y="53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9154160" y="555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9258300" y="6185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9192260" y="6330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8445500" y="634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7670800" y="6352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6873240" y="64539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098540" y="6454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30516</xdr:rowOff>
    </xdr:from>
    <xdr:to>
      <xdr:col>55</xdr:col>
      <xdr:colOff>50800</xdr:colOff>
      <xdr:row>40</xdr:row>
      <xdr:rowOff>132116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9192260" y="6736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8943</xdr:rowOff>
    </xdr:from>
    <xdr:ext cx="469744"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9258300" y="671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32149</xdr:rowOff>
    </xdr:from>
    <xdr:to>
      <xdr:col>50</xdr:col>
      <xdr:colOff>165100</xdr:colOff>
      <xdr:row>40</xdr:row>
      <xdr:rowOff>133749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8445500" y="67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81316</xdr:rowOff>
    </xdr:from>
    <xdr:to>
      <xdr:col>55</xdr:col>
      <xdr:colOff>0</xdr:colOff>
      <xdr:row>40</xdr:row>
      <xdr:rowOff>82949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8496300" y="6786916"/>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34979</xdr:rowOff>
    </xdr:from>
    <xdr:to>
      <xdr:col>46</xdr:col>
      <xdr:colOff>38100</xdr:colOff>
      <xdr:row>40</xdr:row>
      <xdr:rowOff>136579</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7670800" y="6740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82949</xdr:rowOff>
    </xdr:from>
    <xdr:to>
      <xdr:col>50</xdr:col>
      <xdr:colOff>114300</xdr:colOff>
      <xdr:row>40</xdr:row>
      <xdr:rowOff>85779</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7713980" y="6788549"/>
          <a:ext cx="78232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39334</xdr:rowOff>
    </xdr:from>
    <xdr:to>
      <xdr:col>41</xdr:col>
      <xdr:colOff>101600</xdr:colOff>
      <xdr:row>40</xdr:row>
      <xdr:rowOff>140934</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6873240" y="674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85779</xdr:rowOff>
    </xdr:from>
    <xdr:to>
      <xdr:col>45</xdr:col>
      <xdr:colOff>177800</xdr:colOff>
      <xdr:row>40</xdr:row>
      <xdr:rowOff>90134</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6924040" y="6791379"/>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42708</xdr:rowOff>
    </xdr:from>
    <xdr:to>
      <xdr:col>36</xdr:col>
      <xdr:colOff>165100</xdr:colOff>
      <xdr:row>40</xdr:row>
      <xdr:rowOff>144308</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098540" y="674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90134</xdr:rowOff>
    </xdr:from>
    <xdr:to>
      <xdr:col>41</xdr:col>
      <xdr:colOff>50800</xdr:colOff>
      <xdr:row>40</xdr:row>
      <xdr:rowOff>93508</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149340" y="6795734"/>
          <a:ext cx="7747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8271587" y="612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7509587" y="61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6712027" y="623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5937327" y="62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124876</xdr:rowOff>
    </xdr:from>
    <xdr:ext cx="469744"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8271587" y="683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127706</xdr:rowOff>
    </xdr:from>
    <xdr:ext cx="469744"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7509587" y="683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132061</xdr:rowOff>
    </xdr:from>
    <xdr:ext cx="469744"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6712027" y="68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135435</xdr:rowOff>
    </xdr:from>
    <xdr:ext cx="469744"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5937327" y="684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086225" y="940689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12496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020820" y="10812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124960" y="91897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020820" y="940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124960" y="10346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036060" y="1049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312160" y="10472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5146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7399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965200" y="104247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4036060" y="1052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124960"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105410</xdr:rowOff>
    </xdr:from>
    <xdr:to>
      <xdr:col>20</xdr:col>
      <xdr:colOff>38100</xdr:colOff>
      <xdr:row>63</xdr:row>
      <xdr:rowOff>35560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3312160" y="1049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156210</xdr:rowOff>
    </xdr:from>
    <xdr:to>
      <xdr:col>24</xdr:col>
      <xdr:colOff>63500</xdr:colOff>
      <xdr:row>63</xdr:row>
      <xdr:rowOff>9525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3355340" y="1054989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101600</xdr:rowOff>
    </xdr:from>
    <xdr:to>
      <xdr:col>15</xdr:col>
      <xdr:colOff>101600</xdr:colOff>
      <xdr:row>63</xdr:row>
      <xdr:rowOff>31750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251460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152400</xdr:rowOff>
    </xdr:from>
    <xdr:to>
      <xdr:col>19</xdr:col>
      <xdr:colOff>177800</xdr:colOff>
      <xdr:row>62</xdr:row>
      <xdr:rowOff>156210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2565400" y="105460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113030</xdr:rowOff>
    </xdr:from>
    <xdr:to>
      <xdr:col>10</xdr:col>
      <xdr:colOff>165100</xdr:colOff>
      <xdr:row>63</xdr:row>
      <xdr:rowOff>43180</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73990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152400</xdr:rowOff>
    </xdr:from>
    <xdr:to>
      <xdr:col>15</xdr:col>
      <xdr:colOff>50800</xdr:colOff>
      <xdr:row>62</xdr:row>
      <xdr:rowOff>163830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flipV="1">
          <a:off x="1790700" y="1054608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92075</xdr:rowOff>
    </xdr:from>
    <xdr:to>
      <xdr:col>6</xdr:col>
      <xdr:colOff>38100</xdr:colOff>
      <xdr:row>63</xdr:row>
      <xdr:rowOff>22225</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965200" y="10485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142875</xdr:rowOff>
    </xdr:from>
    <xdr:to>
      <xdr:col>10</xdr:col>
      <xdr:colOff>114300</xdr:colOff>
      <xdr:row>62</xdr:row>
      <xdr:rowOff>163830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008380" y="1053655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17056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38570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61100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83630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26687</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17056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22877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38570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34307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61100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13352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83630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9219565" y="928296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9258300" y="1084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9154160" y="10837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9258300" y="906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9154160" y="9282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9258300" y="102035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9192260" y="10348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8445500" y="10339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7670800" y="10344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6873240" y="10375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098540" y="10368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88966</xdr:rowOff>
    </xdr:from>
    <xdr:to>
      <xdr:col>55</xdr:col>
      <xdr:colOff>50800</xdr:colOff>
      <xdr:row>64</xdr:row>
      <xdr:rowOff>19116</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9192260" y="10650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67393</xdr:rowOff>
    </xdr:from>
    <xdr:ext cx="534377" cy="259045"/>
    <xdr:sp macro=""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9258300" y="106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89743</xdr:rowOff>
    </xdr:from>
    <xdr:to>
      <xdr:col>50</xdr:col>
      <xdr:colOff>165100</xdr:colOff>
      <xdr:row>64</xdr:row>
      <xdr:rowOff>19893</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8445500" y="10651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139766</xdr:rowOff>
    </xdr:from>
    <xdr:to>
      <xdr:col>55</xdr:col>
      <xdr:colOff>0</xdr:colOff>
      <xdr:row>63</xdr:row>
      <xdr:rowOff>140543</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8496300" y="10701086"/>
          <a:ext cx="7239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92993</xdr:rowOff>
    </xdr:from>
    <xdr:to>
      <xdr:col>46</xdr:col>
      <xdr:colOff>38100</xdr:colOff>
      <xdr:row>64</xdr:row>
      <xdr:rowOff>23143</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7670800" y="10654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140543</xdr:rowOff>
    </xdr:from>
    <xdr:to>
      <xdr:col>50</xdr:col>
      <xdr:colOff>114300</xdr:colOff>
      <xdr:row>63</xdr:row>
      <xdr:rowOff>143793</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7713980" y="10701863"/>
          <a:ext cx="78232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98923</xdr:rowOff>
    </xdr:from>
    <xdr:to>
      <xdr:col>41</xdr:col>
      <xdr:colOff>101600</xdr:colOff>
      <xdr:row>64</xdr:row>
      <xdr:rowOff>29073</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6873240" y="10660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143793</xdr:rowOff>
    </xdr:from>
    <xdr:to>
      <xdr:col>45</xdr:col>
      <xdr:colOff>177800</xdr:colOff>
      <xdr:row>63</xdr:row>
      <xdr:rowOff>149723</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6924040" y="10705113"/>
          <a:ext cx="78994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100200</xdr:rowOff>
    </xdr:from>
    <xdr:to>
      <xdr:col>36</xdr:col>
      <xdr:colOff>165100</xdr:colOff>
      <xdr:row>64</xdr:row>
      <xdr:rowOff>30350</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6098540" y="10661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149723</xdr:rowOff>
    </xdr:from>
    <xdr:to>
      <xdr:col>41</xdr:col>
      <xdr:colOff>50800</xdr:colOff>
      <xdr:row>63</xdr:row>
      <xdr:rowOff>151000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149340" y="10711043"/>
          <a:ext cx="7747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214575" y="101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444955" y="1012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0255" y="101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5872695" y="101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11020</xdr:rowOff>
    </xdr:from>
    <xdr:ext cx="534377" cy="259045"/>
    <xdr:sp macro=""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8239271" y="1073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14270</xdr:rowOff>
    </xdr:from>
    <xdr:ext cx="534377" cy="259045"/>
    <xdr:sp macro=""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7477271" y="1074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20200</xdr:rowOff>
    </xdr:from>
    <xdr:ext cx="534377" cy="259045"/>
    <xdr:sp macro=""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6702571" y="107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21477</xdr:rowOff>
    </xdr:from>
    <xdr:ext cx="534377" cy="259045"/>
    <xdr:sp macro=""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5905011" y="107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086225" y="13214984"/>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12496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020820" y="14283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124960" y="1299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020820" y="13214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124960" y="139903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036060" y="14011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312160" y="1399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51460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7399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965200" y="1372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4036060" y="13716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160672</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12496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312160" y="13674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17145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355340" y="13725526"/>
          <a:ext cx="73152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52070</xdr:rowOff>
    </xdr:from>
    <xdr:to>
      <xdr:col>15</xdr:col>
      <xdr:colOff>101600</xdr:colOff>
      <xdr:row>81</xdr:row>
      <xdr:rowOff>153670</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2514600" y="136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102870</xdr:rowOff>
    </xdr:from>
    <xdr:to>
      <xdr:col>19</xdr:col>
      <xdr:colOff>177800</xdr:colOff>
      <xdr:row>81</xdr:row>
      <xdr:rowOff>146686</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565400" y="13681710"/>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73990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102870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1790700" y="13639801"/>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965200" y="13548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60961</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008380" y="13595985"/>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17056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3857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61100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836304"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17056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3857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6110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83630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9219565" y="13258342"/>
          <a:ext cx="0" cy="1176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925830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915416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9258300" y="1304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9154160" y="13258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9258300" y="1401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192260" y="14161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445500" y="14159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670800" y="14162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873240" y="1418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098540" y="14165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138176</xdr:rowOff>
    </xdr:from>
    <xdr:to>
      <xdr:col>55</xdr:col>
      <xdr:colOff>50800</xdr:colOff>
      <xdr:row>86</xdr:row>
      <xdr:rowOff>68326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9192260" y="14387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53103</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9258300" y="1430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8445500" y="14387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17526</xdr:rowOff>
    </xdr:from>
    <xdr:to>
      <xdr:col>55</xdr:col>
      <xdr:colOff>0</xdr:colOff>
      <xdr:row>86</xdr:row>
      <xdr:rowOff>17526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8496300" y="1443456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138176</xdr:rowOff>
    </xdr:from>
    <xdr:to>
      <xdr:col>46</xdr:col>
      <xdr:colOff>38100</xdr:colOff>
      <xdr:row>86</xdr:row>
      <xdr:rowOff>68326</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7670800" y="14387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17526</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713980" y="1443456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138176</xdr:rowOff>
    </xdr:from>
    <xdr:to>
      <xdr:col>41</xdr:col>
      <xdr:colOff>101600</xdr:colOff>
      <xdr:row>86</xdr:row>
      <xdr:rowOff>68326</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6873240" y="14387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17526</xdr:rowOff>
    </xdr:from>
    <xdr:to>
      <xdr:col>45</xdr:col>
      <xdr:colOff>177800</xdr:colOff>
      <xdr:row>86</xdr:row>
      <xdr:rowOff>17526</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6924040" y="144345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138633</xdr:rowOff>
    </xdr:from>
    <xdr:to>
      <xdr:col>36</xdr:col>
      <xdr:colOff>165100</xdr:colOff>
      <xdr:row>86</xdr:row>
      <xdr:rowOff>68783</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6098540" y="14388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17526</xdr:rowOff>
    </xdr:from>
    <xdr:to>
      <xdr:col>41</xdr:col>
      <xdr:colOff>50800</xdr:colOff>
      <xdr:row>86</xdr:row>
      <xdr:rowOff>17983</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6149340" y="14434566"/>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8271587" y="1393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7509587" y="139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6712027" y="1396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5937327" y="1394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59453</xdr:rowOff>
    </xdr:from>
    <xdr:ext cx="469744" cy="259045"/>
    <xdr:sp macro=""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8271587" y="144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59453</xdr:rowOff>
    </xdr:from>
    <xdr:ext cx="469744" cy="259045"/>
    <xdr:sp macro=""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7509587" y="144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59453</xdr:rowOff>
    </xdr:from>
    <xdr:ext cx="469744" cy="259045"/>
    <xdr:sp macro=""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6712027" y="144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59910</xdr:rowOff>
    </xdr:from>
    <xdr:ext cx="469744" cy="259045"/>
    <xdr:sp macro=""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5937327" y="144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E00-0000A7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14375764" y="58445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E00-0000A9010000}"/>
            </a:ext>
          </a:extLst>
        </xdr:cNvPr>
        <xdr:cNvSpPr txBox="1"/>
      </xdr:nvSpPr>
      <xdr:spPr>
        <a:xfrm>
          <a:off x="144145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4287500" y="701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E00-0000AB010000}"/>
            </a:ext>
          </a:extLst>
        </xdr:cNvPr>
        <xdr:cNvSpPr txBox="1"/>
      </xdr:nvSpPr>
      <xdr:spPr>
        <a:xfrm>
          <a:off x="144145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428750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E00-0000AD010000}"/>
            </a:ext>
          </a:extLst>
        </xdr:cNvPr>
        <xdr:cNvSpPr txBox="1"/>
      </xdr:nvSpPr>
      <xdr:spPr>
        <a:xfrm>
          <a:off x="14414500" y="628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4325600" y="63099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35788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280414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202944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1123188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325600" y="61995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15892</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E00-0000B9010000}"/>
            </a:ext>
          </a:extLst>
        </xdr:cNvPr>
        <xdr:cNvSpPr txBox="1"/>
      </xdr:nvSpPr>
      <xdr:spPr>
        <a:xfrm>
          <a:off x="144145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57884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43815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629640" y="620649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82550</xdr:rowOff>
    </xdr:from>
    <xdr:to>
      <xdr:col>76</xdr:col>
      <xdr:colOff>165100</xdr:colOff>
      <xdr:row>37</xdr:row>
      <xdr:rowOff>12700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804140" y="611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37</xdr:row>
      <xdr:rowOff>3810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54940" y="61683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40640</xdr:rowOff>
    </xdr:from>
    <xdr:to>
      <xdr:col>72</xdr:col>
      <xdr:colOff>38100</xdr:colOff>
      <xdr:row>36</xdr:row>
      <xdr:rowOff>142240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2029440" y="6075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91440</xdr:rowOff>
    </xdr:from>
    <xdr:to>
      <xdr:col>76</xdr:col>
      <xdr:colOff>114300</xdr:colOff>
      <xdr:row>36</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072620" y="612648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xdr:rowOff>
    </xdr:from>
    <xdr:to>
      <xdr:col>67</xdr:col>
      <xdr:colOff>101600</xdr:colOff>
      <xdr:row>36</xdr:row>
      <xdr:rowOff>106045</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123188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55245</xdr:rowOff>
    </xdr:from>
    <xdr:to>
      <xdr:col>71</xdr:col>
      <xdr:colOff>177800</xdr:colOff>
      <xdr:row>36</xdr:row>
      <xdr:rowOff>91440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1282680" y="609028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4372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752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19005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110298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34372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26752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158767</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19005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E00-0000C9010000}"/>
            </a:ext>
          </a:extLst>
        </xdr:cNvPr>
        <xdr:cNvSpPr txBox="1"/>
      </xdr:nvSpPr>
      <xdr:spPr>
        <a:xfrm>
          <a:off x="1110298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E00-0000E0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19509104" y="57226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E00-0000E2010000}"/>
            </a:ext>
          </a:extLst>
        </xdr:cNvPr>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E00-0000E4010000}"/>
            </a:ext>
          </a:extLst>
        </xdr:cNvPr>
        <xdr:cNvSpPr txBox="1"/>
      </xdr:nvSpPr>
      <xdr:spPr>
        <a:xfrm>
          <a:off x="1954784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9443700" y="572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E00-0000E6010000}"/>
            </a:ext>
          </a:extLst>
        </xdr:cNvPr>
        <xdr:cNvSpPr txBox="1"/>
      </xdr:nvSpPr>
      <xdr:spPr>
        <a:xfrm>
          <a:off x="19547840" y="6568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589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735040" y="659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793748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716278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6388080" y="6578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33020</xdr:rowOff>
    </xdr:from>
    <xdr:to>
      <xdr:col>116</xdr:col>
      <xdr:colOff>114300</xdr:colOff>
      <xdr:row>39</xdr:row>
      <xdr:rowOff>134620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5894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55897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E00-0000F2010000}"/>
            </a:ext>
          </a:extLst>
        </xdr:cNvPr>
        <xdr:cNvSpPr txBox="1"/>
      </xdr:nvSpPr>
      <xdr:spPr>
        <a:xfrm>
          <a:off x="19547840"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73504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83820</xdr:rowOff>
    </xdr:from>
    <xdr:to>
      <xdr:col>116</xdr:col>
      <xdr:colOff>63500</xdr:colOff>
      <xdr:row>39</xdr:row>
      <xdr:rowOff>87630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8778220" y="66217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793748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87630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7988280" y="6625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716278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95250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17213580" y="66255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638808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95250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6431260" y="66332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5611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777626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700156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62268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154957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5611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77762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E00-000002020000}"/>
            </a:ext>
          </a:extLst>
        </xdr:cNvPr>
        <xdr:cNvSpPr txBox="1"/>
      </xdr:nvSpPr>
      <xdr:spPr>
        <a:xfrm>
          <a:off x="162268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00000000-0008-0000-0E00-00001C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4375764" y="9381853"/>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00000000-0008-0000-0E00-00001E020000}"/>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00000000-0008-0000-0E00-000020020000}"/>
            </a:ext>
          </a:extLst>
        </xdr:cNvPr>
        <xdr:cNvSpPr txBox="1"/>
      </xdr:nvSpPr>
      <xdr:spPr>
        <a:xfrm>
          <a:off x="14414500" y="91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4287500" y="9381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00000000-0008-0000-0E00-000022020000}"/>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280414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123188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4325600" y="100048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136996</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00000000-0008-0000-0E00-00002E020000}"/>
            </a:ext>
          </a:extLst>
        </xdr:cNvPr>
        <xdr:cNvSpPr txBox="1"/>
      </xdr:nvSpPr>
      <xdr:spPr>
        <a:xfrm>
          <a:off x="14414500" y="986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3578840" y="99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112667</xdr:rowOff>
    </xdr:from>
    <xdr:to>
      <xdr:col>85</xdr:col>
      <xdr:colOff>127000</xdr:colOff>
      <xdr:row>59</xdr:row>
      <xdr:rowOff>164919</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3629640" y="10003427"/>
          <a:ext cx="74676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280414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59</xdr:row>
      <xdr:rowOff>112667</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2854940" y="9960973"/>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2029440" y="10066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70213</xdr:rowOff>
    </xdr:from>
    <xdr:to>
      <xdr:col>76</xdr:col>
      <xdr:colOff>114300</xdr:colOff>
      <xdr:row>60</xdr:row>
      <xdr:rowOff>58783</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flipV="1">
          <a:off x="12072620" y="9960973"/>
          <a:ext cx="7823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123916</xdr:rowOff>
    </xdr:from>
    <xdr:to>
      <xdr:col>67</xdr:col>
      <xdr:colOff>101600</xdr:colOff>
      <xdr:row>60</xdr:row>
      <xdr:rowOff>54066</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1231880" y="1001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3266</xdr:rowOff>
    </xdr:from>
    <xdr:to>
      <xdr:col>71</xdr:col>
      <xdr:colOff>177800</xdr:colOff>
      <xdr:row>60</xdr:row>
      <xdr:rowOff>58783</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1282680" y="10061666"/>
          <a:ext cx="78994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67" name="n_1aveValue【学校施設】&#10;有形固定資産減価償却率">
          <a:extLst>
            <a:ext uri="{FF2B5EF4-FFF2-40B4-BE49-F238E27FC236}">
              <a16:creationId xmlns:a16="http://schemas.microsoft.com/office/drawing/2014/main" id="{00000000-0008-0000-0E00-000037020000}"/>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68" name="n_2aveValue【学校施設】&#10;有形固定資産減価償却率">
          <a:extLst>
            <a:ext uri="{FF2B5EF4-FFF2-40B4-BE49-F238E27FC236}">
              <a16:creationId xmlns:a16="http://schemas.microsoft.com/office/drawing/2014/main" id="{00000000-0008-0000-0E00-000038020000}"/>
            </a:ext>
          </a:extLst>
        </xdr:cNvPr>
        <xdr:cNvSpPr txBox="1"/>
      </xdr:nvSpPr>
      <xdr:spPr>
        <a:xfrm>
          <a:off x="126752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a:extLst>
            <a:ext uri="{FF2B5EF4-FFF2-40B4-BE49-F238E27FC236}">
              <a16:creationId xmlns:a16="http://schemas.microsoft.com/office/drawing/2014/main" id="{00000000-0008-0000-0E00-000039020000}"/>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570" name="n_4aveValue【学校施設】&#10;有形固定資産減価償却率">
          <a:extLst>
            <a:ext uri="{FF2B5EF4-FFF2-40B4-BE49-F238E27FC236}">
              <a16:creationId xmlns:a16="http://schemas.microsoft.com/office/drawing/2014/main" id="{00000000-0008-0000-0E00-00003A020000}"/>
            </a:ext>
          </a:extLst>
        </xdr:cNvPr>
        <xdr:cNvSpPr txBox="1"/>
      </xdr:nvSpPr>
      <xdr:spPr>
        <a:xfrm>
          <a:off x="1110298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8544</xdr:rowOff>
    </xdr:from>
    <xdr:ext cx="405111" cy="259045"/>
    <xdr:sp macro="" textlink="">
      <xdr:nvSpPr>
        <xdr:cNvPr id="571" name="n_1mainValue【学校施設】&#10;有形固定資産減価償却率">
          <a:extLst>
            <a:ext uri="{FF2B5EF4-FFF2-40B4-BE49-F238E27FC236}">
              <a16:creationId xmlns:a16="http://schemas.microsoft.com/office/drawing/2014/main" id="{00000000-0008-0000-0E00-00003B020000}"/>
            </a:ext>
          </a:extLst>
        </xdr:cNvPr>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572" name="n_2mainValue【学校施設】&#10;有形固定資産減価償却率">
          <a:extLst>
            <a:ext uri="{FF2B5EF4-FFF2-40B4-BE49-F238E27FC236}">
              <a16:creationId xmlns:a16="http://schemas.microsoft.com/office/drawing/2014/main" id="{00000000-0008-0000-0E00-00003C020000}"/>
            </a:ext>
          </a:extLst>
        </xdr:cNvPr>
        <xdr:cNvSpPr txBox="1"/>
      </xdr:nvSpPr>
      <xdr:spPr>
        <a:xfrm>
          <a:off x="126752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73" name="n_3mainValue【学校施設】&#10;有形固定資産減価償却率">
          <a:extLst>
            <a:ext uri="{FF2B5EF4-FFF2-40B4-BE49-F238E27FC236}">
              <a16:creationId xmlns:a16="http://schemas.microsoft.com/office/drawing/2014/main" id="{00000000-0008-0000-0E00-00003D020000}"/>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574" name="n_4mainValue【学校施設】&#10;有形固定資産減価償却率">
          <a:extLst>
            <a:ext uri="{FF2B5EF4-FFF2-40B4-BE49-F238E27FC236}">
              <a16:creationId xmlns:a16="http://schemas.microsoft.com/office/drawing/2014/main" id="{00000000-0008-0000-0E00-00003E020000}"/>
            </a:ext>
          </a:extLst>
        </xdr:cNvPr>
        <xdr:cNvSpPr txBox="1"/>
      </xdr:nvSpPr>
      <xdr:spPr>
        <a:xfrm>
          <a:off x="11102984" y="979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00000000-0008-0000-0E00-000056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09104" y="93522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00000000-0008-0000-0E00-000058020000}"/>
            </a:ext>
          </a:extLst>
        </xdr:cNvPr>
        <xdr:cNvSpPr txBox="1"/>
      </xdr:nvSpPr>
      <xdr:spPr>
        <a:xfrm>
          <a:off x="19547840" y="108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9443700" y="1083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00000000-0008-0000-0E00-00005A020000}"/>
            </a:ext>
          </a:extLst>
        </xdr:cNvPr>
        <xdr:cNvSpPr txBox="1"/>
      </xdr:nvSpPr>
      <xdr:spPr>
        <a:xfrm>
          <a:off x="19547840" y="91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9443700" y="935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00000000-0008-0000-0E00-00005C020000}"/>
            </a:ext>
          </a:extLst>
        </xdr:cNvPr>
        <xdr:cNvSpPr txBox="1"/>
      </xdr:nvSpPr>
      <xdr:spPr>
        <a:xfrm>
          <a:off x="19547840" y="10185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19458940" y="1033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8735040" y="10341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7937480" y="1035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716278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6388080" y="10450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106680</xdr:rowOff>
    </xdr:from>
    <xdr:to>
      <xdr:col>116</xdr:col>
      <xdr:colOff>114300</xdr:colOff>
      <xdr:row>64</xdr:row>
      <xdr:rowOff>36830</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9458940" y="1066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21607</xdr:rowOff>
    </xdr:from>
    <xdr:ext cx="469744" cy="259045"/>
    <xdr:sp macro="" textlink="">
      <xdr:nvSpPr>
        <xdr:cNvPr id="616" name="【学校施設】&#10;一人当たり面積該当値テキスト">
          <a:extLst>
            <a:ext uri="{FF2B5EF4-FFF2-40B4-BE49-F238E27FC236}">
              <a16:creationId xmlns:a16="http://schemas.microsoft.com/office/drawing/2014/main" id="{00000000-0008-0000-0E00-000068020000}"/>
            </a:ext>
          </a:extLst>
        </xdr:cNvPr>
        <xdr:cNvSpPr txBox="1"/>
      </xdr:nvSpPr>
      <xdr:spPr>
        <a:xfrm>
          <a:off x="19547840"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114300</xdr:rowOff>
    </xdr:from>
    <xdr:to>
      <xdr:col>112</xdr:col>
      <xdr:colOff>38100</xdr:colOff>
      <xdr:row>64</xdr:row>
      <xdr:rowOff>44450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8735040" y="10675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157480</xdr:rowOff>
    </xdr:from>
    <xdr:to>
      <xdr:col>116</xdr:col>
      <xdr:colOff>63500</xdr:colOff>
      <xdr:row>63</xdr:row>
      <xdr:rowOff>165100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18778220" y="1071880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79374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165100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7988280" y="10679430"/>
          <a:ext cx="78994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3810</xdr:rowOff>
    </xdr:from>
    <xdr:to>
      <xdr:col>102</xdr:col>
      <xdr:colOff>165100</xdr:colOff>
      <xdr:row>64</xdr:row>
      <xdr:rowOff>105410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716278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64</xdr:row>
      <xdr:rowOff>54610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7213580" y="10679430"/>
          <a:ext cx="7747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10160</xdr:rowOff>
    </xdr:from>
    <xdr:to>
      <xdr:col>98</xdr:col>
      <xdr:colOff>38100</xdr:colOff>
      <xdr:row>64</xdr:row>
      <xdr:rowOff>111760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6388080" y="1073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54610</xdr:rowOff>
    </xdr:from>
    <xdr:to>
      <xdr:col>102</xdr:col>
      <xdr:colOff>114300</xdr:colOff>
      <xdr:row>64</xdr:row>
      <xdr:rowOff>60960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flipV="1">
          <a:off x="16431260" y="1078357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00000000-0008-0000-0E00-000071020000}"/>
            </a:ext>
          </a:extLst>
        </xdr:cNvPr>
        <xdr:cNvSpPr txBox="1"/>
      </xdr:nvSpPr>
      <xdr:spPr>
        <a:xfrm>
          <a:off x="18561127" y="1012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00000000-0008-0000-0E00-000072020000}"/>
            </a:ext>
          </a:extLst>
        </xdr:cNvPr>
        <xdr:cNvSpPr txBox="1"/>
      </xdr:nvSpPr>
      <xdr:spPr>
        <a:xfrm>
          <a:off x="17776267"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a:extLst>
            <a:ext uri="{FF2B5EF4-FFF2-40B4-BE49-F238E27FC236}">
              <a16:creationId xmlns:a16="http://schemas.microsoft.com/office/drawing/2014/main" id="{00000000-0008-0000-0E00-000073020000}"/>
            </a:ext>
          </a:extLst>
        </xdr:cNvPr>
        <xdr:cNvSpPr txBox="1"/>
      </xdr:nvSpPr>
      <xdr:spPr>
        <a:xfrm>
          <a:off x="1700156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a:extLst>
            <a:ext uri="{FF2B5EF4-FFF2-40B4-BE49-F238E27FC236}">
              <a16:creationId xmlns:a16="http://schemas.microsoft.com/office/drawing/2014/main" id="{00000000-0008-0000-0E00-000074020000}"/>
            </a:ext>
          </a:extLst>
        </xdr:cNvPr>
        <xdr:cNvSpPr txBox="1"/>
      </xdr:nvSpPr>
      <xdr:spPr>
        <a:xfrm>
          <a:off x="1622686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35577</xdr:rowOff>
    </xdr:from>
    <xdr:ext cx="469744" cy="259045"/>
    <xdr:sp macro="" textlink="">
      <xdr:nvSpPr>
        <xdr:cNvPr id="629" name="n_1mainValue【学校施設】&#10;一人当たり面積">
          <a:extLst>
            <a:ext uri="{FF2B5EF4-FFF2-40B4-BE49-F238E27FC236}">
              <a16:creationId xmlns:a16="http://schemas.microsoft.com/office/drawing/2014/main" id="{00000000-0008-0000-0E00-000075020000}"/>
            </a:ext>
          </a:extLst>
        </xdr:cNvPr>
        <xdr:cNvSpPr txBox="1"/>
      </xdr:nvSpPr>
      <xdr:spPr>
        <a:xfrm>
          <a:off x="18561127"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30" name="n_2mainValue【学校施設】&#10;一人当たり面積">
          <a:extLst>
            <a:ext uri="{FF2B5EF4-FFF2-40B4-BE49-F238E27FC236}">
              <a16:creationId xmlns:a16="http://schemas.microsoft.com/office/drawing/2014/main" id="{00000000-0008-0000-0E00-000076020000}"/>
            </a:ext>
          </a:extLst>
        </xdr:cNvPr>
        <xdr:cNvSpPr txBox="1"/>
      </xdr:nvSpPr>
      <xdr:spPr>
        <a:xfrm>
          <a:off x="177762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96537</xdr:rowOff>
    </xdr:from>
    <xdr:ext cx="469744" cy="259045"/>
    <xdr:sp macro="" textlink="">
      <xdr:nvSpPr>
        <xdr:cNvPr id="631" name="n_3mainValue【学校施設】&#10;一人当たり面積">
          <a:extLst>
            <a:ext uri="{FF2B5EF4-FFF2-40B4-BE49-F238E27FC236}">
              <a16:creationId xmlns:a16="http://schemas.microsoft.com/office/drawing/2014/main" id="{00000000-0008-0000-0E00-000077020000}"/>
            </a:ext>
          </a:extLst>
        </xdr:cNvPr>
        <xdr:cNvSpPr txBox="1"/>
      </xdr:nvSpPr>
      <xdr:spPr>
        <a:xfrm>
          <a:off x="1700156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102887</xdr:rowOff>
    </xdr:from>
    <xdr:ext cx="469744" cy="259045"/>
    <xdr:sp macro="" textlink="">
      <xdr:nvSpPr>
        <xdr:cNvPr id="632" name="n_4mainValue【学校施設】&#10;一人当たり面積">
          <a:extLst>
            <a:ext uri="{FF2B5EF4-FFF2-40B4-BE49-F238E27FC236}">
              <a16:creationId xmlns:a16="http://schemas.microsoft.com/office/drawing/2014/main" id="{00000000-0008-0000-0E00-000078020000}"/>
            </a:ext>
          </a:extLst>
        </xdr:cNvPr>
        <xdr:cNvSpPr txBox="1"/>
      </xdr:nvSpPr>
      <xdr:spPr>
        <a:xfrm>
          <a:off x="1622686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00000000-0008-0000-0E00-000091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00000000-0008-0000-0E00-000093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00000000-0008-0000-0E00-000095020000}"/>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86558</xdr:rowOff>
    </xdr:from>
    <xdr:ext cx="405111" cy="259045"/>
    <xdr:sp macro="" textlink="">
      <xdr:nvSpPr>
        <xdr:cNvPr id="663" name="【児童館】&#10;有形固定資産減価償却率平均値テキスト">
          <a:extLst>
            <a:ext uri="{FF2B5EF4-FFF2-40B4-BE49-F238E27FC236}">
              <a16:creationId xmlns:a16="http://schemas.microsoft.com/office/drawing/2014/main" id="{00000000-0008-0000-0E00-000097020000}"/>
            </a:ext>
          </a:extLst>
        </xdr:cNvPr>
        <xdr:cNvSpPr txBox="1"/>
      </xdr:nvSpPr>
      <xdr:spPr>
        <a:xfrm>
          <a:off x="14414500" y="13665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4325600" y="13686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3578840" y="136559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2804140" y="13662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2029440" y="13631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1231880" y="13727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152219</xdr:rowOff>
    </xdr:from>
    <xdr:to>
      <xdr:col>85</xdr:col>
      <xdr:colOff>177800</xdr:colOff>
      <xdr:row>79</xdr:row>
      <xdr:rowOff>82369</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4325600" y="132281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3646</xdr:rowOff>
    </xdr:from>
    <xdr:ext cx="405111" cy="259045"/>
    <xdr:sp macro="" textlink="">
      <xdr:nvSpPr>
        <xdr:cNvPr id="675" name="【児童館】&#10;有形固定資産減価償却率該当値テキスト">
          <a:extLst>
            <a:ext uri="{FF2B5EF4-FFF2-40B4-BE49-F238E27FC236}">
              <a16:creationId xmlns:a16="http://schemas.microsoft.com/office/drawing/2014/main" id="{00000000-0008-0000-0E00-0000A3020000}"/>
            </a:ext>
          </a:extLst>
        </xdr:cNvPr>
        <xdr:cNvSpPr txBox="1"/>
      </xdr:nvSpPr>
      <xdr:spPr>
        <a:xfrm>
          <a:off x="14414500" y="130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114663</xdr:rowOff>
    </xdr:from>
    <xdr:to>
      <xdr:col>81</xdr:col>
      <xdr:colOff>101600</xdr:colOff>
      <xdr:row>79</xdr:row>
      <xdr:rowOff>44813</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3578840" y="13190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165463</xdr:rowOff>
    </xdr:from>
    <xdr:to>
      <xdr:col>85</xdr:col>
      <xdr:colOff>127000</xdr:colOff>
      <xdr:row>79</xdr:row>
      <xdr:rowOff>31569</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3629640" y="13241383"/>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77107</xdr:rowOff>
    </xdr:from>
    <xdr:to>
      <xdr:col>76</xdr:col>
      <xdr:colOff>165100</xdr:colOff>
      <xdr:row>79</xdr:row>
      <xdr:rowOff>7257</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2804140" y="13153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127907</xdr:rowOff>
    </xdr:from>
    <xdr:to>
      <xdr:col>81</xdr:col>
      <xdr:colOff>50800</xdr:colOff>
      <xdr:row>78</xdr:row>
      <xdr:rowOff>165463</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2854940" y="13203827"/>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39551</xdr:rowOff>
    </xdr:from>
    <xdr:to>
      <xdr:col>72</xdr:col>
      <xdr:colOff>38100</xdr:colOff>
      <xdr:row>78</xdr:row>
      <xdr:rowOff>141151</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2029440" y="131154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90351</xdr:rowOff>
    </xdr:from>
    <xdr:to>
      <xdr:col>76</xdr:col>
      <xdr:colOff>114300</xdr:colOff>
      <xdr:row>78</xdr:row>
      <xdr:rowOff>127907</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2072620" y="13166271"/>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52614</xdr:rowOff>
    </xdr:from>
    <xdr:to>
      <xdr:col>67</xdr:col>
      <xdr:colOff>101600</xdr:colOff>
      <xdr:row>80</xdr:row>
      <xdr:rowOff>154214</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1231880" y="134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90351</xdr:rowOff>
    </xdr:from>
    <xdr:to>
      <xdr:col>71</xdr:col>
      <xdr:colOff>177800</xdr:colOff>
      <xdr:row>80</xdr:row>
      <xdr:rowOff>103414</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11282680" y="13166271"/>
          <a:ext cx="78994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169834</xdr:rowOff>
    </xdr:from>
    <xdr:ext cx="405111" cy="259045"/>
    <xdr:sp macro="" textlink="">
      <xdr:nvSpPr>
        <xdr:cNvPr id="684" name="n_1aveValue【児童館】&#10;有形固定資産減価償却率">
          <a:extLst>
            <a:ext uri="{FF2B5EF4-FFF2-40B4-BE49-F238E27FC236}">
              <a16:creationId xmlns:a16="http://schemas.microsoft.com/office/drawing/2014/main" id="{00000000-0008-0000-0E00-0000AC020000}"/>
            </a:ext>
          </a:extLst>
        </xdr:cNvPr>
        <xdr:cNvSpPr txBox="1"/>
      </xdr:nvSpPr>
      <xdr:spPr>
        <a:xfrm>
          <a:off x="13437244" y="1374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4915</xdr:rowOff>
    </xdr:from>
    <xdr:ext cx="405111" cy="259045"/>
    <xdr:sp macro="" textlink="">
      <xdr:nvSpPr>
        <xdr:cNvPr id="685" name="n_2aveValue【児童館】&#10;有形固定資産減価償却率">
          <a:extLst>
            <a:ext uri="{FF2B5EF4-FFF2-40B4-BE49-F238E27FC236}">
              <a16:creationId xmlns:a16="http://schemas.microsoft.com/office/drawing/2014/main" id="{00000000-0008-0000-0E00-0000AD020000}"/>
            </a:ext>
          </a:extLst>
        </xdr:cNvPr>
        <xdr:cNvSpPr txBox="1"/>
      </xdr:nvSpPr>
      <xdr:spPr>
        <a:xfrm>
          <a:off x="12675244" y="1375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145341</xdr:rowOff>
    </xdr:from>
    <xdr:ext cx="405111" cy="259045"/>
    <xdr:sp macro="" textlink="">
      <xdr:nvSpPr>
        <xdr:cNvPr id="686" name="n_3aveValue【児童館】&#10;有形固定資産減価償却率">
          <a:extLst>
            <a:ext uri="{FF2B5EF4-FFF2-40B4-BE49-F238E27FC236}">
              <a16:creationId xmlns:a16="http://schemas.microsoft.com/office/drawing/2014/main" id="{00000000-0008-0000-0E00-0000AE020000}"/>
            </a:ext>
          </a:extLst>
        </xdr:cNvPr>
        <xdr:cNvSpPr txBox="1"/>
      </xdr:nvSpPr>
      <xdr:spPr>
        <a:xfrm>
          <a:off x="11900544" y="1372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687" name="n_4aveValue【児童館】&#10;有形固定資産減価償却率">
          <a:extLst>
            <a:ext uri="{FF2B5EF4-FFF2-40B4-BE49-F238E27FC236}">
              <a16:creationId xmlns:a16="http://schemas.microsoft.com/office/drawing/2014/main" id="{00000000-0008-0000-0E00-0000AF020000}"/>
            </a:ext>
          </a:extLst>
        </xdr:cNvPr>
        <xdr:cNvSpPr txBox="1"/>
      </xdr:nvSpPr>
      <xdr:spPr>
        <a:xfrm>
          <a:off x="11102984" y="1381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61340</xdr:rowOff>
    </xdr:from>
    <xdr:ext cx="405111" cy="259045"/>
    <xdr:sp macro="" textlink="">
      <xdr:nvSpPr>
        <xdr:cNvPr id="688" name="n_1mainValue【児童館】&#10;有形固定資産減価償却率">
          <a:extLst>
            <a:ext uri="{FF2B5EF4-FFF2-40B4-BE49-F238E27FC236}">
              <a16:creationId xmlns:a16="http://schemas.microsoft.com/office/drawing/2014/main" id="{00000000-0008-0000-0E00-0000B0020000}"/>
            </a:ext>
          </a:extLst>
        </xdr:cNvPr>
        <xdr:cNvSpPr txBox="1"/>
      </xdr:nvSpPr>
      <xdr:spPr>
        <a:xfrm>
          <a:off x="13437244" y="12969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23784</xdr:rowOff>
    </xdr:from>
    <xdr:ext cx="405111" cy="259045"/>
    <xdr:sp macro="" textlink="">
      <xdr:nvSpPr>
        <xdr:cNvPr id="689" name="n_2mainValue【児童館】&#10;有形固定資産減価償却率">
          <a:extLst>
            <a:ext uri="{FF2B5EF4-FFF2-40B4-BE49-F238E27FC236}">
              <a16:creationId xmlns:a16="http://schemas.microsoft.com/office/drawing/2014/main" id="{00000000-0008-0000-0E00-0000B1020000}"/>
            </a:ext>
          </a:extLst>
        </xdr:cNvPr>
        <xdr:cNvSpPr txBox="1"/>
      </xdr:nvSpPr>
      <xdr:spPr>
        <a:xfrm>
          <a:off x="12675244" y="1293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157678</xdr:rowOff>
    </xdr:from>
    <xdr:ext cx="405111" cy="259045"/>
    <xdr:sp macro="" textlink="">
      <xdr:nvSpPr>
        <xdr:cNvPr id="690" name="n_3mainValue【児童館】&#10;有形固定資産減価償却率">
          <a:extLst>
            <a:ext uri="{FF2B5EF4-FFF2-40B4-BE49-F238E27FC236}">
              <a16:creationId xmlns:a16="http://schemas.microsoft.com/office/drawing/2014/main" id="{00000000-0008-0000-0E00-0000B2020000}"/>
            </a:ext>
          </a:extLst>
        </xdr:cNvPr>
        <xdr:cNvSpPr txBox="1"/>
      </xdr:nvSpPr>
      <xdr:spPr>
        <a:xfrm>
          <a:off x="11900544" y="1289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170741</xdr:rowOff>
    </xdr:from>
    <xdr:ext cx="405111" cy="259045"/>
    <xdr:sp macro="" textlink="">
      <xdr:nvSpPr>
        <xdr:cNvPr id="691" name="n_4mainValue【児童館】&#10;有形固定資産減価償却率">
          <a:extLst>
            <a:ext uri="{FF2B5EF4-FFF2-40B4-BE49-F238E27FC236}">
              <a16:creationId xmlns:a16="http://schemas.microsoft.com/office/drawing/2014/main" id="{00000000-0008-0000-0E00-0000B3020000}"/>
            </a:ext>
          </a:extLst>
        </xdr:cNvPr>
        <xdr:cNvSpPr txBox="1"/>
      </xdr:nvSpPr>
      <xdr:spPr>
        <a:xfrm>
          <a:off x="11102984" y="1324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00000000-0008-0000-0E00-0000C8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9509104" y="130035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00000000-0008-0000-0E00-0000CA020000}"/>
            </a:ext>
          </a:extLst>
        </xdr:cNvPr>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00000000-0008-0000-0E00-0000CC020000}"/>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8" name="【児童館】&#10;一人当たり面積平均値テキスト">
          <a:extLst>
            <a:ext uri="{FF2B5EF4-FFF2-40B4-BE49-F238E27FC236}">
              <a16:creationId xmlns:a16="http://schemas.microsoft.com/office/drawing/2014/main" id="{00000000-0008-0000-0E00-0000CE020000}"/>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44450</xdr:rowOff>
    </xdr:from>
    <xdr:to>
      <xdr:col>116</xdr:col>
      <xdr:colOff>114300</xdr:colOff>
      <xdr:row>77</xdr:row>
      <xdr:rowOff>146050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945894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168927</xdr:rowOff>
    </xdr:from>
    <xdr:ext cx="469744" cy="259045"/>
    <xdr:sp macro="" textlink="">
      <xdr:nvSpPr>
        <xdr:cNvPr id="730" name="【児童館】&#10;一人当たり面積該当値テキスト">
          <a:extLst>
            <a:ext uri="{FF2B5EF4-FFF2-40B4-BE49-F238E27FC236}">
              <a16:creationId xmlns:a16="http://schemas.microsoft.com/office/drawing/2014/main" id="{00000000-0008-0000-0E00-0000DA020000}"/>
            </a:ext>
          </a:extLst>
        </xdr:cNvPr>
        <xdr:cNvSpPr txBox="1"/>
      </xdr:nvSpPr>
      <xdr:spPr>
        <a:xfrm>
          <a:off x="19547840" y="1290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67311</xdr:rowOff>
    </xdr:from>
    <xdr:to>
      <xdr:col>112</xdr:col>
      <xdr:colOff>38100</xdr:colOff>
      <xdr:row>77</xdr:row>
      <xdr:rowOff>168911</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8735040" y="12975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95250</xdr:rowOff>
    </xdr:from>
    <xdr:to>
      <xdr:col>116</xdr:col>
      <xdr:colOff>63500</xdr:colOff>
      <xdr:row>77</xdr:row>
      <xdr:rowOff>118111</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18778220" y="13003530"/>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67311</xdr:rowOff>
    </xdr:from>
    <xdr:to>
      <xdr:col>107</xdr:col>
      <xdr:colOff>101600</xdr:colOff>
      <xdr:row>77</xdr:row>
      <xdr:rowOff>168911</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7937480" y="12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118111</xdr:rowOff>
    </xdr:from>
    <xdr:to>
      <xdr:col>111</xdr:col>
      <xdr:colOff>177800</xdr:colOff>
      <xdr:row>77</xdr:row>
      <xdr:rowOff>118111</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7988280" y="1302639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67311</xdr:rowOff>
    </xdr:from>
    <xdr:to>
      <xdr:col>102</xdr:col>
      <xdr:colOff>165100</xdr:colOff>
      <xdr:row>77</xdr:row>
      <xdr:rowOff>168911</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7162780" y="12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118111</xdr:rowOff>
    </xdr:from>
    <xdr:to>
      <xdr:col>107</xdr:col>
      <xdr:colOff>50800</xdr:colOff>
      <xdr:row>77</xdr:row>
      <xdr:rowOff>118111</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7213580" y="130263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10161</xdr:rowOff>
    </xdr:from>
    <xdr:to>
      <xdr:col>98</xdr:col>
      <xdr:colOff>38100</xdr:colOff>
      <xdr:row>82</xdr:row>
      <xdr:rowOff>111761</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6388080" y="13756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118111</xdr:rowOff>
    </xdr:from>
    <xdr:to>
      <xdr:col>102</xdr:col>
      <xdr:colOff>114300</xdr:colOff>
      <xdr:row>82</xdr:row>
      <xdr:rowOff>60961</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16431260" y="13026391"/>
          <a:ext cx="78232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9" name="n_1aveValue【児童館】&#10;一人当たり面積">
          <a:extLst>
            <a:ext uri="{FF2B5EF4-FFF2-40B4-BE49-F238E27FC236}">
              <a16:creationId xmlns:a16="http://schemas.microsoft.com/office/drawing/2014/main" id="{00000000-0008-0000-0E00-0000E3020000}"/>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40" name="n_2aveValue【児童館】&#10;一人当たり面積">
          <a:extLst>
            <a:ext uri="{FF2B5EF4-FFF2-40B4-BE49-F238E27FC236}">
              <a16:creationId xmlns:a16="http://schemas.microsoft.com/office/drawing/2014/main" id="{00000000-0008-0000-0E00-0000E4020000}"/>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41" name="n_3aveValue【児童館】&#10;一人当たり面積">
          <a:extLst>
            <a:ext uri="{FF2B5EF4-FFF2-40B4-BE49-F238E27FC236}">
              <a16:creationId xmlns:a16="http://schemas.microsoft.com/office/drawing/2014/main" id="{00000000-0008-0000-0E00-0000E5020000}"/>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42" name="n_4aveValue【児童館】&#10;一人当たり面積">
          <a:extLst>
            <a:ext uri="{FF2B5EF4-FFF2-40B4-BE49-F238E27FC236}">
              <a16:creationId xmlns:a16="http://schemas.microsoft.com/office/drawing/2014/main" id="{00000000-0008-0000-0E00-0000E6020000}"/>
            </a:ext>
          </a:extLst>
        </xdr:cNvPr>
        <xdr:cNvSpPr txBox="1"/>
      </xdr:nvSpPr>
      <xdr:spPr>
        <a:xfrm>
          <a:off x="162268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13988</xdr:rowOff>
    </xdr:from>
    <xdr:ext cx="469744" cy="259045"/>
    <xdr:sp macro="" textlink="">
      <xdr:nvSpPr>
        <xdr:cNvPr id="743" name="n_1mainValue【児童館】&#10;一人当たり面積">
          <a:extLst>
            <a:ext uri="{FF2B5EF4-FFF2-40B4-BE49-F238E27FC236}">
              <a16:creationId xmlns:a16="http://schemas.microsoft.com/office/drawing/2014/main" id="{00000000-0008-0000-0E00-0000E7020000}"/>
            </a:ext>
          </a:extLst>
        </xdr:cNvPr>
        <xdr:cNvSpPr txBox="1"/>
      </xdr:nvSpPr>
      <xdr:spPr>
        <a:xfrm>
          <a:off x="18561127" y="127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13988</xdr:rowOff>
    </xdr:from>
    <xdr:ext cx="469744" cy="259045"/>
    <xdr:sp macro="" textlink="">
      <xdr:nvSpPr>
        <xdr:cNvPr id="744" name="n_2mainValue【児童館】&#10;一人当たり面積">
          <a:extLst>
            <a:ext uri="{FF2B5EF4-FFF2-40B4-BE49-F238E27FC236}">
              <a16:creationId xmlns:a16="http://schemas.microsoft.com/office/drawing/2014/main" id="{00000000-0008-0000-0E00-0000E8020000}"/>
            </a:ext>
          </a:extLst>
        </xdr:cNvPr>
        <xdr:cNvSpPr txBox="1"/>
      </xdr:nvSpPr>
      <xdr:spPr>
        <a:xfrm>
          <a:off x="17776267" y="127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13988</xdr:rowOff>
    </xdr:from>
    <xdr:ext cx="469744" cy="259045"/>
    <xdr:sp macro="" textlink="">
      <xdr:nvSpPr>
        <xdr:cNvPr id="745" name="n_3mainValue【児童館】&#10;一人当たり面積">
          <a:extLst>
            <a:ext uri="{FF2B5EF4-FFF2-40B4-BE49-F238E27FC236}">
              <a16:creationId xmlns:a16="http://schemas.microsoft.com/office/drawing/2014/main" id="{00000000-0008-0000-0E00-0000E9020000}"/>
            </a:ext>
          </a:extLst>
        </xdr:cNvPr>
        <xdr:cNvSpPr txBox="1"/>
      </xdr:nvSpPr>
      <xdr:spPr>
        <a:xfrm>
          <a:off x="17001567" y="127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128288</xdr:rowOff>
    </xdr:from>
    <xdr:ext cx="469744" cy="259045"/>
    <xdr:sp macro="" textlink="">
      <xdr:nvSpPr>
        <xdr:cNvPr id="746" name="n_4mainValue【児童館】&#10;一人当たり面積">
          <a:extLst>
            <a:ext uri="{FF2B5EF4-FFF2-40B4-BE49-F238E27FC236}">
              <a16:creationId xmlns:a16="http://schemas.microsoft.com/office/drawing/2014/main" id="{00000000-0008-0000-0E00-0000EA020000}"/>
            </a:ext>
          </a:extLst>
        </xdr:cNvPr>
        <xdr:cNvSpPr txBox="1"/>
      </xdr:nvSpPr>
      <xdr:spPr>
        <a:xfrm>
          <a:off x="1622686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0960100" y="1834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0602761" y="1821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0960100" y="18070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060276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0960100" y="17788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0602761" y="17650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0960100" y="17232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0602761" y="17094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0960100" y="169506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060276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0960100" y="166725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0602761" y="165341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00000000-0008-0000-0E00-000006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4375764" y="16814482"/>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00000000-0008-0000-0E00-000008030000}"/>
            </a:ext>
          </a:extLst>
        </xdr:cNvPr>
        <xdr:cNvSpPr txBox="1"/>
      </xdr:nvSpPr>
      <xdr:spPr>
        <a:xfrm>
          <a:off x="14414500" y="1817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4287500" y="18172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00000000-0008-0000-0E00-00000A030000}"/>
            </a:ext>
          </a:extLst>
        </xdr:cNvPr>
        <xdr:cNvSpPr txBox="1"/>
      </xdr:nvSpPr>
      <xdr:spPr>
        <a:xfrm>
          <a:off x="14414500" y="165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4287500" y="168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780" name="【公民館】&#10;有形固定資産減価償却率平均値テキスト">
          <a:extLst>
            <a:ext uri="{FF2B5EF4-FFF2-40B4-BE49-F238E27FC236}">
              <a16:creationId xmlns:a16="http://schemas.microsoft.com/office/drawing/2014/main" id="{00000000-0008-0000-0E00-00000C030000}"/>
            </a:ext>
          </a:extLst>
        </xdr:cNvPr>
        <xdr:cNvSpPr txBox="1"/>
      </xdr:nvSpPr>
      <xdr:spPr>
        <a:xfrm>
          <a:off x="14414500" y="17426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14325600" y="175714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13578840" y="17534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128041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2029440" y="1747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11231880" y="17363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113982</xdr:rowOff>
    </xdr:from>
    <xdr:to>
      <xdr:col>85</xdr:col>
      <xdr:colOff>177800</xdr:colOff>
      <xdr:row>106</xdr:row>
      <xdr:rowOff>44132</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4325600" y="177161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92409</xdr:rowOff>
    </xdr:from>
    <xdr:ext cx="405111" cy="259045"/>
    <xdr:sp macro="" textlink="">
      <xdr:nvSpPr>
        <xdr:cNvPr id="792" name="【公民館】&#10;有形固定資産減価償却率該当値テキスト">
          <a:extLst>
            <a:ext uri="{FF2B5EF4-FFF2-40B4-BE49-F238E27FC236}">
              <a16:creationId xmlns:a16="http://schemas.microsoft.com/office/drawing/2014/main" id="{00000000-0008-0000-0E00-000018030000}"/>
            </a:ext>
          </a:extLst>
        </xdr:cNvPr>
        <xdr:cNvSpPr txBox="1"/>
      </xdr:nvSpPr>
      <xdr:spPr>
        <a:xfrm>
          <a:off x="14414500" y="1769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65405</xdr:rowOff>
    </xdr:from>
    <xdr:to>
      <xdr:col>81</xdr:col>
      <xdr:colOff>101600</xdr:colOff>
      <xdr:row>105</xdr:row>
      <xdr:rowOff>167005</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1357884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116205</xdr:rowOff>
    </xdr:from>
    <xdr:to>
      <xdr:col>85</xdr:col>
      <xdr:colOff>127000</xdr:colOff>
      <xdr:row>105</xdr:row>
      <xdr:rowOff>164782</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3629640" y="17718405"/>
          <a:ext cx="74676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16827</xdr:rowOff>
    </xdr:from>
    <xdr:to>
      <xdr:col>76</xdr:col>
      <xdr:colOff>165100</xdr:colOff>
      <xdr:row>105</xdr:row>
      <xdr:rowOff>118427</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12804140" y="176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67627</xdr:rowOff>
    </xdr:from>
    <xdr:to>
      <xdr:col>81</xdr:col>
      <xdr:colOff>50800</xdr:colOff>
      <xdr:row>105</xdr:row>
      <xdr:rowOff>116205</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2854940" y="17669827"/>
          <a:ext cx="7747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136843</xdr:rowOff>
    </xdr:from>
    <xdr:to>
      <xdr:col>72</xdr:col>
      <xdr:colOff>38100</xdr:colOff>
      <xdr:row>105</xdr:row>
      <xdr:rowOff>66993</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12029440" y="17571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16193</xdr:rowOff>
    </xdr:from>
    <xdr:to>
      <xdr:col>76</xdr:col>
      <xdr:colOff>114300</xdr:colOff>
      <xdr:row>105</xdr:row>
      <xdr:rowOff>67627</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2072620" y="17618393"/>
          <a:ext cx="7823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85407</xdr:rowOff>
    </xdr:from>
    <xdr:to>
      <xdr:col>67</xdr:col>
      <xdr:colOff>101600</xdr:colOff>
      <xdr:row>105</xdr:row>
      <xdr:rowOff>15557</xdr:rowOff>
    </xdr:to>
    <xdr:sp macro="" textlink="">
      <xdr:nvSpPr>
        <xdr:cNvPr id="799" name="楕円 798">
          <a:extLst>
            <a:ext uri="{FF2B5EF4-FFF2-40B4-BE49-F238E27FC236}">
              <a16:creationId xmlns:a16="http://schemas.microsoft.com/office/drawing/2014/main" id="{00000000-0008-0000-0E00-00001F030000}"/>
            </a:ext>
          </a:extLst>
        </xdr:cNvPr>
        <xdr:cNvSpPr/>
      </xdr:nvSpPr>
      <xdr:spPr>
        <a:xfrm>
          <a:off x="11231880" y="17519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136207</xdr:rowOff>
    </xdr:from>
    <xdr:to>
      <xdr:col>71</xdr:col>
      <xdr:colOff>177800</xdr:colOff>
      <xdr:row>105</xdr:row>
      <xdr:rowOff>16193</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1282680" y="17570767"/>
          <a:ext cx="78994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01" name="n_1aveValue【公民館】&#10;有形固定資産減価償却率">
          <a:extLst>
            <a:ext uri="{FF2B5EF4-FFF2-40B4-BE49-F238E27FC236}">
              <a16:creationId xmlns:a16="http://schemas.microsoft.com/office/drawing/2014/main" id="{00000000-0008-0000-0E00-000021030000}"/>
            </a:ext>
          </a:extLst>
        </xdr:cNvPr>
        <xdr:cNvSpPr txBox="1"/>
      </xdr:nvSpPr>
      <xdr:spPr>
        <a:xfrm>
          <a:off x="13437244" y="1731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02" name="n_2aveValue【公民館】&#10;有形固定資産減価償却率">
          <a:extLst>
            <a:ext uri="{FF2B5EF4-FFF2-40B4-BE49-F238E27FC236}">
              <a16:creationId xmlns:a16="http://schemas.microsoft.com/office/drawing/2014/main" id="{00000000-0008-0000-0E00-000022030000}"/>
            </a:ext>
          </a:extLst>
        </xdr:cNvPr>
        <xdr:cNvSpPr txBox="1"/>
      </xdr:nvSpPr>
      <xdr:spPr>
        <a:xfrm>
          <a:off x="12675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03" name="n_3aveValue【公民館】&#10;有形固定資産減価償却率">
          <a:extLst>
            <a:ext uri="{FF2B5EF4-FFF2-40B4-BE49-F238E27FC236}">
              <a16:creationId xmlns:a16="http://schemas.microsoft.com/office/drawing/2014/main" id="{00000000-0008-0000-0E00-000023030000}"/>
            </a:ext>
          </a:extLst>
        </xdr:cNvPr>
        <xdr:cNvSpPr txBox="1"/>
      </xdr:nvSpPr>
      <xdr:spPr>
        <a:xfrm>
          <a:off x="119005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00000000-0008-0000-0E00-000024030000}"/>
            </a:ext>
          </a:extLst>
        </xdr:cNvPr>
        <xdr:cNvSpPr txBox="1"/>
      </xdr:nvSpPr>
      <xdr:spPr>
        <a:xfrm>
          <a:off x="11102984" y="17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158132</xdr:rowOff>
    </xdr:from>
    <xdr:ext cx="405111" cy="259045"/>
    <xdr:sp macro="" textlink="">
      <xdr:nvSpPr>
        <xdr:cNvPr id="805" name="n_1mainValue【公民館】&#10;有形固定資産減価償却率">
          <a:extLst>
            <a:ext uri="{FF2B5EF4-FFF2-40B4-BE49-F238E27FC236}">
              <a16:creationId xmlns:a16="http://schemas.microsoft.com/office/drawing/2014/main" id="{00000000-0008-0000-0E00-000025030000}"/>
            </a:ext>
          </a:extLst>
        </xdr:cNvPr>
        <xdr:cNvSpPr txBox="1"/>
      </xdr:nvSpPr>
      <xdr:spPr>
        <a:xfrm>
          <a:off x="134372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109554</xdr:rowOff>
    </xdr:from>
    <xdr:ext cx="405111" cy="259045"/>
    <xdr:sp macro="" textlink="">
      <xdr:nvSpPr>
        <xdr:cNvPr id="806" name="n_2mainValue【公民館】&#10;有形固定資産減価償却率">
          <a:extLst>
            <a:ext uri="{FF2B5EF4-FFF2-40B4-BE49-F238E27FC236}">
              <a16:creationId xmlns:a16="http://schemas.microsoft.com/office/drawing/2014/main" id="{00000000-0008-0000-0E00-000026030000}"/>
            </a:ext>
          </a:extLst>
        </xdr:cNvPr>
        <xdr:cNvSpPr txBox="1"/>
      </xdr:nvSpPr>
      <xdr:spPr>
        <a:xfrm>
          <a:off x="12675244" y="17711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58120</xdr:rowOff>
    </xdr:from>
    <xdr:ext cx="405111" cy="259045"/>
    <xdr:sp macro="" textlink="">
      <xdr:nvSpPr>
        <xdr:cNvPr id="807" name="n_3mainValue【公民館】&#10;有形固定資産減価償却率">
          <a:extLst>
            <a:ext uri="{FF2B5EF4-FFF2-40B4-BE49-F238E27FC236}">
              <a16:creationId xmlns:a16="http://schemas.microsoft.com/office/drawing/2014/main" id="{00000000-0008-0000-0E00-000027030000}"/>
            </a:ext>
          </a:extLst>
        </xdr:cNvPr>
        <xdr:cNvSpPr txBox="1"/>
      </xdr:nvSpPr>
      <xdr:spPr>
        <a:xfrm>
          <a:off x="11900544" y="1766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6684</xdr:rowOff>
    </xdr:from>
    <xdr:ext cx="405111" cy="259045"/>
    <xdr:sp macro="" textlink="">
      <xdr:nvSpPr>
        <xdr:cNvPr id="808" name="n_4mainValue【公民館】&#10;有形固定資産減価償却率">
          <a:extLst>
            <a:ext uri="{FF2B5EF4-FFF2-40B4-BE49-F238E27FC236}">
              <a16:creationId xmlns:a16="http://schemas.microsoft.com/office/drawing/2014/main" id="{00000000-0008-0000-0E00-000028030000}"/>
            </a:ext>
          </a:extLst>
        </xdr:cNvPr>
        <xdr:cNvSpPr txBox="1"/>
      </xdr:nvSpPr>
      <xdr:spPr>
        <a:xfrm>
          <a:off x="11102984" y="1760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00000000-0008-0000-0E00-00002C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00000000-0008-0000-0E00-00002D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00000000-0008-0000-0E00-000030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00000000-0008-0000-0E00-00003D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9509104" y="17087851"/>
          <a:ext cx="0" cy="1084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00000000-0008-0000-0E00-00003F030000}"/>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00000000-0008-0000-0E00-000041030000}"/>
            </a:ext>
          </a:extLst>
        </xdr:cNvPr>
        <xdr:cNvSpPr txBox="1"/>
      </xdr:nvSpPr>
      <xdr:spPr>
        <a:xfrm>
          <a:off x="1954784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9443700" y="17087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835" name="【公民館】&#10;一人当たり面積平均値テキスト">
          <a:extLst>
            <a:ext uri="{FF2B5EF4-FFF2-40B4-BE49-F238E27FC236}">
              <a16:creationId xmlns:a16="http://schemas.microsoft.com/office/drawing/2014/main" id="{00000000-0008-0000-0E00-000043030000}"/>
            </a:ext>
          </a:extLst>
        </xdr:cNvPr>
        <xdr:cNvSpPr txBox="1"/>
      </xdr:nvSpPr>
      <xdr:spPr>
        <a:xfrm>
          <a:off x="19547840" y="1769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194589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1873504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1793748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00000000-0008-0000-0E00-000047030000}"/>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00000000-0008-0000-0E00-000048030000}"/>
            </a:ext>
          </a:extLst>
        </xdr:cNvPr>
        <xdr:cNvSpPr/>
      </xdr:nvSpPr>
      <xdr:spPr>
        <a:xfrm>
          <a:off x="1638808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9458940" y="17533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121429</xdr:rowOff>
    </xdr:from>
    <xdr:ext cx="469744" cy="259045"/>
    <xdr:sp macro="" textlink="">
      <xdr:nvSpPr>
        <xdr:cNvPr id="847" name="【公民館】&#10;一人当たり面積該当値テキスト">
          <a:extLst>
            <a:ext uri="{FF2B5EF4-FFF2-40B4-BE49-F238E27FC236}">
              <a16:creationId xmlns:a16="http://schemas.microsoft.com/office/drawing/2014/main" id="{00000000-0008-0000-0E00-00004F030000}"/>
            </a:ext>
          </a:extLst>
        </xdr:cNvPr>
        <xdr:cNvSpPr txBox="1"/>
      </xdr:nvSpPr>
      <xdr:spPr>
        <a:xfrm>
          <a:off x="19547840" y="1738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98552</xdr:rowOff>
    </xdr:from>
    <xdr:to>
      <xdr:col>112</xdr:col>
      <xdr:colOff>38100</xdr:colOff>
      <xdr:row>105</xdr:row>
      <xdr:rowOff>28702</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8735040" y="17533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149352</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8778220" y="175839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103124</xdr:rowOff>
    </xdr:from>
    <xdr:to>
      <xdr:col>107</xdr:col>
      <xdr:colOff>101600</xdr:colOff>
      <xdr:row>105</xdr:row>
      <xdr:rowOff>33274</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17937480" y="17537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149352</xdr:rowOff>
    </xdr:from>
    <xdr:to>
      <xdr:col>111</xdr:col>
      <xdr:colOff>177800</xdr:colOff>
      <xdr:row>104</xdr:row>
      <xdr:rowOff>153924</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flipV="1">
          <a:off x="17988280" y="1758391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852" name="楕円 851">
          <a:extLst>
            <a:ext uri="{FF2B5EF4-FFF2-40B4-BE49-F238E27FC236}">
              <a16:creationId xmlns:a16="http://schemas.microsoft.com/office/drawing/2014/main" id="{00000000-0008-0000-0E00-000054030000}"/>
            </a:ext>
          </a:extLst>
        </xdr:cNvPr>
        <xdr:cNvSpPr/>
      </xdr:nvSpPr>
      <xdr:spPr>
        <a:xfrm>
          <a:off x="17162780" y="17542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153924</xdr:rowOff>
    </xdr:from>
    <xdr:to>
      <xdr:col>107</xdr:col>
      <xdr:colOff>50800</xdr:colOff>
      <xdr:row>104</xdr:row>
      <xdr:rowOff>158496</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7213580" y="1758848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54" name="楕円 853">
          <a:extLst>
            <a:ext uri="{FF2B5EF4-FFF2-40B4-BE49-F238E27FC236}">
              <a16:creationId xmlns:a16="http://schemas.microsoft.com/office/drawing/2014/main" id="{00000000-0008-0000-0E00-000056030000}"/>
            </a:ext>
          </a:extLst>
        </xdr:cNvPr>
        <xdr:cNvSpPr/>
      </xdr:nvSpPr>
      <xdr:spPr>
        <a:xfrm>
          <a:off x="16388080" y="175468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158496</xdr:rowOff>
    </xdr:from>
    <xdr:to>
      <xdr:col>102</xdr:col>
      <xdr:colOff>114300</xdr:colOff>
      <xdr:row>104</xdr:row>
      <xdr:rowOff>163068</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flipV="1">
          <a:off x="16431260" y="1759305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856" name="n_1aveValue【公民館】&#10;一人当たり面積">
          <a:extLst>
            <a:ext uri="{FF2B5EF4-FFF2-40B4-BE49-F238E27FC236}">
              <a16:creationId xmlns:a16="http://schemas.microsoft.com/office/drawing/2014/main" id="{00000000-0008-0000-0E00-000058030000}"/>
            </a:ext>
          </a:extLst>
        </xdr:cNvPr>
        <xdr:cNvSpPr txBox="1"/>
      </xdr:nvSpPr>
      <xdr:spPr>
        <a:xfrm>
          <a:off x="1856112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57" name="n_2aveValue【公民館】&#10;一人当たり面積">
          <a:extLst>
            <a:ext uri="{FF2B5EF4-FFF2-40B4-BE49-F238E27FC236}">
              <a16:creationId xmlns:a16="http://schemas.microsoft.com/office/drawing/2014/main" id="{00000000-0008-0000-0E00-000059030000}"/>
            </a:ext>
          </a:extLst>
        </xdr:cNvPr>
        <xdr:cNvSpPr txBox="1"/>
      </xdr:nvSpPr>
      <xdr:spPr>
        <a:xfrm>
          <a:off x="177762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58" name="n_3aveValue【公民館】&#10;一人当たり面積">
          <a:extLst>
            <a:ext uri="{FF2B5EF4-FFF2-40B4-BE49-F238E27FC236}">
              <a16:creationId xmlns:a16="http://schemas.microsoft.com/office/drawing/2014/main" id="{00000000-0008-0000-0E00-00005A030000}"/>
            </a:ext>
          </a:extLst>
        </xdr:cNvPr>
        <xdr:cNvSpPr txBox="1"/>
      </xdr:nvSpPr>
      <xdr:spPr>
        <a:xfrm>
          <a:off x="170015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59" name="n_4aveValue【公民館】&#10;一人当たり面積">
          <a:extLst>
            <a:ext uri="{FF2B5EF4-FFF2-40B4-BE49-F238E27FC236}">
              <a16:creationId xmlns:a16="http://schemas.microsoft.com/office/drawing/2014/main" id="{00000000-0008-0000-0E00-00005B030000}"/>
            </a:ext>
          </a:extLst>
        </xdr:cNvPr>
        <xdr:cNvSpPr txBox="1"/>
      </xdr:nvSpPr>
      <xdr:spPr>
        <a:xfrm>
          <a:off x="1622686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45229</xdr:rowOff>
    </xdr:from>
    <xdr:ext cx="469744" cy="259045"/>
    <xdr:sp macro="" textlink="">
      <xdr:nvSpPr>
        <xdr:cNvPr id="860" name="n_1mainValue【公民館】&#10;一人当たり面積">
          <a:extLst>
            <a:ext uri="{FF2B5EF4-FFF2-40B4-BE49-F238E27FC236}">
              <a16:creationId xmlns:a16="http://schemas.microsoft.com/office/drawing/2014/main" id="{00000000-0008-0000-0E00-00005C030000}"/>
            </a:ext>
          </a:extLst>
        </xdr:cNvPr>
        <xdr:cNvSpPr txBox="1"/>
      </xdr:nvSpPr>
      <xdr:spPr>
        <a:xfrm>
          <a:off x="1856112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49801</xdr:rowOff>
    </xdr:from>
    <xdr:ext cx="469744" cy="259045"/>
    <xdr:sp macro="" textlink="">
      <xdr:nvSpPr>
        <xdr:cNvPr id="861" name="n_2mainValue【公民館】&#10;一人当たり面積">
          <a:extLst>
            <a:ext uri="{FF2B5EF4-FFF2-40B4-BE49-F238E27FC236}">
              <a16:creationId xmlns:a16="http://schemas.microsoft.com/office/drawing/2014/main" id="{00000000-0008-0000-0E00-00005D030000}"/>
            </a:ext>
          </a:extLst>
        </xdr:cNvPr>
        <xdr:cNvSpPr txBox="1"/>
      </xdr:nvSpPr>
      <xdr:spPr>
        <a:xfrm>
          <a:off x="17776267" y="1731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54373</xdr:rowOff>
    </xdr:from>
    <xdr:ext cx="469744" cy="259045"/>
    <xdr:sp macro="" textlink="">
      <xdr:nvSpPr>
        <xdr:cNvPr id="862" name="n_3mainValue【公民館】&#10;一人当たり面積">
          <a:extLst>
            <a:ext uri="{FF2B5EF4-FFF2-40B4-BE49-F238E27FC236}">
              <a16:creationId xmlns:a16="http://schemas.microsoft.com/office/drawing/2014/main" id="{00000000-0008-0000-0E00-00005E030000}"/>
            </a:ext>
          </a:extLst>
        </xdr:cNvPr>
        <xdr:cNvSpPr txBox="1"/>
      </xdr:nvSpPr>
      <xdr:spPr>
        <a:xfrm>
          <a:off x="17001567" y="1732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63" name="n_4mainValue【公民館】&#10;一人当たり面積">
          <a:extLst>
            <a:ext uri="{FF2B5EF4-FFF2-40B4-BE49-F238E27FC236}">
              <a16:creationId xmlns:a16="http://schemas.microsoft.com/office/drawing/2014/main" id="{00000000-0008-0000-0E00-00005F030000}"/>
            </a:ext>
          </a:extLst>
        </xdr:cNvPr>
        <xdr:cNvSpPr txBox="1"/>
      </xdr:nvSpPr>
      <xdr:spPr>
        <a:xfrm>
          <a:off x="16226867" y="1732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00000000-0008-0000-0E00-000060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00000000-0008-0000-0E00-000061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道路、橋りょう・トンネル及び公民館が類似団体内平均を上回っている。これは、過去に建設された道路等施設の老朽化が進んでいることが要因である。今後、道路の新設改良、舗装新設、側溝新設など、幹線道路や生活道路の整備を進め、橋りょうについては、平成２５年度に策定（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改訂）された橋梁長寿命化修繕計画に基づき、計画的に維持管理を進めていく。また、公営住宅、児童館については、類似団体内平均を大きく下回っている。これは施設の多くが平成に入ってから建築及び建て替えがなされており、比較的新しいものが多いことが要因である。特に児童館については、令和２年度にこまきこども未来館が新たに設置されたことが大きな要因である。学校施設については、令和３年度に類似団体内平均を下回った。これは、改築を進めていた小牧南小学校の校舎及び体育館が令和３年度に竣工したことが主な要因である。</a:t>
          </a:r>
          <a:endParaRPr lang="ja-JP" altLang="ja-JP" sz="1400">
            <a:effectLst/>
          </a:endParaRPr>
        </a:p>
        <a:p>
          <a:r>
            <a:rPr kumimoji="1" lang="ja-JP" altLang="ja-JP" sz="1100">
              <a:solidFill>
                <a:schemeClr val="dk1"/>
              </a:solidFill>
              <a:effectLst/>
              <a:latin typeface="+mn-lt"/>
              <a:ea typeface="+mn-ea"/>
              <a:cs typeface="+mn-cs"/>
            </a:rPr>
            <a:t>　認定こども園・幼稚園・保育所、児童館、公民館については、一人当たりの面積が類似団体内平均を上回っているものの、公営住宅、学校施設については類似団体内平均より下回っている。今後、平成２８年度に策定（令和４年度に改訂）された公共ファシリティマネジメント基本方針、公共施設適正配置計画、公共施設長寿命化計画に基づき、施設の建替えや統合等も含め適切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149,715
138,849
62.81
62,988,383
59,446,785
1,660,033
36,202,034
8,947,048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63281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304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11992</xdr:rowOff>
    </xdr:from>
    <xdr:ext cx="405111" cy="259045"/>
    <xdr:sp macro="" textlink="">
      <xdr:nvSpPr>
        <xdr:cNvPr id="66" name="n_1aveValue【図書館】&#10;有形固定資産減価償却率">
          <a:extLst>
            <a:ext uri="{FF2B5EF4-FFF2-40B4-BE49-F238E27FC236}">
              <a16:creationId xmlns:a16="http://schemas.microsoft.com/office/drawing/2014/main" id="{00000000-0008-0000-0F00-000042000000}"/>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62956</xdr:rowOff>
    </xdr:from>
    <xdr:to>
      <xdr:col>15</xdr:col>
      <xdr:colOff>101600</xdr:colOff>
      <xdr:row>37</xdr:row>
      <xdr:rowOff>164556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2514600" y="626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155683</xdr:rowOff>
    </xdr:from>
    <xdr:ext cx="405111" cy="259045"/>
    <xdr:sp macro="" textlink="">
      <xdr:nvSpPr>
        <xdr:cNvPr id="68" name="n_2aveValue【図書館】&#10;有形固定資産減価償却率">
          <a:extLst>
            <a:ext uri="{FF2B5EF4-FFF2-40B4-BE49-F238E27FC236}">
              <a16:creationId xmlns:a16="http://schemas.microsoft.com/office/drawing/2014/main" id="{00000000-0008-0000-0F00-000044000000}"/>
            </a:ext>
          </a:extLst>
        </xdr:cNvPr>
        <xdr:cNvSpPr txBox="1"/>
      </xdr:nvSpPr>
      <xdr:spPr>
        <a:xfrm>
          <a:off x="2385704" y="635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77651</xdr:rowOff>
    </xdr:from>
    <xdr:to>
      <xdr:col>10</xdr:col>
      <xdr:colOff>165100</xdr:colOff>
      <xdr:row>38</xdr:row>
      <xdr:rowOff>7801</xdr:rowOff>
    </xdr:to>
    <xdr:sp macro="" textlink="">
      <xdr:nvSpPr>
        <xdr:cNvPr id="69" name="フローチャート: 判断 68">
          <a:extLst>
            <a:ext uri="{FF2B5EF4-FFF2-40B4-BE49-F238E27FC236}">
              <a16:creationId xmlns:a16="http://schemas.microsoft.com/office/drawing/2014/main" id="{00000000-0008-0000-0F00-000045000000}"/>
            </a:ext>
          </a:extLst>
        </xdr:cNvPr>
        <xdr:cNvSpPr/>
      </xdr:nvSpPr>
      <xdr:spPr>
        <a:xfrm>
          <a:off x="1739900" y="628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170378</xdr:rowOff>
    </xdr:from>
    <xdr:ext cx="405111" cy="259045"/>
    <xdr:sp macro="" textlink="">
      <xdr:nvSpPr>
        <xdr:cNvPr id="70" name="n_3aveValue【図書館】&#10;有形固定資産減価償却率">
          <a:extLst>
            <a:ext uri="{FF2B5EF4-FFF2-40B4-BE49-F238E27FC236}">
              <a16:creationId xmlns:a16="http://schemas.microsoft.com/office/drawing/2014/main" id="{00000000-0008-0000-0F00-000046000000}"/>
            </a:ext>
          </a:extLst>
        </xdr:cNvPr>
        <xdr:cNvSpPr txBox="1"/>
      </xdr:nvSpPr>
      <xdr:spPr>
        <a:xfrm>
          <a:off x="1611004" y="637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105410</xdr:rowOff>
    </xdr:from>
    <xdr:to>
      <xdr:col>6</xdr:col>
      <xdr:colOff>38100</xdr:colOff>
      <xdr:row>38</xdr:row>
      <xdr:rowOff>35560</xdr:rowOff>
    </xdr:to>
    <xdr:sp macro="" textlink="">
      <xdr:nvSpPr>
        <xdr:cNvPr id="71" name="フローチャート: 判断 70">
          <a:extLst>
            <a:ext uri="{FF2B5EF4-FFF2-40B4-BE49-F238E27FC236}">
              <a16:creationId xmlns:a16="http://schemas.microsoft.com/office/drawing/2014/main" id="{00000000-0008-0000-0F00-000047000000}"/>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52087</xdr:rowOff>
    </xdr:from>
    <xdr:ext cx="405111" cy="259045"/>
    <xdr:sp macro="" textlink="">
      <xdr:nvSpPr>
        <xdr:cNvPr id="72" name="n_4aveValue【図書館】&#10;有形固定資産減価償却率">
          <a:extLst>
            <a:ext uri="{FF2B5EF4-FFF2-40B4-BE49-F238E27FC236}">
              <a16:creationId xmlns:a16="http://schemas.microsoft.com/office/drawing/2014/main" id="{00000000-0008-0000-0F00-000048000000}"/>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F00-00004C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F00-00004D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49893</xdr:rowOff>
    </xdr:from>
    <xdr:to>
      <xdr:col>24</xdr:col>
      <xdr:colOff>114300</xdr:colOff>
      <xdr:row>33</xdr:row>
      <xdr:rowOff>151493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4036060" y="55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2920</xdr:rowOff>
    </xdr:from>
    <xdr:ext cx="340478" cy="259045"/>
    <xdr:sp macro="" textlink="">
      <xdr:nvSpPr>
        <xdr:cNvPr id="79" name="【図書館】&#10;有形固定資産減価償却率該当値テキスト">
          <a:extLst>
            <a:ext uri="{FF2B5EF4-FFF2-40B4-BE49-F238E27FC236}">
              <a16:creationId xmlns:a16="http://schemas.microsoft.com/office/drawing/2014/main" id="{00000000-0008-0000-0F00-00004F000000}"/>
            </a:ext>
          </a:extLst>
        </xdr:cNvPr>
        <xdr:cNvSpPr txBox="1"/>
      </xdr:nvSpPr>
      <xdr:spPr>
        <a:xfrm>
          <a:off x="4124960" y="55350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17236</xdr:rowOff>
    </xdr:from>
    <xdr:to>
      <xdr:col>20</xdr:col>
      <xdr:colOff>38100</xdr:colOff>
      <xdr:row>33</xdr:row>
      <xdr:rowOff>118836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3312160" y="5549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68036</xdr:rowOff>
    </xdr:from>
    <xdr:to>
      <xdr:col>24</xdr:col>
      <xdr:colOff>63500</xdr:colOff>
      <xdr:row>33</xdr:row>
      <xdr:rowOff>100693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3355340" y="5600156"/>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146231</xdr:rowOff>
    </xdr:from>
    <xdr:to>
      <xdr:col>15</xdr:col>
      <xdr:colOff>101600</xdr:colOff>
      <xdr:row>34</xdr:row>
      <xdr:rowOff>76381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2514600" y="5678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68036</xdr:rowOff>
    </xdr:from>
    <xdr:to>
      <xdr:col>19</xdr:col>
      <xdr:colOff>177800</xdr:colOff>
      <xdr:row>34</xdr:row>
      <xdr:rowOff>25581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2565400" y="5600156"/>
          <a:ext cx="789940" cy="1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113574</xdr:rowOff>
    </xdr:from>
    <xdr:to>
      <xdr:col>10</xdr:col>
      <xdr:colOff>165100</xdr:colOff>
      <xdr:row>34</xdr:row>
      <xdr:rowOff>43724</xdr:rowOff>
    </xdr:to>
    <xdr:sp macro="" textlink="">
      <xdr:nvSpPr>
        <xdr:cNvPr id="84" name="楕円 83">
          <a:extLst>
            <a:ext uri="{FF2B5EF4-FFF2-40B4-BE49-F238E27FC236}">
              <a16:creationId xmlns:a16="http://schemas.microsoft.com/office/drawing/2014/main" id="{00000000-0008-0000-0F00-000054000000}"/>
            </a:ext>
          </a:extLst>
        </xdr:cNvPr>
        <xdr:cNvSpPr/>
      </xdr:nvSpPr>
      <xdr:spPr>
        <a:xfrm>
          <a:off x="1739900" y="5645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164374</xdr:rowOff>
    </xdr:from>
    <xdr:to>
      <xdr:col>15</xdr:col>
      <xdr:colOff>50800</xdr:colOff>
      <xdr:row>34</xdr:row>
      <xdr:rowOff>25581</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1790700" y="569649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123372</xdr:rowOff>
    </xdr:from>
    <xdr:to>
      <xdr:col>6</xdr:col>
      <xdr:colOff>38100</xdr:colOff>
      <xdr:row>41</xdr:row>
      <xdr:rowOff>53522</xdr:rowOff>
    </xdr:to>
    <xdr:sp macro="" textlink="">
      <xdr:nvSpPr>
        <xdr:cNvPr id="86" name="楕円 85">
          <a:extLst>
            <a:ext uri="{FF2B5EF4-FFF2-40B4-BE49-F238E27FC236}">
              <a16:creationId xmlns:a16="http://schemas.microsoft.com/office/drawing/2014/main" id="{00000000-0008-0000-0F00-000056000000}"/>
            </a:ext>
          </a:extLst>
        </xdr:cNvPr>
        <xdr:cNvSpPr/>
      </xdr:nvSpPr>
      <xdr:spPr>
        <a:xfrm>
          <a:off x="965200" y="6828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164374</xdr:rowOff>
    </xdr:from>
    <xdr:to>
      <xdr:col>10</xdr:col>
      <xdr:colOff>114300</xdr:colOff>
      <xdr:row>41</xdr:row>
      <xdr:rowOff>2722</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flipV="1">
          <a:off x="1008380" y="5696494"/>
          <a:ext cx="782320" cy="117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135363</xdr:rowOff>
    </xdr:from>
    <xdr:ext cx="340478"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87641" y="5332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92908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54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60251</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43321" y="5424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44649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91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67817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67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43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22877</xdr:rowOff>
    </xdr:from>
    <xdr:ext cx="469744" cy="259045"/>
    <xdr:sp macro="" textlink="">
      <xdr:nvSpPr>
        <xdr:cNvPr id="123" name="n_1aveValue【図書館】&#10;一人当たり面積">
          <a:extLst>
            <a:ext uri="{FF2B5EF4-FFF2-40B4-BE49-F238E27FC236}">
              <a16:creationId xmlns:a16="http://schemas.microsoft.com/office/drawing/2014/main" id="{00000000-0008-0000-0F00-00007B000000}"/>
            </a:ext>
          </a:extLst>
        </xdr:cNvPr>
        <xdr:cNvSpPr txBox="1"/>
      </xdr:nvSpPr>
      <xdr:spPr>
        <a:xfrm>
          <a:off x="8271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101600</xdr:rowOff>
    </xdr:from>
    <xdr:to>
      <xdr:col>46</xdr:col>
      <xdr:colOff>38100</xdr:colOff>
      <xdr:row>39</xdr:row>
      <xdr:rowOff>31750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67080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22877</xdr:rowOff>
    </xdr:from>
    <xdr:ext cx="469744" cy="259045"/>
    <xdr:sp macro="" textlink="">
      <xdr:nvSpPr>
        <xdr:cNvPr id="125" name="n_2aveValue【図書館】&#10;一人当たり面積">
          <a:extLst>
            <a:ext uri="{FF2B5EF4-FFF2-40B4-BE49-F238E27FC236}">
              <a16:creationId xmlns:a16="http://schemas.microsoft.com/office/drawing/2014/main" id="{00000000-0008-0000-0F00-00007D000000}"/>
            </a:ext>
          </a:extLst>
        </xdr:cNvPr>
        <xdr:cNvSpPr txBox="1"/>
      </xdr:nvSpPr>
      <xdr:spPr>
        <a:xfrm>
          <a:off x="7509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139700</xdr:rowOff>
    </xdr:from>
    <xdr:to>
      <xdr:col>41</xdr:col>
      <xdr:colOff>101600</xdr:colOff>
      <xdr:row>39</xdr:row>
      <xdr:rowOff>69850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60977</xdr:rowOff>
    </xdr:from>
    <xdr:ext cx="469744" cy="259045"/>
    <xdr:sp macro="" textlink="">
      <xdr:nvSpPr>
        <xdr:cNvPr id="127" name="n_3aveValue【図書館】&#10;一人当たり面積">
          <a:extLst>
            <a:ext uri="{FF2B5EF4-FFF2-40B4-BE49-F238E27FC236}">
              <a16:creationId xmlns:a16="http://schemas.microsoft.com/office/drawing/2014/main" id="{00000000-0008-0000-0F00-00007F000000}"/>
            </a:ext>
          </a:extLst>
        </xdr:cNvPr>
        <xdr:cNvSpPr txBox="1"/>
      </xdr:nvSpPr>
      <xdr:spPr>
        <a:xfrm>
          <a:off x="67120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6350</xdr:rowOff>
    </xdr:from>
    <xdr:to>
      <xdr:col>36</xdr:col>
      <xdr:colOff>165100</xdr:colOff>
      <xdr:row>39</xdr:row>
      <xdr:rowOff>107950</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124477</xdr:rowOff>
    </xdr:from>
    <xdr:ext cx="469744" cy="259045"/>
    <xdr:sp macro="" textlink="">
      <xdr:nvSpPr>
        <xdr:cNvPr id="129" name="n_4aveValue【図書館】&#10;一人当たり面積">
          <a:extLst>
            <a:ext uri="{FF2B5EF4-FFF2-40B4-BE49-F238E27FC236}">
              <a16:creationId xmlns:a16="http://schemas.microsoft.com/office/drawing/2014/main" id="{00000000-0008-0000-0F00-000081000000}"/>
            </a:ext>
          </a:extLst>
        </xdr:cNvPr>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192260" y="643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F00-000088000000}"/>
            </a:ext>
          </a:extLst>
        </xdr:cNvPr>
        <xdr:cNvSpPr txBox="1"/>
      </xdr:nvSpPr>
      <xdr:spPr>
        <a:xfrm>
          <a:off x="9258300"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445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8496300" y="64846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670800" y="643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713980" y="64846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87324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114300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24040" y="6484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60985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114300</xdr:rowOff>
    </xdr:from>
    <xdr:to>
      <xdr:col>41</xdr:col>
      <xdr:colOff>50800</xdr:colOff>
      <xdr:row>41</xdr:row>
      <xdr:rowOff>19050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flipV="1">
          <a:off x="6149340" y="6484620"/>
          <a:ext cx="7747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270492"/>
          <a:ext cx="0" cy="1255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526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53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27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759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990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98689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92473</xdr:rowOff>
    </xdr:from>
    <xdr:ext cx="405111" cy="259045"/>
    <xdr:sp macro="" textlink="">
      <xdr:nvSpPr>
        <xdr:cNvPr id="179" name="n_1aveValue【体育館・プール】&#10;有形固定資産減価償却率">
          <a:extLst>
            <a:ext uri="{FF2B5EF4-FFF2-40B4-BE49-F238E27FC236}">
              <a16:creationId xmlns:a16="http://schemas.microsoft.com/office/drawing/2014/main" id="{00000000-0008-0000-0F00-0000B3000000}"/>
            </a:ext>
          </a:extLst>
        </xdr:cNvPr>
        <xdr:cNvSpPr txBox="1"/>
      </xdr:nvSpPr>
      <xdr:spPr>
        <a:xfrm>
          <a:off x="317056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106934</xdr:rowOff>
    </xdr:from>
    <xdr:to>
      <xdr:col>15</xdr:col>
      <xdr:colOff>101600</xdr:colOff>
      <xdr:row>59</xdr:row>
      <xdr:rowOff>37084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1460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53611</xdr:rowOff>
    </xdr:from>
    <xdr:ext cx="405111" cy="259045"/>
    <xdr:sp macro="" textlink="">
      <xdr:nvSpPr>
        <xdr:cNvPr id="181" name="n_2aveValue【体育館・プール】&#10;有形固定資産減価償却率">
          <a:extLst>
            <a:ext uri="{FF2B5EF4-FFF2-40B4-BE49-F238E27FC236}">
              <a16:creationId xmlns:a16="http://schemas.microsoft.com/office/drawing/2014/main" id="{00000000-0008-0000-0F00-0000B5000000}"/>
            </a:ext>
          </a:extLst>
        </xdr:cNvPr>
        <xdr:cNvSpPr txBox="1"/>
      </xdr:nvSpPr>
      <xdr:spPr>
        <a:xfrm>
          <a:off x="238570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118364</xdr:rowOff>
    </xdr:from>
    <xdr:to>
      <xdr:col>10</xdr:col>
      <xdr:colOff>165100</xdr:colOff>
      <xdr:row>59</xdr:row>
      <xdr:rowOff>48514</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39900" y="984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65041</xdr:rowOff>
    </xdr:from>
    <xdr:ext cx="405111" cy="259045"/>
    <xdr:sp macro="" textlink="">
      <xdr:nvSpPr>
        <xdr:cNvPr id="183" name="n_3aveValue【体育館・プール】&#10;有形固定資産減価償却率">
          <a:extLst>
            <a:ext uri="{FF2B5EF4-FFF2-40B4-BE49-F238E27FC236}">
              <a16:creationId xmlns:a16="http://schemas.microsoft.com/office/drawing/2014/main" id="{00000000-0008-0000-0F00-0000B7000000}"/>
            </a:ext>
          </a:extLst>
        </xdr:cNvPr>
        <xdr:cNvSpPr txBox="1"/>
      </xdr:nvSpPr>
      <xdr:spPr>
        <a:xfrm>
          <a:off x="161100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63500</xdr:rowOff>
    </xdr:from>
    <xdr:to>
      <xdr:col>6</xdr:col>
      <xdr:colOff>38100</xdr:colOff>
      <xdr:row>58</xdr:row>
      <xdr:rowOff>165100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965200" y="978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10177</xdr:rowOff>
    </xdr:from>
    <xdr:ext cx="405111" cy="259045"/>
    <xdr:sp macro="" textlink="">
      <xdr:nvSpPr>
        <xdr:cNvPr id="185" name="n_4ave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83630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145796</xdr:rowOff>
    </xdr:from>
    <xdr:to>
      <xdr:col>24</xdr:col>
      <xdr:colOff>114300</xdr:colOff>
      <xdr:row>61</xdr:row>
      <xdr:rowOff>75946</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036060" y="10204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124223</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124960"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138938</xdr:rowOff>
    </xdr:from>
    <xdr:to>
      <xdr:col>20</xdr:col>
      <xdr:colOff>38100</xdr:colOff>
      <xdr:row>61</xdr:row>
      <xdr:rowOff>69088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12160" y="10197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18288</xdr:rowOff>
    </xdr:from>
    <xdr:to>
      <xdr:col>24</xdr:col>
      <xdr:colOff>63500</xdr:colOff>
      <xdr:row>61</xdr:row>
      <xdr:rowOff>25146</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355340" y="10244328"/>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84074</xdr:rowOff>
    </xdr:from>
    <xdr:to>
      <xdr:col>15</xdr:col>
      <xdr:colOff>101600</xdr:colOff>
      <xdr:row>61</xdr:row>
      <xdr:rowOff>14224</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14600" y="1014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134874</xdr:rowOff>
    </xdr:from>
    <xdr:to>
      <xdr:col>19</xdr:col>
      <xdr:colOff>177800</xdr:colOff>
      <xdr:row>61</xdr:row>
      <xdr:rowOff>18288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565400" y="10193274"/>
          <a:ext cx="78994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31496</xdr:rowOff>
    </xdr:from>
    <xdr:to>
      <xdr:col>10</xdr:col>
      <xdr:colOff>165100</xdr:colOff>
      <xdr:row>60</xdr:row>
      <xdr:rowOff>133096</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399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82296</xdr:rowOff>
    </xdr:from>
    <xdr:to>
      <xdr:col>15</xdr:col>
      <xdr:colOff>50800</xdr:colOff>
      <xdr:row>60</xdr:row>
      <xdr:rowOff>134874</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790700" y="10140696"/>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168656</xdr:rowOff>
    </xdr:from>
    <xdr:to>
      <xdr:col>6</xdr:col>
      <xdr:colOff>38100</xdr:colOff>
      <xdr:row>60</xdr:row>
      <xdr:rowOff>98806</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65200" y="10059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48006</xdr:rowOff>
    </xdr:from>
    <xdr:to>
      <xdr:col>10</xdr:col>
      <xdr:colOff>114300</xdr:colOff>
      <xdr:row>60</xdr:row>
      <xdr:rowOff>82296</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08380" y="1010640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60215</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28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5351</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23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124223</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89933</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219565" y="9407434"/>
          <a:ext cx="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9258300" y="1068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9258300" y="91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154160" y="9407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46826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9258300" y="10272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1922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4455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161126</xdr:rowOff>
    </xdr:from>
    <xdr:ext cx="469744" cy="259045"/>
    <xdr:sp macro="" textlink="">
      <xdr:nvSpPr>
        <xdr:cNvPr id="238" name="n_1aveValue【体育館・プール】&#10;一人当たり面積">
          <a:extLst>
            <a:ext uri="{FF2B5EF4-FFF2-40B4-BE49-F238E27FC236}">
              <a16:creationId xmlns:a16="http://schemas.microsoft.com/office/drawing/2014/main" id="{00000000-0008-0000-0F00-0000EE000000}"/>
            </a:ext>
          </a:extLst>
        </xdr:cNvPr>
        <xdr:cNvSpPr txBox="1"/>
      </xdr:nvSpPr>
      <xdr:spPr>
        <a:xfrm>
          <a:off x="8271587" y="1038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84727</xdr:rowOff>
    </xdr:from>
    <xdr:to>
      <xdr:col>46</xdr:col>
      <xdr:colOff>38100</xdr:colOff>
      <xdr:row>62</xdr:row>
      <xdr:rowOff>14877</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670800" y="1031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6004</xdr:rowOff>
    </xdr:from>
    <xdr:ext cx="469744" cy="259045"/>
    <xdr:sp macro="" textlink="">
      <xdr:nvSpPr>
        <xdr:cNvPr id="240" name="n_2aveValue【体育館・プール】&#10;一人当たり面積">
          <a:extLst>
            <a:ext uri="{FF2B5EF4-FFF2-40B4-BE49-F238E27FC236}">
              <a16:creationId xmlns:a16="http://schemas.microsoft.com/office/drawing/2014/main" id="{00000000-0008-0000-0F00-0000F0000000}"/>
            </a:ext>
          </a:extLst>
        </xdr:cNvPr>
        <xdr:cNvSpPr txBox="1"/>
      </xdr:nvSpPr>
      <xdr:spPr>
        <a:xfrm>
          <a:off x="7509587" y="1039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127181</xdr:rowOff>
    </xdr:from>
    <xdr:to>
      <xdr:col>41</xdr:col>
      <xdr:colOff>101600</xdr:colOff>
      <xdr:row>62</xdr:row>
      <xdr:rowOff>57331</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873240" y="10353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48458</xdr:rowOff>
    </xdr:from>
    <xdr:ext cx="469744" cy="259045"/>
    <xdr:sp macro="" textlink="">
      <xdr:nvSpPr>
        <xdr:cNvPr id="242" name="n_3aveValue【体育館・プール】&#10;一人当たり面積">
          <a:extLst>
            <a:ext uri="{FF2B5EF4-FFF2-40B4-BE49-F238E27FC236}">
              <a16:creationId xmlns:a16="http://schemas.microsoft.com/office/drawing/2014/main" id="{00000000-0008-0000-0F00-0000F2000000}"/>
            </a:ext>
          </a:extLst>
        </xdr:cNvPr>
        <xdr:cNvSpPr txBox="1"/>
      </xdr:nvSpPr>
      <xdr:spPr>
        <a:xfrm>
          <a:off x="6712027" y="104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140244</xdr:rowOff>
    </xdr:from>
    <xdr:to>
      <xdr:col>36</xdr:col>
      <xdr:colOff>165100</xdr:colOff>
      <xdr:row>62</xdr:row>
      <xdr:rowOff>70394</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098540" y="10366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61521</xdr:rowOff>
    </xdr:from>
    <xdr:ext cx="469744" cy="259045"/>
    <xdr:sp macro="" textlink="">
      <xdr:nvSpPr>
        <xdr:cNvPr id="244" name="n_4aveValue【体育館・プール】&#10;一人当たり面積">
          <a:extLst>
            <a:ext uri="{FF2B5EF4-FFF2-40B4-BE49-F238E27FC236}">
              <a16:creationId xmlns:a16="http://schemas.microsoft.com/office/drawing/2014/main" id="{00000000-0008-0000-0F00-0000F4000000}"/>
            </a:ext>
          </a:extLst>
        </xdr:cNvPr>
        <xdr:cNvSpPr txBox="1"/>
      </xdr:nvSpPr>
      <xdr:spPr>
        <a:xfrm>
          <a:off x="5937327" y="1045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9616</xdr:rowOff>
    </xdr:from>
    <xdr:to>
      <xdr:col>55</xdr:col>
      <xdr:colOff>50800</xdr:colOff>
      <xdr:row>61</xdr:row>
      <xdr:rowOff>111216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192260" y="10235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32493</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F00-0000FB000000}"/>
            </a:ext>
          </a:extLst>
        </xdr:cNvPr>
        <xdr:cNvSpPr txBox="1"/>
      </xdr:nvSpPr>
      <xdr:spPr>
        <a:xfrm>
          <a:off x="9258300"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12881</xdr:rowOff>
    </xdr:from>
    <xdr:to>
      <xdr:col>50</xdr:col>
      <xdr:colOff>165100</xdr:colOff>
      <xdr:row>61</xdr:row>
      <xdr:rowOff>114481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44550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60416</xdr:rowOff>
    </xdr:from>
    <xdr:to>
      <xdr:col>55</xdr:col>
      <xdr:colOff>0</xdr:colOff>
      <xdr:row>61</xdr:row>
      <xdr:rowOff>63681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496300" y="10286456"/>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12881</xdr:rowOff>
    </xdr:from>
    <xdr:to>
      <xdr:col>46</xdr:col>
      <xdr:colOff>38100</xdr:colOff>
      <xdr:row>61</xdr:row>
      <xdr:rowOff>114481</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670800" y="10238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63681</xdr:rowOff>
    </xdr:from>
    <xdr:to>
      <xdr:col>50</xdr:col>
      <xdr:colOff>114300</xdr:colOff>
      <xdr:row>61</xdr:row>
      <xdr:rowOff>63681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713980" y="1028972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19413</xdr:rowOff>
    </xdr:from>
    <xdr:to>
      <xdr:col>41</xdr:col>
      <xdr:colOff>101600</xdr:colOff>
      <xdr:row>61</xdr:row>
      <xdr:rowOff>121013</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873240" y="102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63681</xdr:rowOff>
    </xdr:from>
    <xdr:to>
      <xdr:col>45</xdr:col>
      <xdr:colOff>177800</xdr:colOff>
      <xdr:row>61</xdr:row>
      <xdr:rowOff>70213</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24040" y="10289721"/>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22678</xdr:rowOff>
    </xdr:from>
    <xdr:to>
      <xdr:col>36</xdr:col>
      <xdr:colOff>165100</xdr:colOff>
      <xdr:row>61</xdr:row>
      <xdr:rowOff>124278</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6098540" y="102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70213</xdr:rowOff>
    </xdr:from>
    <xdr:to>
      <xdr:col>41</xdr:col>
      <xdr:colOff>50800</xdr:colOff>
      <xdr:row>61</xdr:row>
      <xdr:rowOff>73478</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6149340" y="10296253"/>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131008</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8271587" y="1002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131008</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7509587" y="1002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137540</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6712027" y="100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140805</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5937327" y="1003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83820</xdr:rowOff>
    </xdr:from>
    <xdr:to>
      <xdr:col>24</xdr:col>
      <xdr:colOff>62865</xdr:colOff>
      <xdr:row>85</xdr:row>
      <xdr:rowOff>64770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086225" y="13327380"/>
          <a:ext cx="0" cy="98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68597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12496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64770</xdr:rowOff>
    </xdr:from>
    <xdr:to>
      <xdr:col>24</xdr:col>
      <xdr:colOff>152400</xdr:colOff>
      <xdr:row>85</xdr:row>
      <xdr:rowOff>64770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020820" y="14314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30497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124960" y="1310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83820</xdr:rowOff>
    </xdr:from>
    <xdr:to>
      <xdr:col>24</xdr:col>
      <xdr:colOff>152400</xdr:colOff>
      <xdr:row>79</xdr:row>
      <xdr:rowOff>83820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020820" y="1332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124960" y="13740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143511</xdr:rowOff>
    </xdr:from>
    <xdr:to>
      <xdr:col>20</xdr:col>
      <xdr:colOff>38100</xdr:colOff>
      <xdr:row>82</xdr:row>
      <xdr:rowOff>73661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12160" y="13722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64788</xdr:rowOff>
    </xdr:from>
    <xdr:ext cx="405111" cy="259045"/>
    <xdr:sp macro="" textlink="">
      <xdr:nvSpPr>
        <xdr:cNvPr id="296" name="n_1aveValue【福祉施設】&#10;有形固定資産減価償却率">
          <a:extLst>
            <a:ext uri="{FF2B5EF4-FFF2-40B4-BE49-F238E27FC236}">
              <a16:creationId xmlns:a16="http://schemas.microsoft.com/office/drawing/2014/main" id="{00000000-0008-0000-0F00-000028010000}"/>
            </a:ext>
          </a:extLst>
        </xdr:cNvPr>
        <xdr:cNvSpPr txBox="1"/>
      </xdr:nvSpPr>
      <xdr:spPr>
        <a:xfrm>
          <a:off x="317056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133986</xdr:rowOff>
    </xdr:from>
    <xdr:to>
      <xdr:col>15</xdr:col>
      <xdr:colOff>101600</xdr:colOff>
      <xdr:row>82</xdr:row>
      <xdr:rowOff>64136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51460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55263</xdr:rowOff>
    </xdr:from>
    <xdr:ext cx="405111" cy="259045"/>
    <xdr:sp macro="" textlink="">
      <xdr:nvSpPr>
        <xdr:cNvPr id="298" name="n_2aveValue【福祉施設】&#10;有形固定資産減価償却率">
          <a:extLst>
            <a:ext uri="{FF2B5EF4-FFF2-40B4-BE49-F238E27FC236}">
              <a16:creationId xmlns:a16="http://schemas.microsoft.com/office/drawing/2014/main" id="{00000000-0008-0000-0F00-00002A010000}"/>
            </a:ext>
          </a:extLst>
        </xdr:cNvPr>
        <xdr:cNvSpPr txBox="1"/>
      </xdr:nvSpPr>
      <xdr:spPr>
        <a:xfrm>
          <a:off x="238570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116839</xdr:rowOff>
    </xdr:from>
    <xdr:to>
      <xdr:col>10</xdr:col>
      <xdr:colOff>165100</xdr:colOff>
      <xdr:row>82</xdr:row>
      <xdr:rowOff>46989</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7399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38116</xdr:rowOff>
    </xdr:from>
    <xdr:ext cx="405111" cy="259045"/>
    <xdr:sp macro="" textlink="">
      <xdr:nvSpPr>
        <xdr:cNvPr id="300" name="n_3aveValue【福祉施設】&#10;有形固定資産減価償却率">
          <a:extLst>
            <a:ext uri="{FF2B5EF4-FFF2-40B4-BE49-F238E27FC236}">
              <a16:creationId xmlns:a16="http://schemas.microsoft.com/office/drawing/2014/main" id="{00000000-0008-0000-0F00-00002C010000}"/>
            </a:ext>
          </a:extLst>
        </xdr:cNvPr>
        <xdr:cNvSpPr txBox="1"/>
      </xdr:nvSpPr>
      <xdr:spPr>
        <a:xfrm>
          <a:off x="161100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73025</xdr:rowOff>
    </xdr:from>
    <xdr:to>
      <xdr:col>6</xdr:col>
      <xdr:colOff>38100</xdr:colOff>
      <xdr:row>82</xdr:row>
      <xdr:rowOff>3175</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965200" y="1365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165752</xdr:rowOff>
    </xdr:from>
    <xdr:ext cx="405111" cy="259045"/>
    <xdr:sp macro="" textlink="">
      <xdr:nvSpPr>
        <xdr:cNvPr id="302" name="n_4aveValue【福祉施設】&#10;有形固定資産減価償却率">
          <a:extLst>
            <a:ext uri="{FF2B5EF4-FFF2-40B4-BE49-F238E27FC236}">
              <a16:creationId xmlns:a16="http://schemas.microsoft.com/office/drawing/2014/main" id="{00000000-0008-0000-0F00-00002E010000}"/>
            </a:ext>
          </a:extLst>
        </xdr:cNvPr>
        <xdr:cNvSpPr txBox="1"/>
      </xdr:nvSpPr>
      <xdr:spPr>
        <a:xfrm>
          <a:off x="836304" y="1374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33020</xdr:rowOff>
    </xdr:from>
    <xdr:to>
      <xdr:col>24</xdr:col>
      <xdr:colOff>114300</xdr:colOff>
      <xdr:row>79</xdr:row>
      <xdr:rowOff>134620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03606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157497</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F00-000035010000}"/>
            </a:ext>
          </a:extLst>
        </xdr:cNvPr>
        <xdr:cNvSpPr txBox="1"/>
      </xdr:nvSpPr>
      <xdr:spPr>
        <a:xfrm>
          <a:off x="4124960" y="1323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154939</xdr:rowOff>
    </xdr:from>
    <xdr:to>
      <xdr:col>20</xdr:col>
      <xdr:colOff>38100</xdr:colOff>
      <xdr:row>79</xdr:row>
      <xdr:rowOff>85089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312160" y="13230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34289</xdr:rowOff>
    </xdr:from>
    <xdr:to>
      <xdr:col>24</xdr:col>
      <xdr:colOff>63500</xdr:colOff>
      <xdr:row>79</xdr:row>
      <xdr:rowOff>83820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355340" y="13277849"/>
          <a:ext cx="7315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514600" y="13322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34289</xdr:rowOff>
    </xdr:from>
    <xdr:to>
      <xdr:col>19</xdr:col>
      <xdr:colOff>177800</xdr:colOff>
      <xdr:row>79</xdr:row>
      <xdr:rowOff>129539</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flipV="1">
          <a:off x="2565400" y="13277849"/>
          <a:ext cx="78994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34925</xdr:rowOff>
    </xdr:from>
    <xdr:to>
      <xdr:col>10</xdr:col>
      <xdr:colOff>165100</xdr:colOff>
      <xdr:row>79</xdr:row>
      <xdr:rowOff>136525</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7399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85725</xdr:rowOff>
    </xdr:from>
    <xdr:to>
      <xdr:col>15</xdr:col>
      <xdr:colOff>50800</xdr:colOff>
      <xdr:row>79</xdr:row>
      <xdr:rowOff>129539</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790700" y="13329285"/>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160655</xdr:rowOff>
    </xdr:from>
    <xdr:to>
      <xdr:col>6</xdr:col>
      <xdr:colOff>38100</xdr:colOff>
      <xdr:row>79</xdr:row>
      <xdr:rowOff>90805</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965200" y="13236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40005</xdr:rowOff>
    </xdr:from>
    <xdr:to>
      <xdr:col>10</xdr:col>
      <xdr:colOff>114300</xdr:colOff>
      <xdr:row>79</xdr:row>
      <xdr:rowOff>85725</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008380" y="1328356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101616</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170564" y="1300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38570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153052</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61100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107332</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36304" y="130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9219565" y="13035534"/>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9258300"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9258300" y="128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154160" y="13035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9258300" y="13725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192260" y="13746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44550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80027</xdr:rowOff>
    </xdr:from>
    <xdr:ext cx="469744" cy="259045"/>
    <xdr:sp macro="" textlink="">
      <xdr:nvSpPr>
        <xdr:cNvPr id="351" name="n_1aveValue【福祉施設】&#10;一人当たり面積">
          <a:extLst>
            <a:ext uri="{FF2B5EF4-FFF2-40B4-BE49-F238E27FC236}">
              <a16:creationId xmlns:a16="http://schemas.microsoft.com/office/drawing/2014/main" id="{00000000-0008-0000-0F00-00005F010000}"/>
            </a:ext>
          </a:extLst>
        </xdr:cNvPr>
        <xdr:cNvSpPr txBox="1"/>
      </xdr:nvSpPr>
      <xdr:spPr>
        <a:xfrm>
          <a:off x="827158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158750</xdr:rowOff>
    </xdr:from>
    <xdr:to>
      <xdr:col>46</xdr:col>
      <xdr:colOff>38100</xdr:colOff>
      <xdr:row>82</xdr:row>
      <xdr:rowOff>88900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67080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80027</xdr:rowOff>
    </xdr:from>
    <xdr:ext cx="469744" cy="259045"/>
    <xdr:sp macro="" textlink="">
      <xdr:nvSpPr>
        <xdr:cNvPr id="353" name="n_2aveValue【福祉施設】&#10;一人当たり面積">
          <a:extLst>
            <a:ext uri="{FF2B5EF4-FFF2-40B4-BE49-F238E27FC236}">
              <a16:creationId xmlns:a16="http://schemas.microsoft.com/office/drawing/2014/main" id="{00000000-0008-0000-0F00-000061010000}"/>
            </a:ext>
          </a:extLst>
        </xdr:cNvPr>
        <xdr:cNvSpPr txBox="1"/>
      </xdr:nvSpPr>
      <xdr:spPr>
        <a:xfrm>
          <a:off x="750958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81</xdr:row>
      <xdr:rowOff>103887</xdr:rowOff>
    </xdr:from>
    <xdr:to>
      <xdr:col>41</xdr:col>
      <xdr:colOff>101600</xdr:colOff>
      <xdr:row>82</xdr:row>
      <xdr:rowOff>34037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873240" y="13682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25164</xdr:rowOff>
    </xdr:from>
    <xdr:ext cx="469744" cy="259045"/>
    <xdr:sp macro="" textlink="">
      <xdr:nvSpPr>
        <xdr:cNvPr id="355" name="n_3aveValue【福祉施設】&#10;一人当たり面積">
          <a:extLst>
            <a:ext uri="{FF2B5EF4-FFF2-40B4-BE49-F238E27FC236}">
              <a16:creationId xmlns:a16="http://schemas.microsoft.com/office/drawing/2014/main" id="{00000000-0008-0000-0F00-000063010000}"/>
            </a:ext>
          </a:extLst>
        </xdr:cNvPr>
        <xdr:cNvSpPr txBox="1"/>
      </xdr:nvSpPr>
      <xdr:spPr>
        <a:xfrm>
          <a:off x="6712027" y="1377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5587</xdr:rowOff>
    </xdr:from>
    <xdr:to>
      <xdr:col>36</xdr:col>
      <xdr:colOff>165100</xdr:colOff>
      <xdr:row>82</xdr:row>
      <xdr:rowOff>107187</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098540" y="137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98314</xdr:rowOff>
    </xdr:from>
    <xdr:ext cx="469744" cy="259045"/>
    <xdr:sp macro="" textlink="">
      <xdr:nvSpPr>
        <xdr:cNvPr id="357" name="n_4aveValue【福祉施設】&#10;一人当たり面積">
          <a:extLst>
            <a:ext uri="{FF2B5EF4-FFF2-40B4-BE49-F238E27FC236}">
              <a16:creationId xmlns:a16="http://schemas.microsoft.com/office/drawing/2014/main" id="{00000000-0008-0000-0F00-000065010000}"/>
            </a:ext>
          </a:extLst>
        </xdr:cNvPr>
        <xdr:cNvSpPr txBox="1"/>
      </xdr:nvSpPr>
      <xdr:spPr>
        <a:xfrm>
          <a:off x="5937327" y="1384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44450</xdr:rowOff>
    </xdr:from>
    <xdr:to>
      <xdr:col>55</xdr:col>
      <xdr:colOff>50800</xdr:colOff>
      <xdr:row>79</xdr:row>
      <xdr:rowOff>146050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192260" y="13288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67327</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9258300"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44450</xdr:rowOff>
    </xdr:from>
    <xdr:to>
      <xdr:col>50</xdr:col>
      <xdr:colOff>165100</xdr:colOff>
      <xdr:row>79</xdr:row>
      <xdr:rowOff>146050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445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95250</xdr:rowOff>
    </xdr:from>
    <xdr:to>
      <xdr:col>55</xdr:col>
      <xdr:colOff>0</xdr:colOff>
      <xdr:row>79</xdr:row>
      <xdr:rowOff>95250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8496300" y="133388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19304</xdr:rowOff>
    </xdr:from>
    <xdr:to>
      <xdr:col>46</xdr:col>
      <xdr:colOff>38100</xdr:colOff>
      <xdr:row>80</xdr:row>
      <xdr:rowOff>120904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670800" y="134305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95250</xdr:rowOff>
    </xdr:from>
    <xdr:to>
      <xdr:col>50</xdr:col>
      <xdr:colOff>114300</xdr:colOff>
      <xdr:row>80</xdr:row>
      <xdr:rowOff>70104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713980" y="13338810"/>
          <a:ext cx="78232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28448</xdr:rowOff>
    </xdr:from>
    <xdr:to>
      <xdr:col>41</xdr:col>
      <xdr:colOff>101600</xdr:colOff>
      <xdr:row>80</xdr:row>
      <xdr:rowOff>130048</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87324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70104</xdr:rowOff>
    </xdr:from>
    <xdr:to>
      <xdr:col>45</xdr:col>
      <xdr:colOff>177800</xdr:colOff>
      <xdr:row>80</xdr:row>
      <xdr:rowOff>79248</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24040" y="13481304"/>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28448</xdr:rowOff>
    </xdr:from>
    <xdr:to>
      <xdr:col>36</xdr:col>
      <xdr:colOff>165100</xdr:colOff>
      <xdr:row>80</xdr:row>
      <xdr:rowOff>130048</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09854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79248</xdr:rowOff>
    </xdr:from>
    <xdr:to>
      <xdr:col>41</xdr:col>
      <xdr:colOff>50800</xdr:colOff>
      <xdr:row>80</xdr:row>
      <xdr:rowOff>79248</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6149340" y="134904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162577</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827158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137431</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7509587" y="132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146575</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6712027" y="132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146575</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5937327" y="132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086225" y="16905514"/>
          <a:ext cx="0" cy="1368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12496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02082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124960" y="1668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020820" y="16905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124960" y="17436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036060" y="175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31216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60251</xdr:rowOff>
    </xdr:from>
    <xdr:ext cx="405111" cy="259045"/>
    <xdr:sp macro="" textlink="">
      <xdr:nvSpPr>
        <xdr:cNvPr id="410" name="n_1aveValue【市民会館】&#10;有形固定資産減価償却率">
          <a:extLst>
            <a:ext uri="{FF2B5EF4-FFF2-40B4-BE49-F238E27FC236}">
              <a16:creationId xmlns:a16="http://schemas.microsoft.com/office/drawing/2014/main" id="{00000000-0008-0000-0F00-00009A010000}"/>
            </a:ext>
          </a:extLst>
        </xdr:cNvPr>
        <xdr:cNvSpPr txBox="1"/>
      </xdr:nvSpPr>
      <xdr:spPr>
        <a:xfrm>
          <a:off x="317056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80918</xdr:rowOff>
    </xdr:from>
    <xdr:to>
      <xdr:col>15</xdr:col>
      <xdr:colOff>101600</xdr:colOff>
      <xdr:row>105</xdr:row>
      <xdr:rowOff>11068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51460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27595</xdr:rowOff>
    </xdr:from>
    <xdr:ext cx="405111" cy="259045"/>
    <xdr:sp macro="" textlink="">
      <xdr:nvSpPr>
        <xdr:cNvPr id="412" name="n_2aveValue【市民会館】&#10;有形固定資産減価償却率">
          <a:extLst>
            <a:ext uri="{FF2B5EF4-FFF2-40B4-BE49-F238E27FC236}">
              <a16:creationId xmlns:a16="http://schemas.microsoft.com/office/drawing/2014/main" id="{00000000-0008-0000-0F00-00009C010000}"/>
            </a:ext>
          </a:extLst>
        </xdr:cNvPr>
        <xdr:cNvSpPr txBox="1"/>
      </xdr:nvSpPr>
      <xdr:spPr>
        <a:xfrm>
          <a:off x="238570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73990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4734</xdr:rowOff>
    </xdr:from>
    <xdr:ext cx="405111" cy="259045"/>
    <xdr:sp macro="" textlink="">
      <xdr:nvSpPr>
        <xdr:cNvPr id="414" name="n_3aveValue【市民会館】&#10;有形固定資産減価償却率">
          <a:extLst>
            <a:ext uri="{FF2B5EF4-FFF2-40B4-BE49-F238E27FC236}">
              <a16:creationId xmlns:a16="http://schemas.microsoft.com/office/drawing/2014/main" id="{00000000-0008-0000-0F00-00009E010000}"/>
            </a:ext>
          </a:extLst>
        </xdr:cNvPr>
        <xdr:cNvSpPr txBox="1"/>
      </xdr:nvSpPr>
      <xdr:spPr>
        <a:xfrm>
          <a:off x="161100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7438</xdr:rowOff>
    </xdr:from>
    <xdr:to>
      <xdr:col>6</xdr:col>
      <xdr:colOff>38100</xdr:colOff>
      <xdr:row>104</xdr:row>
      <xdr:rowOff>109038</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965200" y="17441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125565</xdr:rowOff>
    </xdr:from>
    <xdr:ext cx="405111" cy="259045"/>
    <xdr:sp macro="" textlink="">
      <xdr:nvSpPr>
        <xdr:cNvPr id="416" name="n_4aveValue【市民会館】&#10;有形固定資産減価償却率">
          <a:extLst>
            <a:ext uri="{FF2B5EF4-FFF2-40B4-BE49-F238E27FC236}">
              <a16:creationId xmlns:a16="http://schemas.microsoft.com/office/drawing/2014/main" id="{00000000-0008-0000-0F00-0000A0010000}"/>
            </a:ext>
          </a:extLst>
        </xdr:cNvPr>
        <xdr:cNvSpPr txBox="1"/>
      </xdr:nvSpPr>
      <xdr:spPr>
        <a:xfrm>
          <a:off x="83630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118473</xdr:rowOff>
    </xdr:from>
    <xdr:to>
      <xdr:col>24</xdr:col>
      <xdr:colOff>114300</xdr:colOff>
      <xdr:row>109</xdr:row>
      <xdr:rowOff>48623</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4036060" y="18223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33400</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F00-0000A7010000}"/>
            </a:ext>
          </a:extLst>
        </xdr:cNvPr>
        <xdr:cNvSpPr txBox="1"/>
      </xdr:nvSpPr>
      <xdr:spPr>
        <a:xfrm>
          <a:off x="4124960" y="1813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115207</xdr:rowOff>
    </xdr:from>
    <xdr:to>
      <xdr:col>20</xdr:col>
      <xdr:colOff>38100</xdr:colOff>
      <xdr:row>109</xdr:row>
      <xdr:rowOff>45357</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3312160" y="18220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166007</xdr:rowOff>
    </xdr:from>
    <xdr:to>
      <xdr:col>24</xdr:col>
      <xdr:colOff>63500</xdr:colOff>
      <xdr:row>108</xdr:row>
      <xdr:rowOff>169273</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3355340" y="1827112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111942</xdr:rowOff>
    </xdr:from>
    <xdr:to>
      <xdr:col>15</xdr:col>
      <xdr:colOff>101600</xdr:colOff>
      <xdr:row>109</xdr:row>
      <xdr:rowOff>42092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2514600" y="18217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162742</xdr:rowOff>
    </xdr:from>
    <xdr:to>
      <xdr:col>19</xdr:col>
      <xdr:colOff>177800</xdr:colOff>
      <xdr:row>108</xdr:row>
      <xdr:rowOff>166007</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565400" y="1826786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108676</xdr:rowOff>
    </xdr:from>
    <xdr:to>
      <xdr:col>10</xdr:col>
      <xdr:colOff>165100</xdr:colOff>
      <xdr:row>109</xdr:row>
      <xdr:rowOff>38826</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739900" y="18213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159476</xdr:rowOff>
    </xdr:from>
    <xdr:to>
      <xdr:col>15</xdr:col>
      <xdr:colOff>50800</xdr:colOff>
      <xdr:row>108</xdr:row>
      <xdr:rowOff>162742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790700" y="1826459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105411</xdr:rowOff>
    </xdr:from>
    <xdr:to>
      <xdr:col>6</xdr:col>
      <xdr:colOff>38100</xdr:colOff>
      <xdr:row>109</xdr:row>
      <xdr:rowOff>35561</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965200" y="18210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156211</xdr:rowOff>
    </xdr:from>
    <xdr:to>
      <xdr:col>10</xdr:col>
      <xdr:colOff>114300</xdr:colOff>
      <xdr:row>108</xdr:row>
      <xdr:rowOff>159476</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008380" y="18261331"/>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109</xdr:row>
      <xdr:rowOff>36484</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170564" y="1830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33219</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385704" y="1830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29953</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611004" y="183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26688</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836304" y="1829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9219565" y="16965929"/>
          <a:ext cx="0" cy="1238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9258300" y="182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154160" y="18204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9258300" y="167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15416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9258300" y="1762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192260" y="1777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44550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109238</xdr:rowOff>
    </xdr:from>
    <xdr:ext cx="469744" cy="259045"/>
    <xdr:sp macro="" textlink="">
      <xdr:nvSpPr>
        <xdr:cNvPr id="467" name="n_1aveValue【市民会館】&#10;一人当たり面積">
          <a:extLst>
            <a:ext uri="{FF2B5EF4-FFF2-40B4-BE49-F238E27FC236}">
              <a16:creationId xmlns:a16="http://schemas.microsoft.com/office/drawing/2014/main" id="{00000000-0008-0000-0F00-0000D3010000}"/>
            </a:ext>
          </a:extLst>
        </xdr:cNvPr>
        <xdr:cNvSpPr txBox="1"/>
      </xdr:nvSpPr>
      <xdr:spPr>
        <a:xfrm>
          <a:off x="827158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166370</xdr:rowOff>
    </xdr:from>
    <xdr:to>
      <xdr:col>46</xdr:col>
      <xdr:colOff>38100</xdr:colOff>
      <xdr:row>106</xdr:row>
      <xdr:rowOff>96520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670800"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113047</xdr:rowOff>
    </xdr:from>
    <xdr:ext cx="469744" cy="259045"/>
    <xdr:sp macro="" textlink="">
      <xdr:nvSpPr>
        <xdr:cNvPr id="469" name="n_2aveValue【市民会館】&#10;一人当たり面積">
          <a:extLst>
            <a:ext uri="{FF2B5EF4-FFF2-40B4-BE49-F238E27FC236}">
              <a16:creationId xmlns:a16="http://schemas.microsoft.com/office/drawing/2014/main" id="{00000000-0008-0000-0F00-0000D5010000}"/>
            </a:ext>
          </a:extLst>
        </xdr:cNvPr>
        <xdr:cNvSpPr txBox="1"/>
      </xdr:nvSpPr>
      <xdr:spPr>
        <a:xfrm>
          <a:off x="750958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143511</xdr:rowOff>
    </xdr:from>
    <xdr:to>
      <xdr:col>41</xdr:col>
      <xdr:colOff>101600</xdr:colOff>
      <xdr:row>106</xdr:row>
      <xdr:rowOff>73661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873240" y="1774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90188</xdr:rowOff>
    </xdr:from>
    <xdr:ext cx="469744" cy="259045"/>
    <xdr:sp macro="" textlink="">
      <xdr:nvSpPr>
        <xdr:cNvPr id="471" name="n_3aveValue【市民会館】&#10;一人当たり面積">
          <a:extLst>
            <a:ext uri="{FF2B5EF4-FFF2-40B4-BE49-F238E27FC236}">
              <a16:creationId xmlns:a16="http://schemas.microsoft.com/office/drawing/2014/main" id="{00000000-0008-0000-0F00-0000D7010000}"/>
            </a:ext>
          </a:extLst>
        </xdr:cNvPr>
        <xdr:cNvSpPr txBox="1"/>
      </xdr:nvSpPr>
      <xdr:spPr>
        <a:xfrm>
          <a:off x="671202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135889</xdr:rowOff>
    </xdr:from>
    <xdr:to>
      <xdr:col>36</xdr:col>
      <xdr:colOff>165100</xdr:colOff>
      <xdr:row>106</xdr:row>
      <xdr:rowOff>66039</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60985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82566</xdr:rowOff>
    </xdr:from>
    <xdr:ext cx="469744" cy="259045"/>
    <xdr:sp macro="" textlink="">
      <xdr:nvSpPr>
        <xdr:cNvPr id="473" name="n_4aveValue【市民会館】&#10;一人当たり面積">
          <a:extLst>
            <a:ext uri="{FF2B5EF4-FFF2-40B4-BE49-F238E27FC236}">
              <a16:creationId xmlns:a16="http://schemas.microsoft.com/office/drawing/2014/main" id="{00000000-0008-0000-0F00-0000D9010000}"/>
            </a:ext>
          </a:extLst>
        </xdr:cNvPr>
        <xdr:cNvSpPr txBox="1"/>
      </xdr:nvSpPr>
      <xdr:spPr>
        <a:xfrm>
          <a:off x="593732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192260" y="18000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41927</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F00-0000E0010000}"/>
            </a:ext>
          </a:extLst>
        </xdr:cNvPr>
        <xdr:cNvSpPr txBox="1"/>
      </xdr:nvSpPr>
      <xdr:spPr>
        <a:xfrm>
          <a:off x="92583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44550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118111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496300" y="1805178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670800" y="18004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7713980" y="180555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87324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924040" y="1805559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609854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118111</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6149340" y="180555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160038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827158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750958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671202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593732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4375764" y="575119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44145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4287500" y="7147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4414500" y="5534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428750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4414500" y="6707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325600" y="67252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578840" y="667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62882</xdr:rowOff>
    </xdr:from>
    <xdr:ext cx="405111" cy="259045"/>
    <xdr:sp macro="" textlink="">
      <xdr:nvSpPr>
        <xdr:cNvPr id="524" name="n_1ave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34372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82550</xdr:rowOff>
    </xdr:from>
    <xdr:to>
      <xdr:col>76</xdr:col>
      <xdr:colOff>165100</xdr:colOff>
      <xdr:row>40</xdr:row>
      <xdr:rowOff>12700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3827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2675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168275</xdr:rowOff>
    </xdr:from>
    <xdr:to>
      <xdr:col>72</xdr:col>
      <xdr:colOff>38100</xdr:colOff>
      <xdr:row>39</xdr:row>
      <xdr:rowOff>98425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029440" y="6538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89552</xdr:rowOff>
    </xdr:from>
    <xdr:ext cx="405111" cy="259045"/>
    <xdr:sp macro="" textlink="">
      <xdr:nvSpPr>
        <xdr:cNvPr id="528" name="n_3ave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19005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105410</xdr:rowOff>
    </xdr:from>
    <xdr:to>
      <xdr:col>67</xdr:col>
      <xdr:colOff>101600</xdr:colOff>
      <xdr:row>39</xdr:row>
      <xdr:rowOff>35560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2318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26687</xdr:rowOff>
    </xdr:from>
    <xdr:ext cx="405111" cy="259045"/>
    <xdr:sp macro="" textlink="">
      <xdr:nvSpPr>
        <xdr:cNvPr id="530" name="n_4ave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110298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133985</xdr:rowOff>
    </xdr:from>
    <xdr:to>
      <xdr:col>85</xdr:col>
      <xdr:colOff>177800</xdr:colOff>
      <xdr:row>39</xdr:row>
      <xdr:rowOff>64135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325600" y="6504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156862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4414500"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57884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39</xdr:row>
      <xdr:rowOff>13335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629640" y="6473190"/>
          <a:ext cx="74676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804140" y="634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102870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54940" y="6387465"/>
          <a:ext cx="7747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029440" y="625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102870</xdr:rowOff>
    </xdr:from>
    <xdr:to>
      <xdr:col>76</xdr:col>
      <xdr:colOff>114300</xdr:colOff>
      <xdr:row>38</xdr:row>
      <xdr:rowOff>17145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072620" y="6305550"/>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137795</xdr:rowOff>
    </xdr:from>
    <xdr:to>
      <xdr:col>67</xdr:col>
      <xdr:colOff>101600</xdr:colOff>
      <xdr:row>37</xdr:row>
      <xdr:rowOff>67945</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1231880"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37</xdr:row>
      <xdr:rowOff>102870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1282680" y="6219825"/>
          <a:ext cx="78994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170197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4372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84472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752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110298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509104" y="5701197"/>
          <a:ext cx="0" cy="137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547840" y="708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443700" y="7077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547840" y="548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443700" y="5701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547840" y="674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458940" y="67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735040" y="677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157317</xdr:rowOff>
    </xdr:from>
    <xdr:ext cx="534377" cy="259045"/>
    <xdr:sp macro="" textlink="">
      <xdr:nvSpPr>
        <xdr:cNvPr id="581" name="n_1ave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18528811" y="68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65428</xdr:rowOff>
    </xdr:from>
    <xdr:to>
      <xdr:col>107</xdr:col>
      <xdr:colOff>101600</xdr:colOff>
      <xdr:row>40</xdr:row>
      <xdr:rowOff>167028</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937480" y="677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158155</xdr:rowOff>
    </xdr:from>
    <xdr:ext cx="534377" cy="259045"/>
    <xdr:sp macro="" textlink="">
      <xdr:nvSpPr>
        <xdr:cNvPr id="583" name="n_2aveValue【一般廃棄物処理施設】&#10;一人当たり有形固定資産（償却資産）額">
          <a:extLst>
            <a:ext uri="{FF2B5EF4-FFF2-40B4-BE49-F238E27FC236}">
              <a16:creationId xmlns:a16="http://schemas.microsoft.com/office/drawing/2014/main" id="{00000000-0008-0000-0F00-000047020000}"/>
            </a:ext>
          </a:extLst>
        </xdr:cNvPr>
        <xdr:cNvSpPr txBox="1"/>
      </xdr:nvSpPr>
      <xdr:spPr>
        <a:xfrm>
          <a:off x="17766811" y="68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65664</xdr:rowOff>
    </xdr:from>
    <xdr:to>
      <xdr:col>102</xdr:col>
      <xdr:colOff>165100</xdr:colOff>
      <xdr:row>40</xdr:row>
      <xdr:rowOff>167264</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7162780" y="67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158391</xdr:rowOff>
    </xdr:from>
    <xdr:ext cx="534377" cy="259045"/>
    <xdr:sp macro="" textlink="">
      <xdr:nvSpPr>
        <xdr:cNvPr id="585" name="n_3aveValue【一般廃棄物処理施設】&#10;一人当たり有形固定資産（償却資産）額">
          <a:extLst>
            <a:ext uri="{FF2B5EF4-FFF2-40B4-BE49-F238E27FC236}">
              <a16:creationId xmlns:a16="http://schemas.microsoft.com/office/drawing/2014/main" id="{00000000-0008-0000-0F00-000049020000}"/>
            </a:ext>
          </a:extLst>
        </xdr:cNvPr>
        <xdr:cNvSpPr txBox="1"/>
      </xdr:nvSpPr>
      <xdr:spPr>
        <a:xfrm>
          <a:off x="16969251" y="68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115819</xdr:rowOff>
    </xdr:from>
    <xdr:to>
      <xdr:col>98</xdr:col>
      <xdr:colOff>38100</xdr:colOff>
      <xdr:row>41</xdr:row>
      <xdr:rowOff>45969</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388080" y="6821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41</xdr:row>
      <xdr:rowOff>37096</xdr:rowOff>
    </xdr:from>
    <xdr:ext cx="534377" cy="259045"/>
    <xdr:sp macro="" textlink="">
      <xdr:nvSpPr>
        <xdr:cNvPr id="587" name="n_4aveValue【一般廃棄物処理施設】&#10;一人当たり有形固定資産（償却資産）額">
          <a:extLst>
            <a:ext uri="{FF2B5EF4-FFF2-40B4-BE49-F238E27FC236}">
              <a16:creationId xmlns:a16="http://schemas.microsoft.com/office/drawing/2014/main" id="{00000000-0008-0000-0F00-00004B020000}"/>
            </a:ext>
          </a:extLst>
        </xdr:cNvPr>
        <xdr:cNvSpPr txBox="1"/>
      </xdr:nvSpPr>
      <xdr:spPr>
        <a:xfrm>
          <a:off x="16194551" y="69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4468</xdr:rowOff>
    </xdr:from>
    <xdr:to>
      <xdr:col>116</xdr:col>
      <xdr:colOff>114300</xdr:colOff>
      <xdr:row>40</xdr:row>
      <xdr:rowOff>106068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58940" y="671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27345</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19547840" y="656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5717</xdr:rowOff>
    </xdr:from>
    <xdr:to>
      <xdr:col>112</xdr:col>
      <xdr:colOff>38100</xdr:colOff>
      <xdr:row>40</xdr:row>
      <xdr:rowOff>107317</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735040" y="67113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55268</xdr:rowOff>
    </xdr:from>
    <xdr:to>
      <xdr:col>116</xdr:col>
      <xdr:colOff>63500</xdr:colOff>
      <xdr:row>40</xdr:row>
      <xdr:rowOff>56517</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778220" y="6760868"/>
          <a:ext cx="73152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7096</xdr:rowOff>
    </xdr:from>
    <xdr:to>
      <xdr:col>107</xdr:col>
      <xdr:colOff>101600</xdr:colOff>
      <xdr:row>40</xdr:row>
      <xdr:rowOff>108696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7937480" y="67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56517</xdr:rowOff>
    </xdr:from>
    <xdr:to>
      <xdr:col>111</xdr:col>
      <xdr:colOff>177800</xdr:colOff>
      <xdr:row>40</xdr:row>
      <xdr:rowOff>57896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7988280" y="6762117"/>
          <a:ext cx="78994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10148</xdr:rowOff>
    </xdr:from>
    <xdr:to>
      <xdr:col>102</xdr:col>
      <xdr:colOff>165100</xdr:colOff>
      <xdr:row>40</xdr:row>
      <xdr:rowOff>111748</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7162780" y="67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57896</xdr:rowOff>
    </xdr:from>
    <xdr:to>
      <xdr:col>107</xdr:col>
      <xdr:colOff>50800</xdr:colOff>
      <xdr:row>40</xdr:row>
      <xdr:rowOff>60948</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7213580" y="6763496"/>
          <a:ext cx="7747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11315</xdr:rowOff>
    </xdr:from>
    <xdr:to>
      <xdr:col>98</xdr:col>
      <xdr:colOff>38100</xdr:colOff>
      <xdr:row>40</xdr:row>
      <xdr:rowOff>112915</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6388080" y="6716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60948</xdr:rowOff>
    </xdr:from>
    <xdr:to>
      <xdr:col>102</xdr:col>
      <xdr:colOff>114300</xdr:colOff>
      <xdr:row>40</xdr:row>
      <xdr:rowOff>62115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6431260" y="6766548"/>
          <a:ext cx="78232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123844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528811" y="64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125223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7766811" y="64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128275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969251" y="64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129442</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194551" y="649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4375764" y="952881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44145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287500" y="1082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44145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428750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40657</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id="{00000000-0008-0000-0F00-00007F020000}"/>
            </a:ext>
          </a:extLst>
        </xdr:cNvPr>
        <xdr:cNvSpPr txBox="1"/>
      </xdr:nvSpPr>
      <xdr:spPr>
        <a:xfrm>
          <a:off x="134372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59690</xdr:rowOff>
    </xdr:from>
    <xdr:to>
      <xdr:col>76</xdr:col>
      <xdr:colOff>165100</xdr:colOff>
      <xdr:row>58</xdr:row>
      <xdr:rowOff>161290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80414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6367</xdr:rowOff>
    </xdr:from>
    <xdr:ext cx="405111" cy="259045"/>
    <xdr:sp macro="" textlink="">
      <xdr:nvSpPr>
        <xdr:cNvPr id="641" name="n_2aveValue【保健センター・保健所】&#10;有形固定資産減価償却率">
          <a:extLst>
            <a:ext uri="{FF2B5EF4-FFF2-40B4-BE49-F238E27FC236}">
              <a16:creationId xmlns:a16="http://schemas.microsoft.com/office/drawing/2014/main" id="{00000000-0008-0000-0F00-000081020000}"/>
            </a:ext>
          </a:extLst>
        </xdr:cNvPr>
        <xdr:cNvSpPr txBox="1"/>
      </xdr:nvSpPr>
      <xdr:spPr>
        <a:xfrm>
          <a:off x="126752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59690</xdr:rowOff>
    </xdr:from>
    <xdr:to>
      <xdr:col>72</xdr:col>
      <xdr:colOff>38100</xdr:colOff>
      <xdr:row>58</xdr:row>
      <xdr:rowOff>161290</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029440" y="9782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6367</xdr:rowOff>
    </xdr:from>
    <xdr:ext cx="405111" cy="259045"/>
    <xdr:sp macro="" textlink="">
      <xdr:nvSpPr>
        <xdr:cNvPr id="643" name="n_3aveValue【保健センター・保健所】&#10;有形固定資産減価償却率">
          <a:extLst>
            <a:ext uri="{FF2B5EF4-FFF2-40B4-BE49-F238E27FC236}">
              <a16:creationId xmlns:a16="http://schemas.microsoft.com/office/drawing/2014/main" id="{00000000-0008-0000-0F00-000083020000}"/>
            </a:ext>
          </a:extLst>
        </xdr:cNvPr>
        <xdr:cNvSpPr txBox="1"/>
      </xdr:nvSpPr>
      <xdr:spPr>
        <a:xfrm>
          <a:off x="119005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13970</xdr:rowOff>
    </xdr:from>
    <xdr:to>
      <xdr:col>67</xdr:col>
      <xdr:colOff>101600</xdr:colOff>
      <xdr:row>58</xdr:row>
      <xdr:rowOff>115570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123188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132097</xdr:rowOff>
    </xdr:from>
    <xdr:ext cx="405111" cy="259045"/>
    <xdr:sp macro="" textlink="">
      <xdr:nvSpPr>
        <xdr:cNvPr id="645" name="n_4aveValue【保健センター・保健所】&#10;有形固定資産減価償却率">
          <a:extLst>
            <a:ext uri="{FF2B5EF4-FFF2-40B4-BE49-F238E27FC236}">
              <a16:creationId xmlns:a16="http://schemas.microsoft.com/office/drawing/2014/main" id="{00000000-0008-0000-0F00-000085020000}"/>
            </a:ext>
          </a:extLst>
        </xdr:cNvPr>
        <xdr:cNvSpPr txBox="1"/>
      </xdr:nvSpPr>
      <xdr:spPr>
        <a:xfrm>
          <a:off x="1110298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67310</xdr:rowOff>
    </xdr:from>
    <xdr:to>
      <xdr:col>85</xdr:col>
      <xdr:colOff>177800</xdr:colOff>
      <xdr:row>62</xdr:row>
      <xdr:rowOff>168910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325600" y="104609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45737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44145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162560</xdr:rowOff>
    </xdr:from>
    <xdr:to>
      <xdr:col>81</xdr:col>
      <xdr:colOff>101600</xdr:colOff>
      <xdr:row>62</xdr:row>
      <xdr:rowOff>92710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57884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118110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629640" y="1043559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86360</xdr:rowOff>
    </xdr:from>
    <xdr:to>
      <xdr:col>76</xdr:col>
      <xdr:colOff>165100</xdr:colOff>
      <xdr:row>62</xdr:row>
      <xdr:rowOff>16510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80414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137160</xdr:rowOff>
    </xdr:from>
    <xdr:to>
      <xdr:col>81</xdr:col>
      <xdr:colOff>50800</xdr:colOff>
      <xdr:row>62</xdr:row>
      <xdr:rowOff>41910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54940" y="1036320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xdr:rowOff>
    </xdr:from>
    <xdr:to>
      <xdr:col>72</xdr:col>
      <xdr:colOff>38100</xdr:colOff>
      <xdr:row>61</xdr:row>
      <xdr:rowOff>111760</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029440" y="1023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60960</xdr:rowOff>
    </xdr:from>
    <xdr:to>
      <xdr:col>76</xdr:col>
      <xdr:colOff>114300</xdr:colOff>
      <xdr:row>61</xdr:row>
      <xdr:rowOff>137160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072620" y="1028700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105410</xdr:rowOff>
    </xdr:from>
    <xdr:to>
      <xdr:col>67</xdr:col>
      <xdr:colOff>101600</xdr:colOff>
      <xdr:row>61</xdr:row>
      <xdr:rowOff>35560</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123188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60960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282680" y="10214610"/>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83837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4372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7637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752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102887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19005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26687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10298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509104" y="9453155"/>
          <a:ext cx="0" cy="1308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19547840" y="1076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4437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1954784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589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735040" y="10446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170742</xdr:rowOff>
    </xdr:from>
    <xdr:ext cx="469744" cy="259045"/>
    <xdr:sp macro="" textlink="">
      <xdr:nvSpPr>
        <xdr:cNvPr id="698" name="n_1aveValue【保健センター・保健所】&#10;一人当たり面積">
          <a:extLst>
            <a:ext uri="{FF2B5EF4-FFF2-40B4-BE49-F238E27FC236}">
              <a16:creationId xmlns:a16="http://schemas.microsoft.com/office/drawing/2014/main" id="{00000000-0008-0000-0F00-0000BA020000}"/>
            </a:ext>
          </a:extLst>
        </xdr:cNvPr>
        <xdr:cNvSpPr txBox="1"/>
      </xdr:nvSpPr>
      <xdr:spPr>
        <a:xfrm>
          <a:off x="185611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52615</xdr:rowOff>
    </xdr:from>
    <xdr:to>
      <xdr:col>107</xdr:col>
      <xdr:colOff>101600</xdr:colOff>
      <xdr:row>62</xdr:row>
      <xdr:rowOff>154215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793748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170742</xdr:rowOff>
    </xdr:from>
    <xdr:ext cx="469744" cy="259045"/>
    <xdr:sp macro="" textlink="">
      <xdr:nvSpPr>
        <xdr:cNvPr id="700" name="n_2aveValue【保健センター・保健所】&#10;一人当たり面積">
          <a:extLst>
            <a:ext uri="{FF2B5EF4-FFF2-40B4-BE49-F238E27FC236}">
              <a16:creationId xmlns:a16="http://schemas.microsoft.com/office/drawing/2014/main" id="{00000000-0008-0000-0F00-0000BC020000}"/>
            </a:ext>
          </a:extLst>
        </xdr:cNvPr>
        <xdr:cNvSpPr txBox="1"/>
      </xdr:nvSpPr>
      <xdr:spPr>
        <a:xfrm>
          <a:off x="1777626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139700</xdr:rowOff>
    </xdr:from>
    <xdr:to>
      <xdr:col>102</xdr:col>
      <xdr:colOff>165100</xdr:colOff>
      <xdr:row>63</xdr:row>
      <xdr:rowOff>69850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71627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86377</xdr:rowOff>
    </xdr:from>
    <xdr:ext cx="469744" cy="259045"/>
    <xdr:sp macro="" textlink="">
      <xdr:nvSpPr>
        <xdr:cNvPr id="702" name="n_3aveValue【保健センター・保健所】&#10;一人当たり面積">
          <a:extLst>
            <a:ext uri="{FF2B5EF4-FFF2-40B4-BE49-F238E27FC236}">
              <a16:creationId xmlns:a16="http://schemas.microsoft.com/office/drawing/2014/main" id="{00000000-0008-0000-0F00-0000BE020000}"/>
            </a:ext>
          </a:extLst>
        </xdr:cNvPr>
        <xdr:cNvSpPr txBox="1"/>
      </xdr:nvSpPr>
      <xdr:spPr>
        <a:xfrm>
          <a:off x="170015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150585</xdr:rowOff>
    </xdr:from>
    <xdr:to>
      <xdr:col>98</xdr:col>
      <xdr:colOff>38100</xdr:colOff>
      <xdr:row>63</xdr:row>
      <xdr:rowOff>80735</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6388080" y="1054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97262</xdr:rowOff>
    </xdr:from>
    <xdr:ext cx="469744" cy="259045"/>
    <xdr:sp macro="" textlink="">
      <xdr:nvSpPr>
        <xdr:cNvPr id="704" name="n_4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16226867" y="1032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109765</xdr:rowOff>
    </xdr:from>
    <xdr:to>
      <xdr:col>116</xdr:col>
      <xdr:colOff>114300</xdr:colOff>
      <xdr:row>64</xdr:row>
      <xdr:rowOff>39915</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58940" y="10671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24692</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F00-0000C7020000}"/>
            </a:ext>
          </a:extLst>
        </xdr:cNvPr>
        <xdr:cNvSpPr txBox="1"/>
      </xdr:nvSpPr>
      <xdr:spPr>
        <a:xfrm>
          <a:off x="19547840" y="1058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109765</xdr:rowOff>
    </xdr:from>
    <xdr:to>
      <xdr:col>112</xdr:col>
      <xdr:colOff>38100</xdr:colOff>
      <xdr:row>64</xdr:row>
      <xdr:rowOff>39915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735040" y="10671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160565</xdr:rowOff>
    </xdr:from>
    <xdr:to>
      <xdr:col>116</xdr:col>
      <xdr:colOff>63500</xdr:colOff>
      <xdr:row>63</xdr:row>
      <xdr:rowOff>160565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778220" y="1072188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109765</xdr:rowOff>
    </xdr:from>
    <xdr:to>
      <xdr:col>107</xdr:col>
      <xdr:colOff>101600</xdr:colOff>
      <xdr:row>64</xdr:row>
      <xdr:rowOff>39915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7937480" y="10671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160565</xdr:rowOff>
    </xdr:from>
    <xdr:to>
      <xdr:col>111</xdr:col>
      <xdr:colOff>177800</xdr:colOff>
      <xdr:row>63</xdr:row>
      <xdr:rowOff>160565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7988280" y="107218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109765</xdr:rowOff>
    </xdr:from>
    <xdr:to>
      <xdr:col>102</xdr:col>
      <xdr:colOff>165100</xdr:colOff>
      <xdr:row>64</xdr:row>
      <xdr:rowOff>39915</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7162780" y="10671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160565</xdr:rowOff>
    </xdr:from>
    <xdr:to>
      <xdr:col>107</xdr:col>
      <xdr:colOff>50800</xdr:colOff>
      <xdr:row>63</xdr:row>
      <xdr:rowOff>160565</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7213580" y="107218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109765</xdr:rowOff>
    </xdr:from>
    <xdr:to>
      <xdr:col>98</xdr:col>
      <xdr:colOff>38100</xdr:colOff>
      <xdr:row>64</xdr:row>
      <xdr:rowOff>39915</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6388080" y="10671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160565</xdr:rowOff>
    </xdr:from>
    <xdr:to>
      <xdr:col>102</xdr:col>
      <xdr:colOff>114300</xdr:colOff>
      <xdr:row>63</xdr:row>
      <xdr:rowOff>160565</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6431260" y="107218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31042</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561127" y="107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31042</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7776267" y="107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31042</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7001567" y="107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31042</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6226867" y="107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4375764" y="1315402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44145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4287500" y="14380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441450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28750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4414500" y="1371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325600" y="137394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80663</xdr:rowOff>
    </xdr:from>
    <xdr:ext cx="405111" cy="259045"/>
    <xdr:sp macro="" textlink="">
      <xdr:nvSpPr>
        <xdr:cNvPr id="756" name="n_1aveValue【消防施設】&#10;有形固定資産減価償却率">
          <a:extLst>
            <a:ext uri="{FF2B5EF4-FFF2-40B4-BE49-F238E27FC236}">
              <a16:creationId xmlns:a16="http://schemas.microsoft.com/office/drawing/2014/main" id="{00000000-0008-0000-0F00-0000F4020000}"/>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109220</xdr:rowOff>
    </xdr:from>
    <xdr:to>
      <xdr:col>76</xdr:col>
      <xdr:colOff>165100</xdr:colOff>
      <xdr:row>82</xdr:row>
      <xdr:rowOff>39370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55897</xdr:rowOff>
    </xdr:from>
    <xdr:ext cx="405111" cy="259045"/>
    <xdr:sp macro="" textlink="">
      <xdr:nvSpPr>
        <xdr:cNvPr id="758" name="n_2aveValue【消防施設】&#10;有形固定資産減価償却率">
          <a:extLst>
            <a:ext uri="{FF2B5EF4-FFF2-40B4-BE49-F238E27FC236}">
              <a16:creationId xmlns:a16="http://schemas.microsoft.com/office/drawing/2014/main" id="{00000000-0008-0000-0F00-0000F6020000}"/>
            </a:ext>
          </a:extLst>
        </xdr:cNvPr>
        <xdr:cNvSpPr txBox="1"/>
      </xdr:nvSpPr>
      <xdr:spPr>
        <a:xfrm>
          <a:off x="12675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33020</xdr:rowOff>
    </xdr:from>
    <xdr:to>
      <xdr:col>72</xdr:col>
      <xdr:colOff>38100</xdr:colOff>
      <xdr:row>81</xdr:row>
      <xdr:rowOff>134620</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029440" y="13611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151147</xdr:rowOff>
    </xdr:from>
    <xdr:ext cx="405111" cy="259045"/>
    <xdr:sp macro="" textlink="">
      <xdr:nvSpPr>
        <xdr:cNvPr id="760" name="n_3aveValue【消防施設】&#10;有形固定資産減価償却率">
          <a:extLst>
            <a:ext uri="{FF2B5EF4-FFF2-40B4-BE49-F238E27FC236}">
              <a16:creationId xmlns:a16="http://schemas.microsoft.com/office/drawing/2014/main" id="{00000000-0008-0000-0F00-0000F8020000}"/>
            </a:ext>
          </a:extLst>
        </xdr:cNvPr>
        <xdr:cNvSpPr txBox="1"/>
      </xdr:nvSpPr>
      <xdr:spPr>
        <a:xfrm>
          <a:off x="119005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149225</xdr:rowOff>
    </xdr:from>
    <xdr:to>
      <xdr:col>67</xdr:col>
      <xdr:colOff>101600</xdr:colOff>
      <xdr:row>81</xdr:row>
      <xdr:rowOff>79375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123188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95902</xdr:rowOff>
    </xdr:from>
    <xdr:ext cx="405111" cy="259045"/>
    <xdr:sp macro="" textlink="">
      <xdr:nvSpPr>
        <xdr:cNvPr id="762" name="n_4aveValue【消防施設】&#10;有形固定資産減価償却率">
          <a:extLst>
            <a:ext uri="{FF2B5EF4-FFF2-40B4-BE49-F238E27FC236}">
              <a16:creationId xmlns:a16="http://schemas.microsoft.com/office/drawing/2014/main" id="{00000000-0008-0000-0F00-0000FA020000}"/>
            </a:ext>
          </a:extLst>
        </xdr:cNvPr>
        <xdr:cNvSpPr txBox="1"/>
      </xdr:nvSpPr>
      <xdr:spPr>
        <a:xfrm>
          <a:off x="1110298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325600" y="136575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F00-000001030000}"/>
            </a:ext>
          </a:extLst>
        </xdr:cNvPr>
        <xdr:cNvSpPr txBox="1"/>
      </xdr:nvSpPr>
      <xdr:spPr>
        <a:xfrm>
          <a:off x="144145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578840" y="1374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82</xdr:row>
      <xdr:rowOff>49530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3629640" y="13708379"/>
          <a:ext cx="74676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804140" y="1370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xdr:rowOff>
    </xdr:from>
    <xdr:to>
      <xdr:col>81</xdr:col>
      <xdr:colOff>50800</xdr:colOff>
      <xdr:row>82</xdr:row>
      <xdr:rowOff>49530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54940" y="1375410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84455</xdr:rowOff>
    </xdr:from>
    <xdr:to>
      <xdr:col>72</xdr:col>
      <xdr:colOff>38100</xdr:colOff>
      <xdr:row>82</xdr:row>
      <xdr:rowOff>14605</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029440" y="13663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135255</xdr:rowOff>
    </xdr:from>
    <xdr:to>
      <xdr:col>76</xdr:col>
      <xdr:colOff>114300</xdr:colOff>
      <xdr:row>82</xdr:row>
      <xdr:rowOff>7620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072620" y="1371409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42545</xdr:rowOff>
    </xdr:from>
    <xdr:to>
      <xdr:col>67</xdr:col>
      <xdr:colOff>101600</xdr:colOff>
      <xdr:row>81</xdr:row>
      <xdr:rowOff>144145</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1231880" y="136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93345</xdr:rowOff>
    </xdr:from>
    <xdr:to>
      <xdr:col>71</xdr:col>
      <xdr:colOff>177800</xdr:colOff>
      <xdr:row>81</xdr:row>
      <xdr:rowOff>135255</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1282680" y="1367218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91457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43724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752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5732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1900544" y="1375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135272</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1102984" y="1371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19509104" y="13102590"/>
          <a:ext cx="0" cy="113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19547840" y="1424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9443700" y="14239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19547840" y="128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94437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19547840" y="13731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945894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87350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82566</xdr:rowOff>
    </xdr:from>
    <xdr:ext cx="469744" cy="259045"/>
    <xdr:sp macro="" textlink="">
      <xdr:nvSpPr>
        <xdr:cNvPr id="809" name="n_1aveValue【消防施設】&#10;一人当たり面積">
          <a:extLst>
            <a:ext uri="{FF2B5EF4-FFF2-40B4-BE49-F238E27FC236}">
              <a16:creationId xmlns:a16="http://schemas.microsoft.com/office/drawing/2014/main" id="{00000000-0008-0000-0F00-000029030000}"/>
            </a:ext>
          </a:extLst>
        </xdr:cNvPr>
        <xdr:cNvSpPr txBox="1"/>
      </xdr:nvSpPr>
      <xdr:spPr>
        <a:xfrm>
          <a:off x="1856112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135889</xdr:rowOff>
    </xdr:from>
    <xdr:to>
      <xdr:col>107</xdr:col>
      <xdr:colOff>101600</xdr:colOff>
      <xdr:row>83</xdr:row>
      <xdr:rowOff>66039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793748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82566</xdr:rowOff>
    </xdr:from>
    <xdr:ext cx="469744" cy="259045"/>
    <xdr:sp macro="" textlink="">
      <xdr:nvSpPr>
        <xdr:cNvPr id="811" name="n_2aveValue【消防施設】&#10;一人当たり面積">
          <a:extLst>
            <a:ext uri="{FF2B5EF4-FFF2-40B4-BE49-F238E27FC236}">
              <a16:creationId xmlns:a16="http://schemas.microsoft.com/office/drawing/2014/main" id="{00000000-0008-0000-0F00-00002B030000}"/>
            </a:ext>
          </a:extLst>
        </xdr:cNvPr>
        <xdr:cNvSpPr txBox="1"/>
      </xdr:nvSpPr>
      <xdr:spPr>
        <a:xfrm>
          <a:off x="177762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158750</xdr:rowOff>
    </xdr:from>
    <xdr:to>
      <xdr:col>102</xdr:col>
      <xdr:colOff>165100</xdr:colOff>
      <xdr:row>83</xdr:row>
      <xdr:rowOff>88900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716278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105427</xdr:rowOff>
    </xdr:from>
    <xdr:ext cx="469744" cy="259045"/>
    <xdr:sp macro="" textlink="">
      <xdr:nvSpPr>
        <xdr:cNvPr id="813" name="n_3aveValue【消防施設】&#10;一人当たり面積">
          <a:extLst>
            <a:ext uri="{FF2B5EF4-FFF2-40B4-BE49-F238E27FC236}">
              <a16:creationId xmlns:a16="http://schemas.microsoft.com/office/drawing/2014/main" id="{00000000-0008-0000-0F00-00002D030000}"/>
            </a:ext>
          </a:extLst>
        </xdr:cNvPr>
        <xdr:cNvSpPr txBox="1"/>
      </xdr:nvSpPr>
      <xdr:spPr>
        <a:xfrm>
          <a:off x="170015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170180</xdr:rowOff>
    </xdr:from>
    <xdr:to>
      <xdr:col>98</xdr:col>
      <xdr:colOff>38100</xdr:colOff>
      <xdr:row>83</xdr:row>
      <xdr:rowOff>100330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638808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116857</xdr:rowOff>
    </xdr:from>
    <xdr:ext cx="469744" cy="259045"/>
    <xdr:sp macro="" textlink="">
      <xdr:nvSpPr>
        <xdr:cNvPr id="815" name="n_4aveValue【消防施設】&#10;一人当たり面積">
          <a:extLst>
            <a:ext uri="{FF2B5EF4-FFF2-40B4-BE49-F238E27FC236}">
              <a16:creationId xmlns:a16="http://schemas.microsoft.com/office/drawing/2014/main" id="{00000000-0008-0000-0F00-00002F030000}"/>
            </a:ext>
          </a:extLst>
        </xdr:cNvPr>
        <xdr:cNvSpPr txBox="1"/>
      </xdr:nvSpPr>
      <xdr:spPr>
        <a:xfrm>
          <a:off x="1622686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153036</xdr:rowOff>
    </xdr:from>
    <xdr:to>
      <xdr:col>116</xdr:col>
      <xdr:colOff>114300</xdr:colOff>
      <xdr:row>84</xdr:row>
      <xdr:rowOff>83186</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458940" y="14067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67963</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19547840" y="1398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87350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32386</xdr:rowOff>
    </xdr:from>
    <xdr:to>
      <xdr:col>116</xdr:col>
      <xdr:colOff>63500</xdr:colOff>
      <xdr:row>84</xdr:row>
      <xdr:rowOff>38100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8778220" y="14114146"/>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79374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7988280" y="14119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7213580" y="1411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6388080" y="14078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43814</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6431260" y="1411986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6226867" y="1416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000000-0008-0000-0F00-00005A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flipV="1">
          <a:off x="14375764" y="1666113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60" name="【庁舎】&#10;有形固定資産減価償却率最小値テキスト">
          <a:extLst>
            <a:ext uri="{FF2B5EF4-FFF2-40B4-BE49-F238E27FC236}">
              <a16:creationId xmlns:a16="http://schemas.microsoft.com/office/drawing/2014/main" id="{00000000-0008-0000-0F00-00005C030000}"/>
            </a:ext>
          </a:extLst>
        </xdr:cNvPr>
        <xdr:cNvSpPr txBox="1"/>
      </xdr:nvSpPr>
      <xdr:spPr>
        <a:xfrm>
          <a:off x="144145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4287500" y="1822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2" name="【庁舎】&#10;有形固定資産減価償却率最大値テキスト">
          <a:extLst>
            <a:ext uri="{FF2B5EF4-FFF2-40B4-BE49-F238E27FC236}">
              <a16:creationId xmlns:a16="http://schemas.microsoft.com/office/drawing/2014/main" id="{00000000-0008-0000-0F00-00005E030000}"/>
            </a:ext>
          </a:extLst>
        </xdr:cNvPr>
        <xdr:cNvSpPr txBox="1"/>
      </xdr:nvSpPr>
      <xdr:spPr>
        <a:xfrm>
          <a:off x="14414500" y="1644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4287500" y="1666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864" name="【庁舎】&#10;有形固定資産減価償却率平均値テキスト">
          <a:extLst>
            <a:ext uri="{FF2B5EF4-FFF2-40B4-BE49-F238E27FC236}">
              <a16:creationId xmlns:a16="http://schemas.microsoft.com/office/drawing/2014/main" id="{00000000-0008-0000-0F00-000060030000}"/>
            </a:ext>
          </a:extLst>
        </xdr:cNvPr>
        <xdr:cNvSpPr txBox="1"/>
      </xdr:nvSpPr>
      <xdr:spPr>
        <a:xfrm>
          <a:off x="14414500" y="17253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325600" y="172713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578840" y="17248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70502</xdr:rowOff>
    </xdr:from>
    <xdr:ext cx="405111" cy="259045"/>
    <xdr:sp macro="" textlink="">
      <xdr:nvSpPr>
        <xdr:cNvPr id="867" name="n_1aveValue【庁舎】&#10;有形固定資産減価償却率">
          <a:extLst>
            <a:ext uri="{FF2B5EF4-FFF2-40B4-BE49-F238E27FC236}">
              <a16:creationId xmlns:a16="http://schemas.microsoft.com/office/drawing/2014/main" id="{00000000-0008-0000-0F00-000063030000}"/>
            </a:ext>
          </a:extLst>
        </xdr:cNvPr>
        <xdr:cNvSpPr txBox="1"/>
      </xdr:nvSpPr>
      <xdr:spPr>
        <a:xfrm>
          <a:off x="13437244"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164464</xdr:rowOff>
    </xdr:from>
    <xdr:to>
      <xdr:col>76</xdr:col>
      <xdr:colOff>165100</xdr:colOff>
      <xdr:row>103</xdr:row>
      <xdr:rowOff>94614</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2804140" y="17263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85741</xdr:rowOff>
    </xdr:from>
    <xdr:ext cx="405111" cy="259045"/>
    <xdr:sp macro="" textlink="">
      <xdr:nvSpPr>
        <xdr:cNvPr id="869" name="n_2aveValue【庁舎】&#10;有形固定資産減価償却率">
          <a:extLst>
            <a:ext uri="{FF2B5EF4-FFF2-40B4-BE49-F238E27FC236}">
              <a16:creationId xmlns:a16="http://schemas.microsoft.com/office/drawing/2014/main" id="{00000000-0008-0000-0F00-000065030000}"/>
            </a:ext>
          </a:extLst>
        </xdr:cNvPr>
        <xdr:cNvSpPr txBox="1"/>
      </xdr:nvSpPr>
      <xdr:spPr>
        <a:xfrm>
          <a:off x="12675244" y="17352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46355</xdr:rowOff>
    </xdr:from>
    <xdr:to>
      <xdr:col>72</xdr:col>
      <xdr:colOff>38100</xdr:colOff>
      <xdr:row>103</xdr:row>
      <xdr:rowOff>147955</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139082</xdr:rowOff>
    </xdr:from>
    <xdr:ext cx="405111" cy="259045"/>
    <xdr:sp macro="" textlink="">
      <xdr:nvSpPr>
        <xdr:cNvPr id="871" name="n_3aveValue【庁舎】&#10;有形固定資産減価償却率">
          <a:extLst>
            <a:ext uri="{FF2B5EF4-FFF2-40B4-BE49-F238E27FC236}">
              <a16:creationId xmlns:a16="http://schemas.microsoft.com/office/drawing/2014/main" id="{00000000-0008-0000-0F00-000067030000}"/>
            </a:ext>
          </a:extLst>
        </xdr:cNvPr>
        <xdr:cNvSpPr txBox="1"/>
      </xdr:nvSpPr>
      <xdr:spPr>
        <a:xfrm>
          <a:off x="1190054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23495</xdr:rowOff>
    </xdr:from>
    <xdr:to>
      <xdr:col>67</xdr:col>
      <xdr:colOff>101600</xdr:colOff>
      <xdr:row>103</xdr:row>
      <xdr:rowOff>125095</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123188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116222</xdr:rowOff>
    </xdr:from>
    <xdr:ext cx="405111" cy="259045"/>
    <xdr:sp macro="" textlink="">
      <xdr:nvSpPr>
        <xdr:cNvPr id="873" name="n_4aveValue【庁舎】&#10;有形固定資産減価償却率">
          <a:extLst>
            <a:ext uri="{FF2B5EF4-FFF2-40B4-BE49-F238E27FC236}">
              <a16:creationId xmlns:a16="http://schemas.microsoft.com/office/drawing/2014/main" id="{00000000-0008-0000-0F00-000069030000}"/>
            </a:ext>
          </a:extLst>
        </xdr:cNvPr>
        <xdr:cNvSpPr txBox="1"/>
      </xdr:nvSpPr>
      <xdr:spPr>
        <a:xfrm>
          <a:off x="11102984"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4325600" y="171704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880" name="【庁舎】&#10;有形固定資産減価償却率該当値テキスト">
          <a:extLst>
            <a:ext uri="{FF2B5EF4-FFF2-40B4-BE49-F238E27FC236}">
              <a16:creationId xmlns:a16="http://schemas.microsoft.com/office/drawing/2014/main" id="{00000000-0008-0000-0F00-000070030000}"/>
            </a:ext>
          </a:extLst>
        </xdr:cNvPr>
        <xdr:cNvSpPr txBox="1"/>
      </xdr:nvSpPr>
      <xdr:spPr>
        <a:xfrm>
          <a:off x="14414500" y="1702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19686</xdr:rowOff>
    </xdr:from>
    <xdr:to>
      <xdr:col>81</xdr:col>
      <xdr:colOff>101600</xdr:colOff>
      <xdr:row>102</xdr:row>
      <xdr:rowOff>121286</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3578840" y="171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70486</xdr:rowOff>
    </xdr:from>
    <xdr:to>
      <xdr:col>85</xdr:col>
      <xdr:colOff>127000</xdr:colOff>
      <xdr:row>102</xdr:row>
      <xdr:rowOff>121920</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3629640" y="17169766"/>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141605</xdr:rowOff>
    </xdr:from>
    <xdr:to>
      <xdr:col>76</xdr:col>
      <xdr:colOff>165100</xdr:colOff>
      <xdr:row>102</xdr:row>
      <xdr:rowOff>71755</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2804140" y="1707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20955</xdr:rowOff>
    </xdr:from>
    <xdr:to>
      <xdr:col>81</xdr:col>
      <xdr:colOff>50800</xdr:colOff>
      <xdr:row>102</xdr:row>
      <xdr:rowOff>70486</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2854940" y="1712023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92075</xdr:rowOff>
    </xdr:from>
    <xdr:to>
      <xdr:col>72</xdr:col>
      <xdr:colOff>38100</xdr:colOff>
      <xdr:row>102</xdr:row>
      <xdr:rowOff>22225</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029440" y="17023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142875</xdr:rowOff>
    </xdr:from>
    <xdr:to>
      <xdr:col>76</xdr:col>
      <xdr:colOff>114300</xdr:colOff>
      <xdr:row>102</xdr:row>
      <xdr:rowOff>20955</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072620" y="1707451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40639</xdr:rowOff>
    </xdr:from>
    <xdr:to>
      <xdr:col>67</xdr:col>
      <xdr:colOff>101600</xdr:colOff>
      <xdr:row>101</xdr:row>
      <xdr:rowOff>142239</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1231880" y="169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91439</xdr:rowOff>
    </xdr:from>
    <xdr:to>
      <xdr:col>71</xdr:col>
      <xdr:colOff>177800</xdr:colOff>
      <xdr:row>101</xdr:row>
      <xdr:rowOff>142875</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1282680" y="17023079"/>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137813</xdr:rowOff>
    </xdr:from>
    <xdr:ext cx="405111" cy="259045"/>
    <xdr:sp macro="" textlink="">
      <xdr:nvSpPr>
        <xdr:cNvPr id="889" name="n_1mainValue【庁舎】&#10;有形固定資産減価償却率">
          <a:extLst>
            <a:ext uri="{FF2B5EF4-FFF2-40B4-BE49-F238E27FC236}">
              <a16:creationId xmlns:a16="http://schemas.microsoft.com/office/drawing/2014/main" id="{00000000-0008-0000-0F00-000079030000}"/>
            </a:ext>
          </a:extLst>
        </xdr:cNvPr>
        <xdr:cNvSpPr txBox="1"/>
      </xdr:nvSpPr>
      <xdr:spPr>
        <a:xfrm>
          <a:off x="134372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88282</xdr:rowOff>
    </xdr:from>
    <xdr:ext cx="405111" cy="259045"/>
    <xdr:sp macro="" textlink="">
      <xdr:nvSpPr>
        <xdr:cNvPr id="890" name="n_2mainValue【庁舎】&#10;有形固定資産減価償却率">
          <a:extLst>
            <a:ext uri="{FF2B5EF4-FFF2-40B4-BE49-F238E27FC236}">
              <a16:creationId xmlns:a16="http://schemas.microsoft.com/office/drawing/2014/main" id="{00000000-0008-0000-0F00-00007A030000}"/>
            </a:ext>
          </a:extLst>
        </xdr:cNvPr>
        <xdr:cNvSpPr txBox="1"/>
      </xdr:nvSpPr>
      <xdr:spPr>
        <a:xfrm>
          <a:off x="12675244" y="1685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38752</xdr:rowOff>
    </xdr:from>
    <xdr:ext cx="405111" cy="259045"/>
    <xdr:sp macro="" textlink="">
      <xdr:nvSpPr>
        <xdr:cNvPr id="891" name="n_3mainValue【庁舎】&#10;有形固定資産減価償却率">
          <a:extLst>
            <a:ext uri="{FF2B5EF4-FFF2-40B4-BE49-F238E27FC236}">
              <a16:creationId xmlns:a16="http://schemas.microsoft.com/office/drawing/2014/main" id="{00000000-0008-0000-0F00-00007B030000}"/>
            </a:ext>
          </a:extLst>
        </xdr:cNvPr>
        <xdr:cNvSpPr txBox="1"/>
      </xdr:nvSpPr>
      <xdr:spPr>
        <a:xfrm>
          <a:off x="11900544" y="1680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158766</xdr:rowOff>
    </xdr:from>
    <xdr:ext cx="405111" cy="259045"/>
    <xdr:sp macro="" textlink="">
      <xdr:nvSpPr>
        <xdr:cNvPr id="892" name="n_4mainValue【庁舎】&#10;有形固定資産減価償却率">
          <a:extLst>
            <a:ext uri="{FF2B5EF4-FFF2-40B4-BE49-F238E27FC236}">
              <a16:creationId xmlns:a16="http://schemas.microsoft.com/office/drawing/2014/main" id="{00000000-0008-0000-0F00-00007C030000}"/>
            </a:ext>
          </a:extLst>
        </xdr:cNvPr>
        <xdr:cNvSpPr txBox="1"/>
      </xdr:nvSpPr>
      <xdr:spPr>
        <a:xfrm>
          <a:off x="11102984" y="1675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19509104" y="1680362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19547840" y="165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9443700" y="1680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6366</xdr:rowOff>
    </xdr:from>
    <xdr:ext cx="469744" cy="259045"/>
    <xdr:sp macro="" textlink="">
      <xdr:nvSpPr>
        <xdr:cNvPr id="923" name="n_1aveValue【庁舎】&#10;一人当たり面積">
          <a:extLst>
            <a:ext uri="{FF2B5EF4-FFF2-40B4-BE49-F238E27FC236}">
              <a16:creationId xmlns:a16="http://schemas.microsoft.com/office/drawing/2014/main" id="{00000000-0008-0000-0F00-00009B030000}"/>
            </a:ext>
          </a:extLst>
        </xdr:cNvPr>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64263</xdr:rowOff>
    </xdr:from>
    <xdr:to>
      <xdr:col>107</xdr:col>
      <xdr:colOff>101600</xdr:colOff>
      <xdr:row>105</xdr:row>
      <xdr:rowOff>165863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793748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10940</xdr:rowOff>
    </xdr:from>
    <xdr:ext cx="469744" cy="259045"/>
    <xdr:sp macro="" textlink="">
      <xdr:nvSpPr>
        <xdr:cNvPr id="925" name="n_2aveValue【庁舎】&#10;一人当たり面積">
          <a:extLst>
            <a:ext uri="{FF2B5EF4-FFF2-40B4-BE49-F238E27FC236}">
              <a16:creationId xmlns:a16="http://schemas.microsoft.com/office/drawing/2014/main" id="{00000000-0008-0000-0F00-00009D030000}"/>
            </a:ext>
          </a:extLst>
        </xdr:cNvPr>
        <xdr:cNvSpPr txBox="1"/>
      </xdr:nvSpPr>
      <xdr:spPr>
        <a:xfrm>
          <a:off x="1777626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109982</xdr:rowOff>
    </xdr:from>
    <xdr:to>
      <xdr:col>102</xdr:col>
      <xdr:colOff>165100</xdr:colOff>
      <xdr:row>106</xdr:row>
      <xdr:rowOff>40132</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716278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56659</xdr:rowOff>
    </xdr:from>
    <xdr:ext cx="469744" cy="259045"/>
    <xdr:sp macro="" textlink="">
      <xdr:nvSpPr>
        <xdr:cNvPr id="927" name="n_3aveValue【庁舎】&#10;一人当たり面積">
          <a:extLst>
            <a:ext uri="{FF2B5EF4-FFF2-40B4-BE49-F238E27FC236}">
              <a16:creationId xmlns:a16="http://schemas.microsoft.com/office/drawing/2014/main" id="{00000000-0008-0000-0F00-00009F030000}"/>
            </a:ext>
          </a:extLst>
        </xdr:cNvPr>
        <xdr:cNvSpPr txBox="1"/>
      </xdr:nvSpPr>
      <xdr:spPr>
        <a:xfrm>
          <a:off x="1700156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109982</xdr:rowOff>
    </xdr:from>
    <xdr:to>
      <xdr:col>98</xdr:col>
      <xdr:colOff>38100</xdr:colOff>
      <xdr:row>106</xdr:row>
      <xdr:rowOff>40132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6388080" y="17712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56659</xdr:rowOff>
    </xdr:from>
    <xdr:ext cx="469744" cy="259045"/>
    <xdr:sp macro="" textlink="">
      <xdr:nvSpPr>
        <xdr:cNvPr id="929" name="n_4aveValue【庁舎】&#10;一人当たり面積">
          <a:extLst>
            <a:ext uri="{FF2B5EF4-FFF2-40B4-BE49-F238E27FC236}">
              <a16:creationId xmlns:a16="http://schemas.microsoft.com/office/drawing/2014/main" id="{00000000-0008-0000-0F00-0000A1030000}"/>
            </a:ext>
          </a:extLst>
        </xdr:cNvPr>
        <xdr:cNvSpPr txBox="1"/>
      </xdr:nvSpPr>
      <xdr:spPr>
        <a:xfrm>
          <a:off x="1622686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458940" y="17744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120414</xdr:rowOff>
    </xdr:from>
    <xdr:ext cx="469744" cy="259045"/>
    <xdr:sp macro="" textlink="">
      <xdr:nvSpPr>
        <xdr:cNvPr id="936" name="【庁舎】&#10;一人当たり面積該当値テキスト">
          <a:extLst>
            <a:ext uri="{FF2B5EF4-FFF2-40B4-BE49-F238E27FC236}">
              <a16:creationId xmlns:a16="http://schemas.microsoft.com/office/drawing/2014/main" id="{00000000-0008-0000-0F00-0000A8030000}"/>
            </a:ext>
          </a:extLst>
        </xdr:cNvPr>
        <xdr:cNvSpPr txBox="1"/>
      </xdr:nvSpPr>
      <xdr:spPr>
        <a:xfrm>
          <a:off x="19547840" y="1772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141987</xdr:rowOff>
    </xdr:from>
    <xdr:to>
      <xdr:col>112</xdr:col>
      <xdr:colOff>38100</xdr:colOff>
      <xdr:row>106</xdr:row>
      <xdr:rowOff>72137</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8735040" y="17744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21337</xdr:rowOff>
    </xdr:from>
    <xdr:to>
      <xdr:col>116</xdr:col>
      <xdr:colOff>63500</xdr:colOff>
      <xdr:row>106</xdr:row>
      <xdr:rowOff>21337</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8778220" y="1779117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146558</xdr:rowOff>
    </xdr:from>
    <xdr:to>
      <xdr:col>107</xdr:col>
      <xdr:colOff>101600</xdr:colOff>
      <xdr:row>106</xdr:row>
      <xdr:rowOff>76708</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7937480" y="1774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21337</xdr:rowOff>
    </xdr:from>
    <xdr:to>
      <xdr:col>111</xdr:col>
      <xdr:colOff>177800</xdr:colOff>
      <xdr:row>106</xdr:row>
      <xdr:rowOff>25908</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7988280" y="17791177"/>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7162780" y="1775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25908</xdr:rowOff>
    </xdr:from>
    <xdr:to>
      <xdr:col>107</xdr:col>
      <xdr:colOff>50800</xdr:colOff>
      <xdr:row>106</xdr:row>
      <xdr:rowOff>35052</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7213580" y="1779574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160274</xdr:rowOff>
    </xdr:from>
    <xdr:to>
      <xdr:col>98</xdr:col>
      <xdr:colOff>38100</xdr:colOff>
      <xdr:row>106</xdr:row>
      <xdr:rowOff>90424</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6388080" y="1776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35052</xdr:rowOff>
    </xdr:from>
    <xdr:to>
      <xdr:col>102</xdr:col>
      <xdr:colOff>114300</xdr:colOff>
      <xdr:row>106</xdr:row>
      <xdr:rowOff>39624</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6431260" y="178048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63264</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18561127" y="178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67835</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17776267"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7001567" y="178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81551</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62268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有形固定資産減価償却率が類似団体内平均より特に高い施設は市民会館・</a:t>
          </a:r>
          <a:r>
            <a:rPr kumimoji="1" lang="ja-JP" altLang="en-US" sz="1100">
              <a:solidFill>
                <a:schemeClr val="dk1"/>
              </a:solidFill>
              <a:effectLst/>
              <a:latin typeface="+mn-lt"/>
              <a:ea typeface="+mn-ea"/>
              <a:cs typeface="+mn-cs"/>
            </a:rPr>
            <a:t>保健</a:t>
          </a:r>
          <a:r>
            <a:rPr kumimoji="1" lang="ja-JP" altLang="ja-JP" sz="1100">
              <a:solidFill>
                <a:schemeClr val="dk1"/>
              </a:solidFill>
              <a:effectLst/>
              <a:latin typeface="+mn-lt"/>
              <a:ea typeface="+mn-ea"/>
              <a:cs typeface="+mn-cs"/>
            </a:rPr>
            <a:t>センター・保健所、特に低い施設は図書館、福祉施設、一般廃棄物処理施設である。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市民会館については、令和５，６年度に大規模な改修を行っている。また、図書館については、令和２年度に図書館（新設：小牧市中央図書館）の建替え、福祉施設については、令和４年度に第３老人福祉センターの新設、一般廃棄物処理施設については、平成２６年度に小牧岩倉エコルセンターの建設を行ったため、減価償却率が低くなっている。今後は、平成２８年度策定（令和４年度改訂）の公共ファシリティマネジメント基本方針、公共施設適正配置計画、公共施設長寿命化計画に基づき、施設の維持管理を適切に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149,715
138,849
62.81
62,988,383
59,446,785
1,660,033
36,202,034
8,947,048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事業所の集中等により、法人市民税が他団体と比べ多いため、類似団体平均を大きく上回る</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となっているが、近年は低下傾向にある。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また、法人市民税収については、税制改正等の影響を大きく受けるため、今後は税の徴収強化等に加え、更なる財源確保に努める。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8467</xdr:rowOff>
    </xdr:from>
    <xdr:to>
      <xdr:col>23</xdr:col>
      <xdr:colOff>133350</xdr:colOff>
      <xdr:row>36</xdr:row>
      <xdr:rowOff>48683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1806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139700</xdr:rowOff>
    </xdr:from>
    <xdr:to>
      <xdr:col>19</xdr:col>
      <xdr:colOff>133350</xdr:colOff>
      <xdr:row>36</xdr:row>
      <xdr:rowOff>8467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79375</xdr:rowOff>
    </xdr:from>
    <xdr:to>
      <xdr:col>15</xdr:col>
      <xdr:colOff>82550</xdr:colOff>
      <xdr:row>35</xdr:row>
      <xdr:rowOff>139700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0801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79375</xdr:rowOff>
    </xdr:from>
    <xdr:to>
      <xdr:col>11</xdr:col>
      <xdr:colOff>31750</xdr:colOff>
      <xdr:row>35</xdr:row>
      <xdr:rowOff>119592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0801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169333</xdr:rowOff>
    </xdr:from>
    <xdr:to>
      <xdr:col>23</xdr:col>
      <xdr:colOff>184150</xdr:colOff>
      <xdr:row>36</xdr:row>
      <xdr:rowOff>99483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14410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1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129117</xdr:rowOff>
    </xdr:from>
    <xdr:to>
      <xdr:col>19</xdr:col>
      <xdr:colOff>184150</xdr:colOff>
      <xdr:row>36</xdr:row>
      <xdr:rowOff>59267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88900</xdr:rowOff>
    </xdr:from>
    <xdr:to>
      <xdr:col>15</xdr:col>
      <xdr:colOff>133350</xdr:colOff>
      <xdr:row>36</xdr:row>
      <xdr:rowOff>19050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28575</xdr:rowOff>
    </xdr:from>
    <xdr:to>
      <xdr:col>11</xdr:col>
      <xdr:colOff>82550</xdr:colOff>
      <xdr:row>35</xdr:row>
      <xdr:rowOff>130175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140352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68792</xdr:rowOff>
    </xdr:from>
    <xdr:to>
      <xdr:col>7</xdr:col>
      <xdr:colOff>31750</xdr:colOff>
      <xdr:row>35</xdr:row>
      <xdr:rowOff>170392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0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9119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3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法人事業税交付金等の増により、経常一般財源等が増加したが、生活保護受給世帯の増加等に伴う福祉関係経費の増により、経常経費充当一般財源等も増加となった。その結果、経常収支比率は昨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今後も、人件費や扶助費等の増嵩により、厳しい状況となることが予想されるため、事務事業の見直しによる経費削減に努める。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64</xdr:row>
      <xdr:rowOff>55456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54783"/>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62</xdr:row>
      <xdr:rowOff>124883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04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60537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9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62</xdr:row>
      <xdr:rowOff>60537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64140"/>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14410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人当たりの金額が類似団体平均を上回っているのは、主に物件費の割合が高いことが要因となっている。</a:t>
          </a:r>
        </a:p>
        <a:p>
          <a:r>
            <a:rPr kumimoji="1" lang="ja-JP" altLang="en-US" sz="1300">
              <a:latin typeface="ＭＳ Ｐゴシック" panose="020B0600070205080204" pitchFamily="50" charset="-128"/>
              <a:ea typeface="ＭＳ Ｐゴシック" panose="020B0600070205080204" pitchFamily="50" charset="-128"/>
            </a:rPr>
            <a:t>　これは、保有する公共施設が多く、指定管理者制度を導入することなどにより、業務委託が増えていることが主な要因である。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今後も適正な定員管理や事務事業の見直しによる経費削減に努める。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45036</xdr:rowOff>
    </xdr:from>
    <xdr:to>
      <xdr:col>23</xdr:col>
      <xdr:colOff>133350</xdr:colOff>
      <xdr:row>86</xdr:row>
      <xdr:rowOff>122131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89736"/>
          <a:ext cx="838200" cy="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10106</xdr:rowOff>
    </xdr:from>
    <xdr:to>
      <xdr:col>19</xdr:col>
      <xdr:colOff>133350</xdr:colOff>
      <xdr:row>86</xdr:row>
      <xdr:rowOff>45036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54806"/>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84843</xdr:rowOff>
    </xdr:from>
    <xdr:to>
      <xdr:col>15</xdr:col>
      <xdr:colOff>82550</xdr:colOff>
      <xdr:row>86</xdr:row>
      <xdr:rowOff>10106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86643"/>
          <a:ext cx="889000" cy="26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114729</xdr:rowOff>
    </xdr:from>
    <xdr:to>
      <xdr:col>11</xdr:col>
      <xdr:colOff>31750</xdr:colOff>
      <xdr:row>84</xdr:row>
      <xdr:rowOff>84843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5079"/>
          <a:ext cx="889000" cy="14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71331</xdr:rowOff>
    </xdr:from>
    <xdr:to>
      <xdr:col>23</xdr:col>
      <xdr:colOff>184150</xdr:colOff>
      <xdr:row>87</xdr:row>
      <xdr:rowOff>1481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43408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8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165686</xdr:rowOff>
    </xdr:from>
    <xdr:to>
      <xdr:col>19</xdr:col>
      <xdr:colOff>184150</xdr:colOff>
      <xdr:row>86</xdr:row>
      <xdr:rowOff>95836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80613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25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130756</xdr:rowOff>
    </xdr:from>
    <xdr:to>
      <xdr:col>15</xdr:col>
      <xdr:colOff>133350</xdr:colOff>
      <xdr:row>86</xdr:row>
      <xdr:rowOff>60906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45683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9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34043</xdr:rowOff>
    </xdr:from>
    <xdr:to>
      <xdr:col>11</xdr:col>
      <xdr:colOff>82550</xdr:colOff>
      <xdr:row>84</xdr:row>
      <xdr:rowOff>135643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3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120420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2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63929</xdr:rowOff>
    </xdr:from>
    <xdr:to>
      <xdr:col>7</xdr:col>
      <xdr:colOff>31750</xdr:colOff>
      <xdr:row>83</xdr:row>
      <xdr:rowOff>165529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150306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8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及び国の指導を踏まえ、給与の適正化を実施してきたところであり、今後も国の動向を注視し適正な給与体系の維持に努める。なお、学歴や年齢によらず、能力のある職員を積極的に登用してきたことから、類似団体との比較では高い数値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88</xdr:row>
      <xdr:rowOff>160866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283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140759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082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9525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2082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110066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685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9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行財政運営を行うために、職員数の適正な管理と適正な職員配置を進めてきたこと及び技能労務職の退職不補充の結果、類似団体と比べ低い数値となっている。今後も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125367</xdr:rowOff>
    </xdr:from>
    <xdr:to>
      <xdr:col>81</xdr:col>
      <xdr:colOff>44450</xdr:colOff>
      <xdr:row>60</xdr:row>
      <xdr:rowOff>163285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2367"/>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125367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7100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63319</xdr:rowOff>
    </xdr:from>
    <xdr:to>
      <xdr:col>72</xdr:col>
      <xdr:colOff>203200</xdr:colOff>
      <xdr:row>60</xdr:row>
      <xdr:rowOff>84001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03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8165</xdr:rowOff>
    </xdr:from>
    <xdr:to>
      <xdr:col>68</xdr:col>
      <xdr:colOff>152400</xdr:colOff>
      <xdr:row>60</xdr:row>
      <xdr:rowOff>63319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9516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112485</xdr:rowOff>
    </xdr:from>
    <xdr:to>
      <xdr:col>81</xdr:col>
      <xdr:colOff>95250</xdr:colOff>
      <xdr:row>61</xdr:row>
      <xdr:rowOff>42635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129012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33201</xdr:rowOff>
    </xdr:from>
    <xdr:to>
      <xdr:col>73</xdr:col>
      <xdr:colOff>44450</xdr:colOff>
      <xdr:row>60</xdr:row>
      <xdr:rowOff>134801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12519</xdr:rowOff>
    </xdr:from>
    <xdr:to>
      <xdr:col>68</xdr:col>
      <xdr:colOff>203200</xdr:colOff>
      <xdr:row>60</xdr:row>
      <xdr:rowOff>114119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128815</xdr:rowOff>
    </xdr:from>
    <xdr:to>
      <xdr:col>64</xdr:col>
      <xdr:colOff>152400</xdr:colOff>
      <xdr:row>60</xdr:row>
      <xdr:rowOff>58965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69142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類似団体平均を大きく下回っており、良好な状態を保っている。</a:t>
          </a:r>
        </a:p>
        <a:p>
          <a:r>
            <a:rPr kumimoji="1" lang="ja-JP" altLang="en-US" sz="1300">
              <a:latin typeface="ＭＳ Ｐゴシック" panose="020B0600070205080204" pitchFamily="50" charset="-128"/>
              <a:ea typeface="ＭＳ Ｐゴシック" panose="020B0600070205080204" pitchFamily="50" charset="-128"/>
            </a:rPr>
            <a:t>　今後も、事務事業の効率化や基金の活用等により、起債に大きく頼ることのない財政運営に努める。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36</xdr:row>
      <xdr:rowOff>115711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2745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102305</xdr:rowOff>
    </xdr:from>
    <xdr:to>
      <xdr:col>77</xdr:col>
      <xdr:colOff>44450</xdr:colOff>
      <xdr:row>36</xdr:row>
      <xdr:rowOff>115711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2745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115711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1806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139700</xdr:rowOff>
    </xdr:from>
    <xdr:to>
      <xdr:col>68</xdr:col>
      <xdr:colOff>152400</xdr:colOff>
      <xdr:row>36</xdr:row>
      <xdr:rowOff>8467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64911</xdr:rowOff>
    </xdr:from>
    <xdr:to>
      <xdr:col>81</xdr:col>
      <xdr:colOff>95250</xdr:colOff>
      <xdr:row>36</xdr:row>
      <xdr:rowOff>166511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157638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5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51505</xdr:rowOff>
    </xdr:from>
    <xdr:to>
      <xdr:col>77</xdr:col>
      <xdr:colOff>95250</xdr:colOff>
      <xdr:row>36</xdr:row>
      <xdr:rowOff>153105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163282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64911</xdr:rowOff>
    </xdr:from>
    <xdr:to>
      <xdr:col>73</xdr:col>
      <xdr:colOff>44450</xdr:colOff>
      <xdr:row>36</xdr:row>
      <xdr:rowOff>166511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5238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0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88900</xdr:rowOff>
    </xdr:from>
    <xdr:to>
      <xdr:col>64</xdr:col>
      <xdr:colOff>152400</xdr:colOff>
      <xdr:row>36</xdr:row>
      <xdr:rowOff>19050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29227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将来負担額を充当可能財源等が上回っており、良好な状態を保っている。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その主な要因としては、将来負担となる一般会計等の地方債の残高が少なく、充当可能財源である基金残高が多いことなどがあげられる。</a:t>
          </a:r>
        </a:p>
        <a:p>
          <a:r>
            <a:rPr kumimoji="1" lang="ja-JP" altLang="en-US" sz="1300">
              <a:latin typeface="ＭＳ Ｐゴシック" panose="020B0600070205080204" pitchFamily="50" charset="-128"/>
              <a:ea typeface="ＭＳ Ｐゴシック" panose="020B0600070205080204" pitchFamily="50" charset="-128"/>
            </a:rPr>
            <a:t>　今後も、引き続き計画的な市債発行に努めるなど、健全な財政運営に努める。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149,715
138,849
62.81
62,988,383
59,446,785
1,660,033
36,202,034
8,947,048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前年度に比べて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ポイント増加しているが、近年は類似団体平均値とほぼ同水準で推移している。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までも学歴や年齢によらず、能力のある職員を積極的に登用してきたことから、類似団体と比べ給与水準は比較的高くなっているが、簡素で効率的な行財政運営を行うために、職員数の適正な管理と適正な職員配置を進めていることで、類似団体平均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今後も引き続き適正な定員管理の維持に努める。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159657</xdr:rowOff>
    </xdr:from>
    <xdr:to>
      <xdr:col>24</xdr:col>
      <xdr:colOff>25400</xdr:colOff>
      <xdr:row>37</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318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159657</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318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135164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135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159657</xdr:rowOff>
    </xdr:from>
    <xdr:to>
      <xdr:col>11</xdr:col>
      <xdr:colOff>9525</xdr:colOff>
      <xdr:row>37</xdr:row>
      <xdr:rowOff>69850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46057"/>
          <a:ext cx="889000" cy="76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35378</xdr:rowOff>
    </xdr:from>
    <xdr:to>
      <xdr:col>24</xdr:col>
      <xdr:colOff>76200</xdr:colOff>
      <xdr:row>37</xdr:row>
      <xdr:rowOff>136978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51905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108857</xdr:rowOff>
    </xdr:from>
    <xdr:to>
      <xdr:col>20</xdr:col>
      <xdr:colOff>38100</xdr:colOff>
      <xdr:row>37</xdr:row>
      <xdr:rowOff>39007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49184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108857</xdr:rowOff>
    </xdr:from>
    <xdr:to>
      <xdr:col>6</xdr:col>
      <xdr:colOff>171450</xdr:colOff>
      <xdr:row>33</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9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6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主な要因は、保有する公共施設が多く、指定管理者制度の導入などにより、業務委託が増えていることによるものである。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類似団体と比較して物件費の割合が高い傾向にあるため、引き続き事務事業の見直し等による経費削減に努める。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154214</xdr:rowOff>
    </xdr:from>
    <xdr:to>
      <xdr:col>82</xdr:col>
      <xdr:colOff>107950</xdr:colOff>
      <xdr:row>21</xdr:row>
      <xdr:rowOff>26307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5832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67128</xdr:rowOff>
    </xdr:from>
    <xdr:to>
      <xdr:col>78</xdr:col>
      <xdr:colOff>69850</xdr:colOff>
      <xdr:row>20</xdr:row>
      <xdr:rowOff>154214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4961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67128</xdr:rowOff>
    </xdr:from>
    <xdr:to>
      <xdr:col>73</xdr:col>
      <xdr:colOff>180975</xdr:colOff>
      <xdr:row>20</xdr:row>
      <xdr:rowOff>121557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496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121557</xdr:rowOff>
    </xdr:from>
    <xdr:to>
      <xdr:col>69</xdr:col>
      <xdr:colOff>92075</xdr:colOff>
      <xdr:row>20</xdr:row>
      <xdr:rowOff>121557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550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146957</xdr:rowOff>
    </xdr:from>
    <xdr:to>
      <xdr:col>82</xdr:col>
      <xdr:colOff>158750</xdr:colOff>
      <xdr:row>21</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55534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48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103414</xdr:rowOff>
    </xdr:from>
    <xdr:to>
      <xdr:col>78</xdr:col>
      <xdr:colOff>120650</xdr:colOff>
      <xdr:row>21</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18341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6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16328</xdr:rowOff>
    </xdr:from>
    <xdr:to>
      <xdr:col>74</xdr:col>
      <xdr:colOff>31750</xdr:colOff>
      <xdr:row>20</xdr:row>
      <xdr:rowOff>117928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102705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5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70757</xdr:rowOff>
    </xdr:from>
    <xdr:to>
      <xdr:col>69</xdr:col>
      <xdr:colOff>142875</xdr:colOff>
      <xdr:row>21</xdr:row>
      <xdr:rowOff>907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157134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70757</xdr:rowOff>
    </xdr:from>
    <xdr:to>
      <xdr:col>65</xdr:col>
      <xdr:colOff>53975</xdr:colOff>
      <xdr:row>21</xdr:row>
      <xdr:rowOff>907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157134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ポイント増加し、類似団体平均を上回っており、近年は上昇の一途をたどっている。</a:t>
          </a:r>
        </a:p>
        <a:p>
          <a:r>
            <a:rPr kumimoji="1" lang="ja-JP" altLang="en-US" sz="1300">
              <a:latin typeface="ＭＳ Ｐゴシック" panose="020B0600070205080204" pitchFamily="50" charset="-128"/>
              <a:ea typeface="ＭＳ Ｐゴシック" panose="020B0600070205080204" pitchFamily="50" charset="-128"/>
            </a:rPr>
            <a:t>　主な要因としては、生活保護費や障害者給付、保育所等に対する給付費等の増によるものである。</a:t>
          </a:r>
        </a:p>
        <a:p>
          <a:r>
            <a:rPr kumimoji="1" lang="ja-JP" altLang="en-US" sz="1300">
              <a:latin typeface="ＭＳ Ｐゴシック" panose="020B0600070205080204" pitchFamily="50" charset="-128"/>
              <a:ea typeface="ＭＳ Ｐゴシック" panose="020B0600070205080204" pitchFamily="50" charset="-128"/>
            </a:rPr>
            <a:t>　社会構造の変化により、経常的な扶助費は今後も増加が予想されるため、国・県等の動向を注視し、特定財源の確保に努める。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61</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854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59</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18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80027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類似団体平均を下回っているが、前年度に比べて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ポイント増加しており、近年は上昇傾向にある。</a:t>
          </a:r>
        </a:p>
        <a:p>
          <a:r>
            <a:rPr kumimoji="1" lang="ja-JP" altLang="en-US" sz="1200">
              <a:latin typeface="ＭＳ Ｐゴシック" panose="020B0600070205080204" pitchFamily="50" charset="-128"/>
              <a:ea typeface="ＭＳ Ｐゴシック" panose="020B0600070205080204" pitchFamily="50" charset="-128"/>
            </a:rPr>
            <a:t>　今後、下水道事業については料金の値上げによる健全化を図ることなどにより、税収を主な財源とする普通会計の負担額を減らしていくよう努める。 </a:t>
          </a:r>
        </a:p>
        <a:p>
          <a:r>
            <a:rPr kumimoji="1" lang="ja-JP" altLang="en-US" sz="1200">
              <a:latin typeface="ＭＳ Ｐゴシック" panose="020B0600070205080204" pitchFamily="50" charset="-128"/>
              <a:ea typeface="ＭＳ Ｐゴシック" panose="020B0600070205080204" pitchFamily="50" charset="-128"/>
            </a:rPr>
            <a:t>　また、施設の老朽化に伴う維持補修費の増加が予想されるため、引き続き支出内容を精査し、長寿命化修繕計画等に基づく適正な執行に努める。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114300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6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69850</xdr:rowOff>
    </xdr:from>
    <xdr:to>
      <xdr:col>65</xdr:col>
      <xdr:colOff>53975</xdr:colOff>
      <xdr:row>56</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主な要因は、企業会計への繰出金や一部事務組合の負担金、各種団体への補助金等が多いためである。</a:t>
          </a:r>
        </a:p>
        <a:p>
          <a:r>
            <a:rPr kumimoji="1" lang="ja-JP" altLang="en-US" sz="1300">
              <a:latin typeface="ＭＳ Ｐゴシック" panose="020B0600070205080204" pitchFamily="50" charset="-128"/>
              <a:ea typeface="ＭＳ Ｐゴシック" panose="020B0600070205080204" pitchFamily="50" charset="-128"/>
            </a:rPr>
            <a:t>　今後は、必要性の低い補助金の見直しや廃止を行い、適正な執行に努める。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62230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7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52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119380</xdr:rowOff>
    </xdr:from>
    <xdr:to>
      <xdr:col>73</xdr:col>
      <xdr:colOff>180975</xdr:colOff>
      <xdr:row>37</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36</xdr:row>
      <xdr:rowOff>119380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46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xdr:rowOff>
    </xdr:from>
    <xdr:to>
      <xdr:col>82</xdr:col>
      <xdr:colOff>158750</xdr:colOff>
      <xdr:row>37</xdr:row>
      <xdr:rowOff>113030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154957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68580</xdr:rowOff>
    </xdr:from>
    <xdr:to>
      <xdr:col>69</xdr:col>
      <xdr:colOff>142875</xdr:colOff>
      <xdr:row>36</xdr:row>
      <xdr:rowOff>170180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市債に依存しすぎない財政運営ができており、徐々に市債残高も減少していることから、今後も計画的な市債発行により、市債残高を適正な範囲内に抑制するよう努める。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135165</xdr:rowOff>
    </xdr:from>
    <xdr:to>
      <xdr:col>24</xdr:col>
      <xdr:colOff>25400</xdr:colOff>
      <xdr:row>73</xdr:row>
      <xdr:rowOff>167822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651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167822</xdr:rowOff>
    </xdr:from>
    <xdr:to>
      <xdr:col>19</xdr:col>
      <xdr:colOff>187325</xdr:colOff>
      <xdr:row>74</xdr:row>
      <xdr:rowOff>48623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6836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48623</xdr:rowOff>
    </xdr:from>
    <xdr:to>
      <xdr:col>15</xdr:col>
      <xdr:colOff>98425</xdr:colOff>
      <xdr:row>74</xdr:row>
      <xdr:rowOff>87812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7359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87812</xdr:rowOff>
    </xdr:from>
    <xdr:to>
      <xdr:col>11</xdr:col>
      <xdr:colOff>9525</xdr:colOff>
      <xdr:row>74</xdr:row>
      <xdr:rowOff>159657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7751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84365</xdr:rowOff>
    </xdr:from>
    <xdr:to>
      <xdr:col>24</xdr:col>
      <xdr:colOff>76200</xdr:colOff>
      <xdr:row>74</xdr:row>
      <xdr:rowOff>14515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164392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5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117022</xdr:rowOff>
    </xdr:from>
    <xdr:to>
      <xdr:col>20</xdr:col>
      <xdr:colOff>38100</xdr:colOff>
      <xdr:row>74</xdr:row>
      <xdr:rowOff>47172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57349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40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169273</xdr:rowOff>
    </xdr:from>
    <xdr:to>
      <xdr:col>15</xdr:col>
      <xdr:colOff>149225</xdr:colOff>
      <xdr:row>74</xdr:row>
      <xdr:rowOff>99423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109600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37012</xdr:rowOff>
    </xdr:from>
    <xdr:to>
      <xdr:col>11</xdr:col>
      <xdr:colOff>60325</xdr:colOff>
      <xdr:row>74</xdr:row>
      <xdr:rowOff>138612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7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148789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49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108857</xdr:rowOff>
    </xdr:from>
    <xdr:to>
      <xdr:col>6</xdr:col>
      <xdr:colOff>171450</xdr:colOff>
      <xdr:row>75</xdr:row>
      <xdr:rowOff>39007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49184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これは、扶助費、補助費及び物件費に係る経常収支比率が高いことが主な要因である。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今後は、事務事業の見直し等を含めたより一層の経費削減に努める。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80</xdr:row>
      <xdr:rowOff>121286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614400"/>
          <a:ext cx="8382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115570</xdr:rowOff>
    </xdr:from>
    <xdr:to>
      <xdr:col>73</xdr:col>
      <xdr:colOff>180975</xdr:colOff>
      <xdr:row>78</xdr:row>
      <xdr:rowOff>149861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88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78</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12291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70486</xdr:rowOff>
    </xdr:from>
    <xdr:to>
      <xdr:col>82</xdr:col>
      <xdr:colOff>158750</xdr:colOff>
      <xdr:row>81</xdr:row>
      <xdr:rowOff>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7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150513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128288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123171</xdr:rowOff>
    </xdr:from>
    <xdr:to>
      <xdr:col>29</xdr:col>
      <xdr:colOff>127000</xdr:colOff>
      <xdr:row>18</xdr:row>
      <xdr:rowOff>112713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8196"/>
          <a:ext cx="0" cy="10182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84790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112713</xdr:rowOff>
    </xdr:from>
    <xdr:to>
      <xdr:col>30</xdr:col>
      <xdr:colOff>25400</xdr:colOff>
      <xdr:row>18</xdr:row>
      <xdr:rowOff>112713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4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38098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123171</xdr:rowOff>
    </xdr:from>
    <xdr:to>
      <xdr:col>30</xdr:col>
      <xdr:colOff>25400</xdr:colOff>
      <xdr:row>12</xdr:row>
      <xdr:rowOff>123171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81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92196</xdr:rowOff>
    </xdr:from>
    <xdr:to>
      <xdr:col>29</xdr:col>
      <xdr:colOff>127000</xdr:colOff>
      <xdr:row>17</xdr:row>
      <xdr:rowOff>148927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4471"/>
          <a:ext cx="647700" cy="56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77373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96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60846</xdr:rowOff>
    </xdr:from>
    <xdr:to>
      <xdr:col>29</xdr:col>
      <xdr:colOff>177800</xdr:colOff>
      <xdr:row>16</xdr:row>
      <xdr:rowOff>162446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1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148927</xdr:rowOff>
    </xdr:from>
    <xdr:to>
      <xdr:col>26</xdr:col>
      <xdr:colOff>50800</xdr:colOff>
      <xdr:row>17</xdr:row>
      <xdr:rowOff>157442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1202"/>
          <a:ext cx="698500" cy="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93631</xdr:rowOff>
    </xdr:from>
    <xdr:to>
      <xdr:col>26</xdr:col>
      <xdr:colOff>101600</xdr:colOff>
      <xdr:row>17</xdr:row>
      <xdr:rowOff>23781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33958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5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157442</xdr:rowOff>
    </xdr:from>
    <xdr:to>
      <xdr:col>22</xdr:col>
      <xdr:colOff>114300</xdr:colOff>
      <xdr:row>18</xdr:row>
      <xdr:rowOff>24702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9717"/>
          <a:ext cx="698500" cy="3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103156</xdr:rowOff>
    </xdr:from>
    <xdr:to>
      <xdr:col>22</xdr:col>
      <xdr:colOff>165100</xdr:colOff>
      <xdr:row>17</xdr:row>
      <xdr:rowOff>33306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43483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24702</xdr:rowOff>
    </xdr:from>
    <xdr:to>
      <xdr:col>18</xdr:col>
      <xdr:colOff>177800</xdr:colOff>
      <xdr:row>18</xdr:row>
      <xdr:rowOff>150946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8427"/>
          <a:ext cx="698500" cy="12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163906</xdr:rowOff>
    </xdr:from>
    <xdr:to>
      <xdr:col>19</xdr:col>
      <xdr:colOff>38100</xdr:colOff>
      <xdr:row>17</xdr:row>
      <xdr:rowOff>94056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104233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13564</xdr:rowOff>
    </xdr:from>
    <xdr:to>
      <xdr:col>15</xdr:col>
      <xdr:colOff>101600</xdr:colOff>
      <xdr:row>17</xdr:row>
      <xdr:rowOff>115164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125341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41396</xdr:rowOff>
    </xdr:from>
    <xdr:to>
      <xdr:col>29</xdr:col>
      <xdr:colOff>177800</xdr:colOff>
      <xdr:row>17</xdr:row>
      <xdr:rowOff>142996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98127</xdr:rowOff>
    </xdr:from>
    <xdr:to>
      <xdr:col>26</xdr:col>
      <xdr:colOff>101600</xdr:colOff>
      <xdr:row>18</xdr:row>
      <xdr:rowOff>28277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0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106642</xdr:rowOff>
    </xdr:from>
    <xdr:to>
      <xdr:col>22</xdr:col>
      <xdr:colOff>165100</xdr:colOff>
      <xdr:row>18</xdr:row>
      <xdr:rowOff>36792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21569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145352</xdr:rowOff>
    </xdr:from>
    <xdr:to>
      <xdr:col>19</xdr:col>
      <xdr:colOff>38100</xdr:colOff>
      <xdr:row>18</xdr:row>
      <xdr:rowOff>75502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60279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100146</xdr:rowOff>
    </xdr:from>
    <xdr:to>
      <xdr:col>15</xdr:col>
      <xdr:colOff>101600</xdr:colOff>
      <xdr:row>19</xdr:row>
      <xdr:rowOff>30296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15073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16887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8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288300</xdr:rowOff>
    </xdr:from>
    <xdr:to>
      <xdr:col>29</xdr:col>
      <xdr:colOff>127000</xdr:colOff>
      <xdr:row>38</xdr:row>
      <xdr:rowOff>6710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413000"/>
          <a:ext cx="647700" cy="61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190322</xdr:rowOff>
    </xdr:from>
    <xdr:to>
      <xdr:col>26</xdr:col>
      <xdr:colOff>50800</xdr:colOff>
      <xdr:row>37</xdr:row>
      <xdr:rowOff>288300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315022"/>
          <a:ext cx="698500" cy="9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190322</xdr:rowOff>
    </xdr:from>
    <xdr:to>
      <xdr:col>22</xdr:col>
      <xdr:colOff>114300</xdr:colOff>
      <xdr:row>38</xdr:row>
      <xdr:rowOff>27239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15022"/>
          <a:ext cx="698500" cy="17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276916</xdr:rowOff>
    </xdr:from>
    <xdr:to>
      <xdr:col>18</xdr:col>
      <xdr:colOff>177800</xdr:colOff>
      <xdr:row>38</xdr:row>
      <xdr:rowOff>27239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401616"/>
          <a:ext cx="698500" cy="9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298810</xdr:rowOff>
    </xdr:from>
    <xdr:to>
      <xdr:col>29</xdr:col>
      <xdr:colOff>177800</xdr:colOff>
      <xdr:row>38</xdr:row>
      <xdr:rowOff>57510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423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207387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3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237500</xdr:rowOff>
    </xdr:from>
    <xdr:to>
      <xdr:col>26</xdr:col>
      <xdr:colOff>101600</xdr:colOff>
      <xdr:row>37</xdr:row>
      <xdr:rowOff>339100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6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323877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139522</xdr:rowOff>
    </xdr:from>
    <xdr:to>
      <xdr:col>22</xdr:col>
      <xdr:colOff>165100</xdr:colOff>
      <xdr:row>37</xdr:row>
      <xdr:rowOff>241122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64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225899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5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319339</xdr:rowOff>
    </xdr:from>
    <xdr:to>
      <xdr:col>19</xdr:col>
      <xdr:colOff>38100</xdr:colOff>
      <xdr:row>38</xdr:row>
      <xdr:rowOff>78039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44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62816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53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226116</xdr:rowOff>
    </xdr:from>
    <xdr:to>
      <xdr:col>15</xdr:col>
      <xdr:colOff>101600</xdr:colOff>
      <xdr:row>37</xdr:row>
      <xdr:rowOff>327716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50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312493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3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149,715
138,849
62.81
62,988,383
59,446,785
1,660,033
36,202,034
8,947,048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116317</xdr:rowOff>
    </xdr:from>
    <xdr:to>
      <xdr:col>24</xdr:col>
      <xdr:colOff>62865</xdr:colOff>
      <xdr:row>37</xdr:row>
      <xdr:rowOff>112888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8367"/>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116715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112888</xdr:rowOff>
    </xdr:from>
    <xdr:to>
      <xdr:col>24</xdr:col>
      <xdr:colOff>152400</xdr:colOff>
      <xdr:row>37</xdr:row>
      <xdr:rowOff>112888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62994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116317</xdr:rowOff>
    </xdr:from>
    <xdr:to>
      <xdr:col>24</xdr:col>
      <xdr:colOff>152400</xdr:colOff>
      <xdr:row>29</xdr:row>
      <xdr:rowOff>116317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8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384</xdr:rowOff>
    </xdr:from>
    <xdr:to>
      <xdr:col>24</xdr:col>
      <xdr:colOff>63500</xdr:colOff>
      <xdr:row>35</xdr:row>
      <xdr:rowOff>44798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1134"/>
          <a:ext cx="838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60473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8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37596</xdr:rowOff>
    </xdr:from>
    <xdr:to>
      <xdr:col>24</xdr:col>
      <xdr:colOff>114300</xdr:colOff>
      <xdr:row>34</xdr:row>
      <xdr:rowOff>139196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44798</xdr:rowOff>
    </xdr:from>
    <xdr:to>
      <xdr:col>19</xdr:col>
      <xdr:colOff>177800</xdr:colOff>
      <xdr:row>35</xdr:row>
      <xdr:rowOff>73014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5548"/>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48177</xdr:rowOff>
    </xdr:from>
    <xdr:to>
      <xdr:col>20</xdr:col>
      <xdr:colOff>38100</xdr:colOff>
      <xdr:row>34</xdr:row>
      <xdr:rowOff>149777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166304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73014</xdr:rowOff>
    </xdr:from>
    <xdr:to>
      <xdr:col>15</xdr:col>
      <xdr:colOff>50800</xdr:colOff>
      <xdr:row>35</xdr:row>
      <xdr:rowOff>155016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73764"/>
          <a:ext cx="889000" cy="8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48699</xdr:rowOff>
    </xdr:from>
    <xdr:to>
      <xdr:col>15</xdr:col>
      <xdr:colOff>101600</xdr:colOff>
      <xdr:row>34</xdr:row>
      <xdr:rowOff>150299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166826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155016</xdr:rowOff>
    </xdr:from>
    <xdr:to>
      <xdr:col>10</xdr:col>
      <xdr:colOff>114300</xdr:colOff>
      <xdr:row>38</xdr:row>
      <xdr:rowOff>33662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5766"/>
          <a:ext cx="889000" cy="39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142947</xdr:rowOff>
    </xdr:from>
    <xdr:to>
      <xdr:col>10</xdr:col>
      <xdr:colOff>165100</xdr:colOff>
      <xdr:row>35</xdr:row>
      <xdr:rowOff>73097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89624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17936</xdr:rowOff>
    </xdr:from>
    <xdr:to>
      <xdr:col>6</xdr:col>
      <xdr:colOff>38100</xdr:colOff>
      <xdr:row>36</xdr:row>
      <xdr:rowOff>119536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136063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121034</xdr:rowOff>
    </xdr:from>
    <xdr:to>
      <xdr:col>24</xdr:col>
      <xdr:colOff>114300</xdr:colOff>
      <xdr:row>35</xdr:row>
      <xdr:rowOff>51184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99461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165448</xdr:rowOff>
    </xdr:from>
    <xdr:to>
      <xdr:col>20</xdr:col>
      <xdr:colOff>38100</xdr:colOff>
      <xdr:row>35</xdr:row>
      <xdr:rowOff>95598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86725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22214</xdr:rowOff>
    </xdr:from>
    <xdr:to>
      <xdr:col>15</xdr:col>
      <xdr:colOff>101600</xdr:colOff>
      <xdr:row>35</xdr:row>
      <xdr:rowOff>123814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114941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104216</xdr:rowOff>
    </xdr:from>
    <xdr:to>
      <xdr:col>10</xdr:col>
      <xdr:colOff>165100</xdr:colOff>
      <xdr:row>36</xdr:row>
      <xdr:rowOff>34366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25493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154312</xdr:rowOff>
    </xdr:from>
    <xdr:to>
      <xdr:col>6</xdr:col>
      <xdr:colOff>38100</xdr:colOff>
      <xdr:row>38</xdr:row>
      <xdr:rowOff>84462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75589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106292</xdr:rowOff>
    </xdr:from>
    <xdr:to>
      <xdr:col>24</xdr:col>
      <xdr:colOff>63500</xdr:colOff>
      <xdr:row>51</xdr:row>
      <xdr:rowOff>110243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850242"/>
          <a:ext cx="8382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110243</xdr:rowOff>
    </xdr:from>
    <xdr:to>
      <xdr:col>19</xdr:col>
      <xdr:colOff>177800</xdr:colOff>
      <xdr:row>51</xdr:row>
      <xdr:rowOff>123829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8854193"/>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123829</xdr:rowOff>
    </xdr:from>
    <xdr:to>
      <xdr:col>15</xdr:col>
      <xdr:colOff>50800</xdr:colOff>
      <xdr:row>53</xdr:row>
      <xdr:rowOff>159229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8867779"/>
          <a:ext cx="889000" cy="37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91</xdr:rowOff>
    </xdr:from>
    <xdr:to>
      <xdr:col>10</xdr:col>
      <xdr:colOff>114300</xdr:colOff>
      <xdr:row>53</xdr:row>
      <xdr:rowOff>159229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086941"/>
          <a:ext cx="889000" cy="15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55492</xdr:rowOff>
    </xdr:from>
    <xdr:to>
      <xdr:col>24</xdr:col>
      <xdr:colOff>114300</xdr:colOff>
      <xdr:row>51</xdr:row>
      <xdr:rowOff>157092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7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78369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65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59443</xdr:rowOff>
    </xdr:from>
    <xdr:to>
      <xdr:col>20</xdr:col>
      <xdr:colOff>38100</xdr:colOff>
      <xdr:row>51</xdr:row>
      <xdr:rowOff>161043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8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6120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5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73029</xdr:rowOff>
    </xdr:from>
    <xdr:to>
      <xdr:col>15</xdr:col>
      <xdr:colOff>101600</xdr:colOff>
      <xdr:row>52</xdr:row>
      <xdr:rowOff>3179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88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19706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59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108429</xdr:rowOff>
    </xdr:from>
    <xdr:to>
      <xdr:col>10</xdr:col>
      <xdr:colOff>165100</xdr:colOff>
      <xdr:row>54</xdr:row>
      <xdr:rowOff>38579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9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55106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8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120741</xdr:rowOff>
    </xdr:from>
    <xdr:to>
      <xdr:col>6</xdr:col>
      <xdr:colOff>38100</xdr:colOff>
      <xdr:row>53</xdr:row>
      <xdr:rowOff>50891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0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67418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88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72644</xdr:rowOff>
    </xdr:from>
    <xdr:to>
      <xdr:col>24</xdr:col>
      <xdr:colOff>63500</xdr:colOff>
      <xdr:row>74</xdr:row>
      <xdr:rowOff>381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588494"/>
          <a:ext cx="8382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381</xdr:rowOff>
    </xdr:from>
    <xdr:to>
      <xdr:col>19</xdr:col>
      <xdr:colOff>177800</xdr:colOff>
      <xdr:row>74</xdr:row>
      <xdr:rowOff>93599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687681"/>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43180</xdr:rowOff>
    </xdr:from>
    <xdr:to>
      <xdr:col>15</xdr:col>
      <xdr:colOff>50800</xdr:colOff>
      <xdr:row>74</xdr:row>
      <xdr:rowOff>93599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730480"/>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37592</xdr:rowOff>
    </xdr:from>
    <xdr:to>
      <xdr:col>10</xdr:col>
      <xdr:colOff>114300</xdr:colOff>
      <xdr:row>74</xdr:row>
      <xdr:rowOff>43180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72489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21844</xdr:rowOff>
    </xdr:from>
    <xdr:to>
      <xdr:col>24</xdr:col>
      <xdr:colOff>114300</xdr:colOff>
      <xdr:row>73</xdr:row>
      <xdr:rowOff>123444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5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44721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38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121031</xdr:rowOff>
    </xdr:from>
    <xdr:to>
      <xdr:col>20</xdr:col>
      <xdr:colOff>38100</xdr:colOff>
      <xdr:row>74</xdr:row>
      <xdr:rowOff>51181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6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67708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41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42799</xdr:rowOff>
    </xdr:from>
    <xdr:to>
      <xdr:col>15</xdr:col>
      <xdr:colOff>101600</xdr:colOff>
      <xdr:row>74</xdr:row>
      <xdr:rowOff>144399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160926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163830</xdr:rowOff>
    </xdr:from>
    <xdr:to>
      <xdr:col>10</xdr:col>
      <xdr:colOff>165100</xdr:colOff>
      <xdr:row>74</xdr:row>
      <xdr:rowOff>93980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110507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45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158242</xdr:rowOff>
    </xdr:from>
    <xdr:to>
      <xdr:col>6</xdr:col>
      <xdr:colOff>38100</xdr:colOff>
      <xdr:row>74</xdr:row>
      <xdr:rowOff>88392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6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104919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44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162399</xdr:rowOff>
    </xdr:from>
    <xdr:to>
      <xdr:col>24</xdr:col>
      <xdr:colOff>63500</xdr:colOff>
      <xdr:row>95</xdr:row>
      <xdr:rowOff>166584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78699"/>
          <a:ext cx="838200" cy="17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93068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9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167384</xdr:rowOff>
    </xdr:from>
    <xdr:to>
      <xdr:col>19</xdr:col>
      <xdr:colOff>177800</xdr:colOff>
      <xdr:row>95</xdr:row>
      <xdr:rowOff>166584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83684"/>
          <a:ext cx="889000" cy="17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57611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1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167384</xdr:rowOff>
    </xdr:from>
    <xdr:to>
      <xdr:col>15</xdr:col>
      <xdr:colOff>50800</xdr:colOff>
      <xdr:row>98</xdr:row>
      <xdr:rowOff>62731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83684"/>
          <a:ext cx="889000" cy="58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62731</xdr:rowOff>
    </xdr:from>
    <xdr:to>
      <xdr:col>10</xdr:col>
      <xdr:colOff>114300</xdr:colOff>
      <xdr:row>98</xdr:row>
      <xdr:rowOff>154307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4831"/>
          <a:ext cx="889000" cy="9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111599</xdr:rowOff>
    </xdr:from>
    <xdr:to>
      <xdr:col>24</xdr:col>
      <xdr:colOff>114300</xdr:colOff>
      <xdr:row>95</xdr:row>
      <xdr:rowOff>41749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2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134476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7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115784</xdr:rowOff>
    </xdr:from>
    <xdr:to>
      <xdr:col>20</xdr:col>
      <xdr:colOff>38100</xdr:colOff>
      <xdr:row>96</xdr:row>
      <xdr:rowOff>45934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62461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7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116584</xdr:rowOff>
    </xdr:from>
    <xdr:to>
      <xdr:col>15</xdr:col>
      <xdr:colOff>101600</xdr:colOff>
      <xdr:row>95</xdr:row>
      <xdr:rowOff>46734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37861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2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11931</xdr:rowOff>
    </xdr:from>
    <xdr:to>
      <xdr:col>10</xdr:col>
      <xdr:colOff>165100</xdr:colOff>
      <xdr:row>98</xdr:row>
      <xdr:rowOff>113531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104658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103507</xdr:rowOff>
    </xdr:from>
    <xdr:to>
      <xdr:col>6</xdr:col>
      <xdr:colOff>38100</xdr:colOff>
      <xdr:row>99</xdr:row>
      <xdr:rowOff>33657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24784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25204</xdr:rowOff>
    </xdr:from>
    <xdr:to>
      <xdr:col>55</xdr:col>
      <xdr:colOff>0</xdr:colOff>
      <xdr:row>36</xdr:row>
      <xdr:rowOff>73765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97404"/>
          <a:ext cx="8382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25204</xdr:rowOff>
    </xdr:from>
    <xdr:to>
      <xdr:col>50</xdr:col>
      <xdr:colOff>114300</xdr:colOff>
      <xdr:row>36</xdr:row>
      <xdr:rowOff>103298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97404"/>
          <a:ext cx="889000" cy="7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72748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2725</xdr:rowOff>
    </xdr:from>
    <xdr:to>
      <xdr:col>45</xdr:col>
      <xdr:colOff>177800</xdr:colOff>
      <xdr:row>36</xdr:row>
      <xdr:rowOff>103298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46225"/>
          <a:ext cx="889000" cy="11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2725</xdr:rowOff>
    </xdr:from>
    <xdr:to>
      <xdr:col>41</xdr:col>
      <xdr:colOff>50800</xdr:colOff>
      <xdr:row>36</xdr:row>
      <xdr:rowOff>138916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46225"/>
          <a:ext cx="889000" cy="116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44815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1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22965</xdr:rowOff>
    </xdr:from>
    <xdr:to>
      <xdr:col>55</xdr:col>
      <xdr:colOff>50800</xdr:colOff>
      <xdr:row>36</xdr:row>
      <xdr:rowOff>124565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7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145854</xdr:rowOff>
    </xdr:from>
    <xdr:to>
      <xdr:col>50</xdr:col>
      <xdr:colOff>165100</xdr:colOff>
      <xdr:row>36</xdr:row>
      <xdr:rowOff>76004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92531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52498</xdr:rowOff>
    </xdr:from>
    <xdr:to>
      <xdr:col>46</xdr:col>
      <xdr:colOff>38100</xdr:colOff>
      <xdr:row>36</xdr:row>
      <xdr:rowOff>154098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145225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123375</xdr:rowOff>
    </xdr:from>
    <xdr:to>
      <xdr:col>41</xdr:col>
      <xdr:colOff>101600</xdr:colOff>
      <xdr:row>30</xdr:row>
      <xdr:rowOff>53525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09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70052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7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88116</xdr:rowOff>
    </xdr:from>
    <xdr:to>
      <xdr:col>36</xdr:col>
      <xdr:colOff>165100</xdr:colOff>
      <xdr:row>37</xdr:row>
      <xdr:rowOff>18266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34793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63347</xdr:rowOff>
    </xdr:from>
    <xdr:to>
      <xdr:col>55</xdr:col>
      <xdr:colOff>0</xdr:colOff>
      <xdr:row>57</xdr:row>
      <xdr:rowOff>22072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64547"/>
          <a:ext cx="8382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102515</xdr:rowOff>
    </xdr:from>
    <xdr:to>
      <xdr:col>50</xdr:col>
      <xdr:colOff>114300</xdr:colOff>
      <xdr:row>56</xdr:row>
      <xdr:rowOff>63347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32265"/>
          <a:ext cx="889000" cy="1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95301</xdr:rowOff>
    </xdr:from>
    <xdr:to>
      <xdr:col>45</xdr:col>
      <xdr:colOff>177800</xdr:colOff>
      <xdr:row>55</xdr:row>
      <xdr:rowOff>102515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182151"/>
          <a:ext cx="889000" cy="3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95301</xdr:rowOff>
    </xdr:from>
    <xdr:to>
      <xdr:col>41</xdr:col>
      <xdr:colOff>50800</xdr:colOff>
      <xdr:row>56</xdr:row>
      <xdr:rowOff>99619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182151"/>
          <a:ext cx="889000" cy="5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142722</xdr:rowOff>
    </xdr:from>
    <xdr:to>
      <xdr:col>55</xdr:col>
      <xdr:colOff>50800</xdr:colOff>
      <xdr:row>57</xdr:row>
      <xdr:rowOff>72872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121149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12547</xdr:rowOff>
    </xdr:from>
    <xdr:to>
      <xdr:col>50</xdr:col>
      <xdr:colOff>165100</xdr:colOff>
      <xdr:row>56</xdr:row>
      <xdr:rowOff>114147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105274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51715</xdr:rowOff>
    </xdr:from>
    <xdr:to>
      <xdr:col>46</xdr:col>
      <xdr:colOff>38100</xdr:colOff>
      <xdr:row>55</xdr:row>
      <xdr:rowOff>153315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169842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25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44501</xdr:rowOff>
    </xdr:from>
    <xdr:to>
      <xdr:col>41</xdr:col>
      <xdr:colOff>101600</xdr:colOff>
      <xdr:row>53</xdr:row>
      <xdr:rowOff>146101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1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162628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89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48819</xdr:rowOff>
    </xdr:from>
    <xdr:to>
      <xdr:col>36</xdr:col>
      <xdr:colOff>165100</xdr:colOff>
      <xdr:row>56</xdr:row>
      <xdr:rowOff>150419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141546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139243</xdr:rowOff>
    </xdr:from>
    <xdr:to>
      <xdr:col>55</xdr:col>
      <xdr:colOff>0</xdr:colOff>
      <xdr:row>77</xdr:row>
      <xdr:rowOff>38247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69443"/>
          <a:ext cx="838200" cy="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139243</xdr:rowOff>
    </xdr:from>
    <xdr:to>
      <xdr:col>50</xdr:col>
      <xdr:colOff>114300</xdr:colOff>
      <xdr:row>77</xdr:row>
      <xdr:rowOff>125938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69443"/>
          <a:ext cx="889000" cy="15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12302</xdr:rowOff>
    </xdr:from>
    <xdr:to>
      <xdr:col>45</xdr:col>
      <xdr:colOff>177800</xdr:colOff>
      <xdr:row>77</xdr:row>
      <xdr:rowOff>125938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699602"/>
          <a:ext cx="889000" cy="6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12302</xdr:rowOff>
    </xdr:from>
    <xdr:to>
      <xdr:col>41</xdr:col>
      <xdr:colOff>50800</xdr:colOff>
      <xdr:row>76</xdr:row>
      <xdr:rowOff>146650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699602"/>
          <a:ext cx="889000" cy="4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158897</xdr:rowOff>
    </xdr:from>
    <xdr:to>
      <xdr:col>55</xdr:col>
      <xdr:colOff>50800</xdr:colOff>
      <xdr:row>77</xdr:row>
      <xdr:rowOff>89047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10324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88443</xdr:rowOff>
    </xdr:from>
    <xdr:to>
      <xdr:col>50</xdr:col>
      <xdr:colOff>165100</xdr:colOff>
      <xdr:row>77</xdr:row>
      <xdr:rowOff>18593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35120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75138</xdr:rowOff>
    </xdr:from>
    <xdr:to>
      <xdr:col>46</xdr:col>
      <xdr:colOff>38100</xdr:colOff>
      <xdr:row>78</xdr:row>
      <xdr:rowOff>5288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167865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36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132952</xdr:rowOff>
    </xdr:from>
    <xdr:to>
      <xdr:col>41</xdr:col>
      <xdr:colOff>101600</xdr:colOff>
      <xdr:row>74</xdr:row>
      <xdr:rowOff>63102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6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79629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4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95850</xdr:rowOff>
    </xdr:from>
    <xdr:to>
      <xdr:col>36</xdr:col>
      <xdr:colOff>165100</xdr:colOff>
      <xdr:row>77</xdr:row>
      <xdr:rowOff>26000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2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17780</xdr:rowOff>
    </xdr:from>
    <xdr:to>
      <xdr:col>55</xdr:col>
      <xdr:colOff>0</xdr:colOff>
      <xdr:row>97</xdr:row>
      <xdr:rowOff>141376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48430"/>
          <a:ext cx="838200" cy="1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32677</xdr:rowOff>
    </xdr:from>
    <xdr:to>
      <xdr:col>50</xdr:col>
      <xdr:colOff>114300</xdr:colOff>
      <xdr:row>97</xdr:row>
      <xdr:rowOff>17780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91877"/>
          <a:ext cx="889000" cy="15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64663</xdr:rowOff>
    </xdr:from>
    <xdr:to>
      <xdr:col>45</xdr:col>
      <xdr:colOff>177800</xdr:colOff>
      <xdr:row>96</xdr:row>
      <xdr:rowOff>32677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352413"/>
          <a:ext cx="889000" cy="1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64663</xdr:rowOff>
    </xdr:from>
    <xdr:to>
      <xdr:col>41</xdr:col>
      <xdr:colOff>50800</xdr:colOff>
      <xdr:row>97</xdr:row>
      <xdr:rowOff>98037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352413"/>
          <a:ext cx="889000" cy="37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90576</xdr:rowOff>
    </xdr:from>
    <xdr:to>
      <xdr:col>55</xdr:col>
      <xdr:colOff>50800</xdr:colOff>
      <xdr:row>98</xdr:row>
      <xdr:rowOff>20726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5503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138430</xdr:rowOff>
    </xdr:from>
    <xdr:to>
      <xdr:col>50</xdr:col>
      <xdr:colOff>165100</xdr:colOff>
      <xdr:row>97</xdr:row>
      <xdr:rowOff>68580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59707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153327</xdr:rowOff>
    </xdr:from>
    <xdr:to>
      <xdr:col>46</xdr:col>
      <xdr:colOff>38100</xdr:colOff>
      <xdr:row>96</xdr:row>
      <xdr:rowOff>83477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100004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1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13863</xdr:rowOff>
    </xdr:from>
    <xdr:to>
      <xdr:col>41</xdr:col>
      <xdr:colOff>101600</xdr:colOff>
      <xdr:row>95</xdr:row>
      <xdr:rowOff>115463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131990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47237</xdr:rowOff>
    </xdr:from>
    <xdr:to>
      <xdr:col>36</xdr:col>
      <xdr:colOff>165100</xdr:colOff>
      <xdr:row>97</xdr:row>
      <xdr:rowOff>148837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139964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31496</xdr:rowOff>
    </xdr:from>
    <xdr:to>
      <xdr:col>85</xdr:col>
      <xdr:colOff>127000</xdr:colOff>
      <xdr:row>39</xdr:row>
      <xdr:rowOff>42735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18046"/>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40640</xdr:rowOff>
    </xdr:from>
    <xdr:to>
      <xdr:col>81</xdr:col>
      <xdr:colOff>50800</xdr:colOff>
      <xdr:row>39</xdr:row>
      <xdr:rowOff>42735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27190"/>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40640</xdr:rowOff>
    </xdr:from>
    <xdr:to>
      <xdr:col>76</xdr:col>
      <xdr:colOff>114300</xdr:colOff>
      <xdr:row>39</xdr:row>
      <xdr:rowOff>43117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2719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42735</xdr:rowOff>
    </xdr:from>
    <xdr:to>
      <xdr:col>71</xdr:col>
      <xdr:colOff>177800</xdr:colOff>
      <xdr:row>39</xdr:row>
      <xdr:rowOff>43117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928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152146</xdr:rowOff>
    </xdr:from>
    <xdr:to>
      <xdr:col>85</xdr:col>
      <xdr:colOff>177800</xdr:colOff>
      <xdr:row>39</xdr:row>
      <xdr:rowOff>82296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67073</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82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163385</xdr:rowOff>
    </xdr:from>
    <xdr:to>
      <xdr:col>81</xdr:col>
      <xdr:colOff>101600</xdr:colOff>
      <xdr:row>39</xdr:row>
      <xdr:rowOff>93535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84662</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161290</xdr:rowOff>
    </xdr:from>
    <xdr:to>
      <xdr:col>76</xdr:col>
      <xdr:colOff>165100</xdr:colOff>
      <xdr:row>39</xdr:row>
      <xdr:rowOff>91440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82567</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163767</xdr:rowOff>
    </xdr:from>
    <xdr:to>
      <xdr:col>72</xdr:col>
      <xdr:colOff>38100</xdr:colOff>
      <xdr:row>39</xdr:row>
      <xdr:rowOff>93917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85044</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163385</xdr:rowOff>
    </xdr:from>
    <xdr:to>
      <xdr:col>67</xdr:col>
      <xdr:colOff>101600</xdr:colOff>
      <xdr:row>39</xdr:row>
      <xdr:rowOff>93535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84662</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48718</xdr:rowOff>
    </xdr:from>
    <xdr:to>
      <xdr:col>85</xdr:col>
      <xdr:colOff>127000</xdr:colOff>
      <xdr:row>78</xdr:row>
      <xdr:rowOff>71958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421818"/>
          <a:ext cx="8382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21361</xdr:rowOff>
    </xdr:from>
    <xdr:to>
      <xdr:col>81</xdr:col>
      <xdr:colOff>50800</xdr:colOff>
      <xdr:row>78</xdr:row>
      <xdr:rowOff>48718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394461"/>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170999</xdr:rowOff>
    </xdr:from>
    <xdr:to>
      <xdr:col>76</xdr:col>
      <xdr:colOff>114300</xdr:colOff>
      <xdr:row>78</xdr:row>
      <xdr:rowOff>21361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372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117411</xdr:rowOff>
    </xdr:from>
    <xdr:to>
      <xdr:col>71</xdr:col>
      <xdr:colOff>177800</xdr:colOff>
      <xdr:row>77</xdr:row>
      <xdr:rowOff>170999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319061"/>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21158</xdr:rowOff>
    </xdr:from>
    <xdr:to>
      <xdr:col>85</xdr:col>
      <xdr:colOff>177800</xdr:colOff>
      <xdr:row>78</xdr:row>
      <xdr:rowOff>122758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107535</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0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169368</xdr:rowOff>
    </xdr:from>
    <xdr:to>
      <xdr:col>81</xdr:col>
      <xdr:colOff>101600</xdr:colOff>
      <xdr:row>78</xdr:row>
      <xdr:rowOff>99518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90645</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46428" y="1346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142011</xdr:rowOff>
    </xdr:from>
    <xdr:to>
      <xdr:col>76</xdr:col>
      <xdr:colOff>165100</xdr:colOff>
      <xdr:row>78</xdr:row>
      <xdr:rowOff>72161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63288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120199</xdr:rowOff>
    </xdr:from>
    <xdr:to>
      <xdr:col>72</xdr:col>
      <xdr:colOff>38100</xdr:colOff>
      <xdr:row>78</xdr:row>
      <xdr:rowOff>50349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41476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66611</xdr:rowOff>
    </xdr:from>
    <xdr:to>
      <xdr:col>67</xdr:col>
      <xdr:colOff>101600</xdr:colOff>
      <xdr:row>77</xdr:row>
      <xdr:rowOff>168211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159338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42335</xdr:rowOff>
    </xdr:from>
    <xdr:to>
      <xdr:col>85</xdr:col>
      <xdr:colOff>127000</xdr:colOff>
      <xdr:row>98</xdr:row>
      <xdr:rowOff>108038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44435"/>
          <a:ext cx="838200" cy="6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42335</xdr:rowOff>
    </xdr:from>
    <xdr:to>
      <xdr:col>81</xdr:col>
      <xdr:colOff>50800</xdr:colOff>
      <xdr:row>98</xdr:row>
      <xdr:rowOff>109086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44435"/>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15627</xdr:rowOff>
    </xdr:from>
    <xdr:to>
      <xdr:col>76</xdr:col>
      <xdr:colOff>114300</xdr:colOff>
      <xdr:row>98</xdr:row>
      <xdr:rowOff>109086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17727"/>
          <a:ext cx="8890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96532</xdr:rowOff>
    </xdr:from>
    <xdr:to>
      <xdr:col>71</xdr:col>
      <xdr:colOff>177800</xdr:colOff>
      <xdr:row>98</xdr:row>
      <xdr:rowOff>15627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555732"/>
          <a:ext cx="889000" cy="2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165416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57238</xdr:rowOff>
    </xdr:from>
    <xdr:to>
      <xdr:col>85</xdr:col>
      <xdr:colOff>177800</xdr:colOff>
      <xdr:row>98</xdr:row>
      <xdr:rowOff>158838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143615</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7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162985</xdr:rowOff>
    </xdr:from>
    <xdr:to>
      <xdr:col>81</xdr:col>
      <xdr:colOff>101600</xdr:colOff>
      <xdr:row>98</xdr:row>
      <xdr:rowOff>93135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84262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8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58286</xdr:rowOff>
    </xdr:from>
    <xdr:to>
      <xdr:col>76</xdr:col>
      <xdr:colOff>165100</xdr:colOff>
      <xdr:row>98</xdr:row>
      <xdr:rowOff>159886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151013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5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136277</xdr:rowOff>
    </xdr:from>
    <xdr:to>
      <xdr:col>72</xdr:col>
      <xdr:colOff>38100</xdr:colOff>
      <xdr:row>98</xdr:row>
      <xdr:rowOff>66427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57554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5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45732</xdr:rowOff>
    </xdr:from>
    <xdr:to>
      <xdr:col>67</xdr:col>
      <xdr:colOff>101600</xdr:colOff>
      <xdr:row>96</xdr:row>
      <xdr:rowOff>147332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163859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2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153906</xdr:rowOff>
    </xdr:from>
    <xdr:to>
      <xdr:col>116</xdr:col>
      <xdr:colOff>63500</xdr:colOff>
      <xdr:row>35</xdr:row>
      <xdr:rowOff>14133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983206"/>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153906</xdr:rowOff>
    </xdr:from>
    <xdr:to>
      <xdr:col>111</xdr:col>
      <xdr:colOff>177800</xdr:colOff>
      <xdr:row>35</xdr:row>
      <xdr:rowOff>137577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98320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155212</xdr:rowOff>
    </xdr:from>
    <xdr:to>
      <xdr:col>107</xdr:col>
      <xdr:colOff>50800</xdr:colOff>
      <xdr:row>35</xdr:row>
      <xdr:rowOff>137577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5984512"/>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155212</xdr:rowOff>
    </xdr:from>
    <xdr:to>
      <xdr:col>102</xdr:col>
      <xdr:colOff>114300</xdr:colOff>
      <xdr:row>34</xdr:row>
      <xdr:rowOff>155865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598451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134783</xdr:rowOff>
    </xdr:from>
    <xdr:to>
      <xdr:col>116</xdr:col>
      <xdr:colOff>114300</xdr:colOff>
      <xdr:row>35</xdr:row>
      <xdr:rowOff>64933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9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157660</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8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103106</xdr:rowOff>
    </xdr:from>
    <xdr:to>
      <xdr:col>112</xdr:col>
      <xdr:colOff>38100</xdr:colOff>
      <xdr:row>35</xdr:row>
      <xdr:rowOff>33256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9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49783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7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86777</xdr:rowOff>
    </xdr:from>
    <xdr:to>
      <xdr:col>107</xdr:col>
      <xdr:colOff>101600</xdr:colOff>
      <xdr:row>36</xdr:row>
      <xdr:rowOff>16927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0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33454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86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104412</xdr:rowOff>
    </xdr:from>
    <xdr:to>
      <xdr:col>102</xdr:col>
      <xdr:colOff>165100</xdr:colOff>
      <xdr:row>35</xdr:row>
      <xdr:rowOff>34562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59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51089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570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105065</xdr:rowOff>
    </xdr:from>
    <xdr:to>
      <xdr:col>98</xdr:col>
      <xdr:colOff>38100</xdr:colOff>
      <xdr:row>35</xdr:row>
      <xdr:rowOff>35215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59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51742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570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34258</xdr:rowOff>
    </xdr:from>
    <xdr:to>
      <xdr:col>116</xdr:col>
      <xdr:colOff>63500</xdr:colOff>
      <xdr:row>57</xdr:row>
      <xdr:rowOff>39173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806908"/>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39173</xdr:rowOff>
    </xdr:from>
    <xdr:to>
      <xdr:col>111</xdr:col>
      <xdr:colOff>177800</xdr:colOff>
      <xdr:row>57</xdr:row>
      <xdr:rowOff>39745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81182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39745</xdr:rowOff>
    </xdr:from>
    <xdr:to>
      <xdr:col>107</xdr:col>
      <xdr:colOff>50800</xdr:colOff>
      <xdr:row>57</xdr:row>
      <xdr:rowOff>41059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12395"/>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41059</xdr:rowOff>
    </xdr:from>
    <xdr:to>
      <xdr:col>102</xdr:col>
      <xdr:colOff>114300</xdr:colOff>
      <xdr:row>57</xdr:row>
      <xdr:rowOff>41859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1370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154908</xdr:rowOff>
    </xdr:from>
    <xdr:to>
      <xdr:col>116</xdr:col>
      <xdr:colOff>114300</xdr:colOff>
      <xdr:row>57</xdr:row>
      <xdr:rowOff>85058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7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133335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3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159823</xdr:rowOff>
    </xdr:from>
    <xdr:to>
      <xdr:col>112</xdr:col>
      <xdr:colOff>38100</xdr:colOff>
      <xdr:row>57</xdr:row>
      <xdr:rowOff>89973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81100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85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160395</xdr:rowOff>
    </xdr:from>
    <xdr:to>
      <xdr:col>107</xdr:col>
      <xdr:colOff>101600</xdr:colOff>
      <xdr:row>57</xdr:row>
      <xdr:rowOff>90545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81672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8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161709</xdr:rowOff>
    </xdr:from>
    <xdr:to>
      <xdr:col>102</xdr:col>
      <xdr:colOff>165100</xdr:colOff>
      <xdr:row>57</xdr:row>
      <xdr:rowOff>91859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82986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85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162509</xdr:rowOff>
    </xdr:from>
    <xdr:to>
      <xdr:col>98</xdr:col>
      <xdr:colOff>38100</xdr:colOff>
      <xdr:row>57</xdr:row>
      <xdr:rowOff>92659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83786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129550</xdr:rowOff>
    </xdr:from>
    <xdr:to>
      <xdr:col>116</xdr:col>
      <xdr:colOff>63500</xdr:colOff>
      <xdr:row>75</xdr:row>
      <xdr:rowOff>33813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16850"/>
          <a:ext cx="838200" cy="7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33813</xdr:rowOff>
    </xdr:from>
    <xdr:to>
      <xdr:col>111</xdr:col>
      <xdr:colOff>177800</xdr:colOff>
      <xdr:row>75</xdr:row>
      <xdr:rowOff>97043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92563"/>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97043</xdr:rowOff>
    </xdr:from>
    <xdr:to>
      <xdr:col>107</xdr:col>
      <xdr:colOff>50800</xdr:colOff>
      <xdr:row>76</xdr:row>
      <xdr:rowOff>168503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55793"/>
          <a:ext cx="889000" cy="24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128408</xdr:rowOff>
    </xdr:from>
    <xdr:to>
      <xdr:col>102</xdr:col>
      <xdr:colOff>114300</xdr:colOff>
      <xdr:row>76</xdr:row>
      <xdr:rowOff>168503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158608"/>
          <a:ext cx="889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78750</xdr:rowOff>
    </xdr:from>
    <xdr:to>
      <xdr:col>116</xdr:col>
      <xdr:colOff>114300</xdr:colOff>
      <xdr:row>75</xdr:row>
      <xdr:rowOff>8900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57177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4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154463</xdr:rowOff>
    </xdr:from>
    <xdr:to>
      <xdr:col>112</xdr:col>
      <xdr:colOff>38100</xdr:colOff>
      <xdr:row>75</xdr:row>
      <xdr:rowOff>84613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75740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46243</xdr:rowOff>
    </xdr:from>
    <xdr:to>
      <xdr:col>107</xdr:col>
      <xdr:colOff>101600</xdr:colOff>
      <xdr:row>75</xdr:row>
      <xdr:rowOff>147842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04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138971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9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117703</xdr:rowOff>
    </xdr:from>
    <xdr:to>
      <xdr:col>102</xdr:col>
      <xdr:colOff>165100</xdr:colOff>
      <xdr:row>77</xdr:row>
      <xdr:rowOff>47853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38980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77608</xdr:rowOff>
    </xdr:from>
    <xdr:to>
      <xdr:col>98</xdr:col>
      <xdr:colOff>38100</xdr:colOff>
      <xdr:row>77</xdr:row>
      <xdr:rowOff>7758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170335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397,066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本市の特徴として、類似団体平均に対して、公債費が大きく下回っていること、物件費や維持補修費が大きく上回っていることがあげられる。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7,556</a:t>
          </a:r>
          <a:r>
            <a:rPr kumimoji="1" lang="ja-JP" altLang="en-US" sz="1300">
              <a:latin typeface="ＭＳ Ｐゴシック" panose="020B0600070205080204" pitchFamily="50" charset="-128"/>
              <a:ea typeface="ＭＳ Ｐゴシック" panose="020B0600070205080204" pitchFamily="50" charset="-128"/>
            </a:rPr>
            <a:t>円となっており、借入に大きく依存しない財政運営を行っていることが要因である。今後も引き続き、基金を活用しながら計画的な市債の発行に努めていく。</a:t>
          </a: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81,773</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81,000</a:t>
          </a:r>
          <a:r>
            <a:rPr kumimoji="1" lang="ja-JP" altLang="en-US" sz="1300">
              <a:latin typeface="ＭＳ Ｐゴシック" panose="020B0600070205080204" pitchFamily="50" charset="-128"/>
              <a:ea typeface="ＭＳ Ｐゴシック" panose="020B0600070205080204" pitchFamily="50" charset="-128"/>
            </a:rPr>
            <a:t>円程度で推移してきており、高止まりの傾向にあるため、今後は事務事業の見直し等により経費削減に努めていく。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7,878</a:t>
          </a:r>
          <a:r>
            <a:rPr kumimoji="1" lang="ja-JP" altLang="en-US" sz="1300">
              <a:latin typeface="ＭＳ Ｐゴシック" panose="020B0600070205080204" pitchFamily="50" charset="-128"/>
              <a:ea typeface="ＭＳ Ｐゴシック" panose="020B0600070205080204" pitchFamily="50" charset="-128"/>
            </a:rPr>
            <a:t>円となっており、公共施設における修繕料の増が要因であるが、引き続き、公共施設等総合管理計画に基づき、計画的な修繕等により適正な財政運営に努めていく。</a:t>
          </a:r>
        </a:p>
        <a:p>
          <a:r>
            <a:rPr kumimoji="1" lang="ja-JP" altLang="en-US" sz="1300">
              <a:latin typeface="ＭＳ Ｐゴシック" panose="020B0600070205080204" pitchFamily="50" charset="-128"/>
              <a:ea typeface="ＭＳ Ｐゴシック" panose="020B0600070205080204" pitchFamily="50" charset="-128"/>
            </a:rPr>
            <a:t>　なお、前年数値との比較では、普通建設事業費が減少しているが、これは主に第３老人福祉センター施設建設事業や小牧南小学校改築事業の減によるものである。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149,715
138,849
62.81
62,988,383
59,446,785
1,660,033
36,202,034
8,947,048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86360</xdr:rowOff>
    </xdr:from>
    <xdr:to>
      <xdr:col>24</xdr:col>
      <xdr:colOff>63500</xdr:colOff>
      <xdr:row>36</xdr:row>
      <xdr:rowOff>149497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58560"/>
          <a:ext cx="8382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117928</xdr:rowOff>
    </xdr:from>
    <xdr:to>
      <xdr:col>19</xdr:col>
      <xdr:colOff>177800</xdr:colOff>
      <xdr:row>36</xdr:row>
      <xdr:rowOff>149497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90128"/>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78740</xdr:rowOff>
    </xdr:from>
    <xdr:to>
      <xdr:col>15</xdr:col>
      <xdr:colOff>50800</xdr:colOff>
      <xdr:row>36</xdr:row>
      <xdr:rowOff>117928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509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169636</xdr:rowOff>
    </xdr:from>
    <xdr:to>
      <xdr:col>10</xdr:col>
      <xdr:colOff>114300</xdr:colOff>
      <xdr:row>36</xdr:row>
      <xdr:rowOff>78740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70386"/>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35560</xdr:rowOff>
    </xdr:from>
    <xdr:to>
      <xdr:col>24</xdr:col>
      <xdr:colOff>114300</xdr:colOff>
      <xdr:row>36</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13987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98697</xdr:rowOff>
    </xdr:from>
    <xdr:to>
      <xdr:col>20</xdr:col>
      <xdr:colOff>38100</xdr:colOff>
      <xdr:row>37</xdr:row>
      <xdr:rowOff>28847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19974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67128</xdr:rowOff>
    </xdr:from>
    <xdr:to>
      <xdr:col>15</xdr:col>
      <xdr:colOff>101600</xdr:colOff>
      <xdr:row>36</xdr:row>
      <xdr:rowOff>168728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159855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27940</xdr:rowOff>
    </xdr:from>
    <xdr:to>
      <xdr:col>10</xdr:col>
      <xdr:colOff>165100</xdr:colOff>
      <xdr:row>36</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120667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118836</xdr:rowOff>
    </xdr:from>
    <xdr:to>
      <xdr:col>6</xdr:col>
      <xdr:colOff>38100</xdr:colOff>
      <xdr:row>36</xdr:row>
      <xdr:rowOff>48986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40113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71310</xdr:rowOff>
    </xdr:from>
    <xdr:to>
      <xdr:col>24</xdr:col>
      <xdr:colOff>63500</xdr:colOff>
      <xdr:row>58</xdr:row>
      <xdr:rowOff>97130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15410"/>
          <a:ext cx="8382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71310</xdr:rowOff>
    </xdr:from>
    <xdr:to>
      <xdr:col>19</xdr:col>
      <xdr:colOff>177800</xdr:colOff>
      <xdr:row>58</xdr:row>
      <xdr:rowOff>118059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15410"/>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66408</xdr:rowOff>
    </xdr:from>
    <xdr:to>
      <xdr:col>15</xdr:col>
      <xdr:colOff>50800</xdr:colOff>
      <xdr:row>58</xdr:row>
      <xdr:rowOff>118059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10358"/>
          <a:ext cx="889000" cy="12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66408</xdr:rowOff>
    </xdr:from>
    <xdr:to>
      <xdr:col>10</xdr:col>
      <xdr:colOff>114300</xdr:colOff>
      <xdr:row>58</xdr:row>
      <xdr:rowOff>134671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10358"/>
          <a:ext cx="889000" cy="126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46330</xdr:rowOff>
    </xdr:from>
    <xdr:to>
      <xdr:col>24</xdr:col>
      <xdr:colOff>114300</xdr:colOff>
      <xdr:row>58</xdr:row>
      <xdr:rowOff>147930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132707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20510</xdr:rowOff>
    </xdr:from>
    <xdr:to>
      <xdr:col>20</xdr:col>
      <xdr:colOff>38100</xdr:colOff>
      <xdr:row>58</xdr:row>
      <xdr:rowOff>122110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113237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67259</xdr:rowOff>
    </xdr:from>
    <xdr:to>
      <xdr:col>15</xdr:col>
      <xdr:colOff>101600</xdr:colOff>
      <xdr:row>58</xdr:row>
      <xdr:rowOff>168859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15608</xdr:rowOff>
    </xdr:from>
    <xdr:to>
      <xdr:col>10</xdr:col>
      <xdr:colOff>165100</xdr:colOff>
      <xdr:row>51</xdr:row>
      <xdr:rowOff>117208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108335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8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83871</xdr:rowOff>
    </xdr:from>
    <xdr:to>
      <xdr:col>6</xdr:col>
      <xdr:colOff>38100</xdr:colOff>
      <xdr:row>59</xdr:row>
      <xdr:rowOff>14021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5148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97915</xdr:rowOff>
    </xdr:from>
    <xdr:to>
      <xdr:col>24</xdr:col>
      <xdr:colOff>63500</xdr:colOff>
      <xdr:row>74</xdr:row>
      <xdr:rowOff>138492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85215"/>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66494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753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138492</xdr:rowOff>
    </xdr:from>
    <xdr:to>
      <xdr:col>19</xdr:col>
      <xdr:colOff>177800</xdr:colOff>
      <xdr:row>74</xdr:row>
      <xdr:rowOff>138818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2579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156334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1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138818</xdr:rowOff>
    </xdr:from>
    <xdr:to>
      <xdr:col>15</xdr:col>
      <xdr:colOff>50800</xdr:colOff>
      <xdr:row>76</xdr:row>
      <xdr:rowOff>153580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826118"/>
          <a:ext cx="889000" cy="3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7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153580</xdr:rowOff>
    </xdr:from>
    <xdr:to>
      <xdr:col>10</xdr:col>
      <xdr:colOff>114300</xdr:colOff>
      <xdr:row>78</xdr:row>
      <xdr:rowOff>71937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8378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65270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6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47115</xdr:rowOff>
    </xdr:from>
    <xdr:to>
      <xdr:col>24</xdr:col>
      <xdr:colOff>114300</xdr:colOff>
      <xdr:row>74</xdr:row>
      <xdr:rowOff>148715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69992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8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87692</xdr:rowOff>
    </xdr:from>
    <xdr:to>
      <xdr:col>20</xdr:col>
      <xdr:colOff>38100</xdr:colOff>
      <xdr:row>75</xdr:row>
      <xdr:rowOff>17842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34369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5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88018</xdr:rowOff>
    </xdr:from>
    <xdr:to>
      <xdr:col>15</xdr:col>
      <xdr:colOff>101600</xdr:colOff>
      <xdr:row>75</xdr:row>
      <xdr:rowOff>18168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34695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5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102780</xdr:rowOff>
    </xdr:from>
    <xdr:to>
      <xdr:col>10</xdr:col>
      <xdr:colOff>165100</xdr:colOff>
      <xdr:row>77</xdr:row>
      <xdr:rowOff>32930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49456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90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21137</xdr:rowOff>
    </xdr:from>
    <xdr:to>
      <xdr:col>6</xdr:col>
      <xdr:colOff>38100</xdr:colOff>
      <xdr:row>78</xdr:row>
      <xdr:rowOff>122737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113864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18542</xdr:rowOff>
    </xdr:from>
    <xdr:to>
      <xdr:col>24</xdr:col>
      <xdr:colOff>63500</xdr:colOff>
      <xdr:row>96</xdr:row>
      <xdr:rowOff>10807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06292"/>
          <a:ext cx="838200" cy="16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18542</xdr:rowOff>
    </xdr:from>
    <xdr:to>
      <xdr:col>19</xdr:col>
      <xdr:colOff>177800</xdr:colOff>
      <xdr:row>95</xdr:row>
      <xdr:rowOff>63805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06292"/>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63805</xdr:rowOff>
    </xdr:from>
    <xdr:to>
      <xdr:col>15</xdr:col>
      <xdr:colOff>50800</xdr:colOff>
      <xdr:row>97</xdr:row>
      <xdr:rowOff>1854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1555"/>
          <a:ext cx="889000" cy="28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1854</xdr:rowOff>
    </xdr:from>
    <xdr:to>
      <xdr:col>10</xdr:col>
      <xdr:colOff>114300</xdr:colOff>
      <xdr:row>97</xdr:row>
      <xdr:rowOff>82169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32504"/>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131457</xdr:rowOff>
    </xdr:from>
    <xdr:to>
      <xdr:col>24</xdr:col>
      <xdr:colOff>114300</xdr:colOff>
      <xdr:row>96</xdr:row>
      <xdr:rowOff>61607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154334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139192</xdr:rowOff>
    </xdr:from>
    <xdr:to>
      <xdr:col>20</xdr:col>
      <xdr:colOff>38100</xdr:colOff>
      <xdr:row>95</xdr:row>
      <xdr:rowOff>69342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85869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13005</xdr:rowOff>
    </xdr:from>
    <xdr:to>
      <xdr:col>15</xdr:col>
      <xdr:colOff>101600</xdr:colOff>
      <xdr:row>95</xdr:row>
      <xdr:rowOff>114605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131132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122504</xdr:rowOff>
    </xdr:from>
    <xdr:to>
      <xdr:col>10</xdr:col>
      <xdr:colOff>165100</xdr:colOff>
      <xdr:row>97</xdr:row>
      <xdr:rowOff>52654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69181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31369</xdr:rowOff>
    </xdr:from>
    <xdr:to>
      <xdr:col>6</xdr:col>
      <xdr:colOff>38100</xdr:colOff>
      <xdr:row>97</xdr:row>
      <xdr:rowOff>132969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149496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154422</xdr:rowOff>
    </xdr:from>
    <xdr:to>
      <xdr:col>55</xdr:col>
      <xdr:colOff>0</xdr:colOff>
      <xdr:row>38</xdr:row>
      <xdr:rowOff>46431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8072"/>
          <a:ext cx="8382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46431</xdr:rowOff>
    </xdr:from>
    <xdr:to>
      <xdr:col>50</xdr:col>
      <xdr:colOff>114300</xdr:colOff>
      <xdr:row>38</xdr:row>
      <xdr:rowOff>52192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61531"/>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1900</xdr:rowOff>
    </xdr:from>
    <xdr:to>
      <xdr:col>45</xdr:col>
      <xdr:colOff>177800</xdr:colOff>
      <xdr:row>38</xdr:row>
      <xdr:rowOff>52192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170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1900</xdr:rowOff>
    </xdr:from>
    <xdr:to>
      <xdr:col>41</xdr:col>
      <xdr:colOff>50800</xdr:colOff>
      <xdr:row>38</xdr:row>
      <xdr:rowOff>47346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17000"/>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103622</xdr:rowOff>
    </xdr:from>
    <xdr:to>
      <xdr:col>55</xdr:col>
      <xdr:colOff>50800</xdr:colOff>
      <xdr:row>38</xdr:row>
      <xdr:rowOff>33772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82049</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2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167081</xdr:rowOff>
    </xdr:from>
    <xdr:to>
      <xdr:col>50</xdr:col>
      <xdr:colOff>165100</xdr:colOff>
      <xdr:row>38</xdr:row>
      <xdr:rowOff>97231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88358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60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1392</xdr:rowOff>
    </xdr:from>
    <xdr:to>
      <xdr:col>46</xdr:col>
      <xdr:colOff>38100</xdr:colOff>
      <xdr:row>38</xdr:row>
      <xdr:rowOff>102992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94119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0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122550</xdr:rowOff>
    </xdr:from>
    <xdr:to>
      <xdr:col>41</xdr:col>
      <xdr:colOff>101600</xdr:colOff>
      <xdr:row>38</xdr:row>
      <xdr:rowOff>52700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43827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167996</xdr:rowOff>
    </xdr:from>
    <xdr:to>
      <xdr:col>36</xdr:col>
      <xdr:colOff>165100</xdr:colOff>
      <xdr:row>38</xdr:row>
      <xdr:rowOff>98146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89273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6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170961</xdr:rowOff>
    </xdr:from>
    <xdr:to>
      <xdr:col>55</xdr:col>
      <xdr:colOff>0</xdr:colOff>
      <xdr:row>57</xdr:row>
      <xdr:rowOff>58204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72161"/>
          <a:ext cx="838200" cy="5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52946</xdr:rowOff>
    </xdr:from>
    <xdr:to>
      <xdr:col>50</xdr:col>
      <xdr:colOff>114300</xdr:colOff>
      <xdr:row>57</xdr:row>
      <xdr:rowOff>58204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2559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52946</xdr:rowOff>
    </xdr:from>
    <xdr:to>
      <xdr:col>45</xdr:col>
      <xdr:colOff>177800</xdr:colOff>
      <xdr:row>57</xdr:row>
      <xdr:rowOff>59804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255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59804</xdr:rowOff>
    </xdr:from>
    <xdr:to>
      <xdr:col>41</xdr:col>
      <xdr:colOff>50800</xdr:colOff>
      <xdr:row>57</xdr:row>
      <xdr:rowOff>60890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3245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120161</xdr:rowOff>
    </xdr:from>
    <xdr:to>
      <xdr:col>55</xdr:col>
      <xdr:colOff>50800</xdr:colOff>
      <xdr:row>57</xdr:row>
      <xdr:rowOff>50311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35088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3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7404</xdr:rowOff>
    </xdr:from>
    <xdr:to>
      <xdr:col>50</xdr:col>
      <xdr:colOff>165100</xdr:colOff>
      <xdr:row>57</xdr:row>
      <xdr:rowOff>109004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100131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87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2146</xdr:rowOff>
    </xdr:from>
    <xdr:to>
      <xdr:col>46</xdr:col>
      <xdr:colOff>38100</xdr:colOff>
      <xdr:row>57</xdr:row>
      <xdr:rowOff>103746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94873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6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9004</xdr:rowOff>
    </xdr:from>
    <xdr:to>
      <xdr:col>41</xdr:col>
      <xdr:colOff>101600</xdr:colOff>
      <xdr:row>57</xdr:row>
      <xdr:rowOff>110604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101731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7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10090</xdr:rowOff>
    </xdr:from>
    <xdr:to>
      <xdr:col>36</xdr:col>
      <xdr:colOff>165100</xdr:colOff>
      <xdr:row>57</xdr:row>
      <xdr:rowOff>111690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102817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131894</xdr:rowOff>
    </xdr:from>
    <xdr:to>
      <xdr:col>55</xdr:col>
      <xdr:colOff>0</xdr:colOff>
      <xdr:row>77</xdr:row>
      <xdr:rowOff>27425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62094"/>
          <a:ext cx="838200" cy="6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146199</xdr:rowOff>
    </xdr:from>
    <xdr:to>
      <xdr:col>50</xdr:col>
      <xdr:colOff>114300</xdr:colOff>
      <xdr:row>77</xdr:row>
      <xdr:rowOff>27425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76399"/>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166740</xdr:rowOff>
    </xdr:from>
    <xdr:to>
      <xdr:col>45</xdr:col>
      <xdr:colOff>177800</xdr:colOff>
      <xdr:row>76</xdr:row>
      <xdr:rowOff>146199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25490"/>
          <a:ext cx="889000" cy="1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166740</xdr:rowOff>
    </xdr:from>
    <xdr:to>
      <xdr:col>41</xdr:col>
      <xdr:colOff>50800</xdr:colOff>
      <xdr:row>77</xdr:row>
      <xdr:rowOff>13905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25490"/>
          <a:ext cx="889000" cy="19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81094</xdr:rowOff>
    </xdr:from>
    <xdr:to>
      <xdr:col>55</xdr:col>
      <xdr:colOff>50800</xdr:colOff>
      <xdr:row>77</xdr:row>
      <xdr:rowOff>11244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103972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6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148075</xdr:rowOff>
    </xdr:from>
    <xdr:to>
      <xdr:col>50</xdr:col>
      <xdr:colOff>165100</xdr:colOff>
      <xdr:row>77</xdr:row>
      <xdr:rowOff>78225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69352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95399</xdr:rowOff>
    </xdr:from>
    <xdr:to>
      <xdr:col>46</xdr:col>
      <xdr:colOff>38100</xdr:colOff>
      <xdr:row>77</xdr:row>
      <xdr:rowOff>25549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1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115940</xdr:rowOff>
    </xdr:from>
    <xdr:to>
      <xdr:col>41</xdr:col>
      <xdr:colOff>101600</xdr:colOff>
      <xdr:row>76</xdr:row>
      <xdr:rowOff>46090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62617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134555</xdr:rowOff>
    </xdr:from>
    <xdr:to>
      <xdr:col>36</xdr:col>
      <xdr:colOff>165100</xdr:colOff>
      <xdr:row>77</xdr:row>
      <xdr:rowOff>64705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6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81232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3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89579</xdr:rowOff>
    </xdr:from>
    <xdr:to>
      <xdr:col>55</xdr:col>
      <xdr:colOff>0</xdr:colOff>
      <xdr:row>96</xdr:row>
      <xdr:rowOff>130214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48779"/>
          <a:ext cx="838200" cy="4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92799</xdr:rowOff>
    </xdr:from>
    <xdr:to>
      <xdr:col>50</xdr:col>
      <xdr:colOff>114300</xdr:colOff>
      <xdr:row>96</xdr:row>
      <xdr:rowOff>130214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51999"/>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61728</xdr:rowOff>
    </xdr:from>
    <xdr:to>
      <xdr:col>45</xdr:col>
      <xdr:colOff>177800</xdr:colOff>
      <xdr:row>96</xdr:row>
      <xdr:rowOff>92799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20928"/>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50451</xdr:rowOff>
    </xdr:from>
    <xdr:to>
      <xdr:col>41</xdr:col>
      <xdr:colOff>50800</xdr:colOff>
      <xdr:row>96</xdr:row>
      <xdr:rowOff>61728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38201"/>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38779</xdr:rowOff>
    </xdr:from>
    <xdr:to>
      <xdr:col>55</xdr:col>
      <xdr:colOff>50800</xdr:colOff>
      <xdr:row>96</xdr:row>
      <xdr:rowOff>140379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17206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79414</xdr:rowOff>
    </xdr:from>
    <xdr:to>
      <xdr:col>50</xdr:col>
      <xdr:colOff>165100</xdr:colOff>
      <xdr:row>97</xdr:row>
      <xdr:rowOff>9564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41999</xdr:rowOff>
    </xdr:from>
    <xdr:to>
      <xdr:col>46</xdr:col>
      <xdr:colOff>38100</xdr:colOff>
      <xdr:row>96</xdr:row>
      <xdr:rowOff>143599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160126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10928</xdr:rowOff>
    </xdr:from>
    <xdr:to>
      <xdr:col>41</xdr:col>
      <xdr:colOff>101600</xdr:colOff>
      <xdr:row>96</xdr:row>
      <xdr:rowOff>112528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129055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171101</xdr:rowOff>
    </xdr:from>
    <xdr:to>
      <xdr:col>36</xdr:col>
      <xdr:colOff>165100</xdr:colOff>
      <xdr:row>95</xdr:row>
      <xdr:rowOff>101251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92378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8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37211</xdr:rowOff>
    </xdr:from>
    <xdr:to>
      <xdr:col>85</xdr:col>
      <xdr:colOff>127000</xdr:colOff>
      <xdr:row>38</xdr:row>
      <xdr:rowOff>162179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52311"/>
          <a:ext cx="8382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3073</xdr:rowOff>
    </xdr:from>
    <xdr:to>
      <xdr:col>81</xdr:col>
      <xdr:colOff>50800</xdr:colOff>
      <xdr:row>38</xdr:row>
      <xdr:rowOff>162179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18173"/>
          <a:ext cx="889000" cy="15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3073</xdr:rowOff>
    </xdr:from>
    <xdr:to>
      <xdr:col>76</xdr:col>
      <xdr:colOff>114300</xdr:colOff>
      <xdr:row>39</xdr:row>
      <xdr:rowOff>26619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8173"/>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169113</xdr:rowOff>
    </xdr:from>
    <xdr:to>
      <xdr:col>71</xdr:col>
      <xdr:colOff>177800</xdr:colOff>
      <xdr:row>39</xdr:row>
      <xdr:rowOff>26619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8421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157861</xdr:rowOff>
    </xdr:from>
    <xdr:to>
      <xdr:col>85</xdr:col>
      <xdr:colOff>177800</xdr:colOff>
      <xdr:row>38</xdr:row>
      <xdr:rowOff>88011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72788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111379</xdr:rowOff>
    </xdr:from>
    <xdr:to>
      <xdr:col>81</xdr:col>
      <xdr:colOff>101600</xdr:colOff>
      <xdr:row>39</xdr:row>
      <xdr:rowOff>41529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32656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123723</xdr:rowOff>
    </xdr:from>
    <xdr:to>
      <xdr:col>76</xdr:col>
      <xdr:colOff>165100</xdr:colOff>
      <xdr:row>38</xdr:row>
      <xdr:rowOff>53873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45000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147269</xdr:rowOff>
    </xdr:from>
    <xdr:to>
      <xdr:col>72</xdr:col>
      <xdr:colOff>38100</xdr:colOff>
      <xdr:row>39</xdr:row>
      <xdr:rowOff>77419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68546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5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118313</xdr:rowOff>
    </xdr:from>
    <xdr:to>
      <xdr:col>67</xdr:col>
      <xdr:colOff>101600</xdr:colOff>
      <xdr:row>39</xdr:row>
      <xdr:rowOff>48463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39590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96129</xdr:rowOff>
    </xdr:from>
    <xdr:to>
      <xdr:col>85</xdr:col>
      <xdr:colOff>127000</xdr:colOff>
      <xdr:row>56</xdr:row>
      <xdr:rowOff>162971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525879"/>
          <a:ext cx="838200" cy="23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50134</xdr:rowOff>
    </xdr:from>
    <xdr:to>
      <xdr:col>81</xdr:col>
      <xdr:colOff>50800</xdr:colOff>
      <xdr:row>55</xdr:row>
      <xdr:rowOff>96129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479884"/>
          <a:ext cx="889000" cy="4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124406</xdr:rowOff>
    </xdr:from>
    <xdr:to>
      <xdr:col>76</xdr:col>
      <xdr:colOff>114300</xdr:colOff>
      <xdr:row>55</xdr:row>
      <xdr:rowOff>50134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039806"/>
          <a:ext cx="889000" cy="44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124406</xdr:rowOff>
    </xdr:from>
    <xdr:to>
      <xdr:col>71</xdr:col>
      <xdr:colOff>177800</xdr:colOff>
      <xdr:row>56</xdr:row>
      <xdr:rowOff>126441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039806"/>
          <a:ext cx="889000" cy="68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112171</xdr:rowOff>
    </xdr:from>
    <xdr:to>
      <xdr:col>85</xdr:col>
      <xdr:colOff>177800</xdr:colOff>
      <xdr:row>57</xdr:row>
      <xdr:rowOff>42321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90598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45329</xdr:rowOff>
    </xdr:from>
    <xdr:to>
      <xdr:col>81</xdr:col>
      <xdr:colOff>101600</xdr:colOff>
      <xdr:row>55</xdr:row>
      <xdr:rowOff>146929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7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163456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5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170784</xdr:rowOff>
    </xdr:from>
    <xdr:to>
      <xdr:col>76</xdr:col>
      <xdr:colOff>165100</xdr:colOff>
      <xdr:row>55</xdr:row>
      <xdr:rowOff>100934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117461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2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73606</xdr:rowOff>
    </xdr:from>
    <xdr:to>
      <xdr:col>72</xdr:col>
      <xdr:colOff>38100</xdr:colOff>
      <xdr:row>53</xdr:row>
      <xdr:rowOff>3756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20283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75641</xdr:rowOff>
    </xdr:from>
    <xdr:to>
      <xdr:col>67</xdr:col>
      <xdr:colOff>101600</xdr:colOff>
      <xdr:row>57</xdr:row>
      <xdr:rowOff>5791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22318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31496</xdr:rowOff>
    </xdr:from>
    <xdr:to>
      <xdr:col>85</xdr:col>
      <xdr:colOff>127000</xdr:colOff>
      <xdr:row>79</xdr:row>
      <xdr:rowOff>42735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76046"/>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40639</xdr:rowOff>
    </xdr:from>
    <xdr:to>
      <xdr:col>81</xdr:col>
      <xdr:colOff>50800</xdr:colOff>
      <xdr:row>79</xdr:row>
      <xdr:rowOff>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518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40639</xdr:rowOff>
    </xdr:from>
    <xdr:to>
      <xdr:col>76</xdr:col>
      <xdr:colOff>114300</xdr:colOff>
      <xdr:row>79</xdr:row>
      <xdr:rowOff>43117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5189"/>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42735</xdr:rowOff>
    </xdr:from>
    <xdr:to>
      <xdr:col>71</xdr:col>
      <xdr:colOff>177800</xdr:colOff>
      <xdr:row>79</xdr:row>
      <xdr:rowOff>43117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728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152146</xdr:rowOff>
    </xdr:from>
    <xdr:to>
      <xdr:col>85</xdr:col>
      <xdr:colOff>177800</xdr:colOff>
      <xdr:row>79</xdr:row>
      <xdr:rowOff>82296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67073</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40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163385</xdr:rowOff>
    </xdr:from>
    <xdr:to>
      <xdr:col>81</xdr:col>
      <xdr:colOff>101600</xdr:colOff>
      <xdr:row>79</xdr:row>
      <xdr:rowOff>93535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84662</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29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161289</xdr:rowOff>
    </xdr:from>
    <xdr:to>
      <xdr:col>76</xdr:col>
      <xdr:colOff>165100</xdr:colOff>
      <xdr:row>79</xdr:row>
      <xdr:rowOff>91439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82566</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27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163767</xdr:rowOff>
    </xdr:from>
    <xdr:to>
      <xdr:col>72</xdr:col>
      <xdr:colOff>38100</xdr:colOff>
      <xdr:row>79</xdr:row>
      <xdr:rowOff>93917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85044</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29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163385</xdr:rowOff>
    </xdr:from>
    <xdr:to>
      <xdr:col>67</xdr:col>
      <xdr:colOff>101600</xdr:colOff>
      <xdr:row>79</xdr:row>
      <xdr:rowOff>93535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84662</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29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48718</xdr:rowOff>
    </xdr:from>
    <xdr:to>
      <xdr:col>85</xdr:col>
      <xdr:colOff>127000</xdr:colOff>
      <xdr:row>98</xdr:row>
      <xdr:rowOff>71958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50818"/>
          <a:ext cx="8382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21361</xdr:rowOff>
    </xdr:from>
    <xdr:to>
      <xdr:col>81</xdr:col>
      <xdr:colOff>50800</xdr:colOff>
      <xdr:row>98</xdr:row>
      <xdr:rowOff>48718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23461"/>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170999</xdr:rowOff>
    </xdr:from>
    <xdr:to>
      <xdr:col>76</xdr:col>
      <xdr:colOff>114300</xdr:colOff>
      <xdr:row>98</xdr:row>
      <xdr:rowOff>21361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01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117411</xdr:rowOff>
    </xdr:from>
    <xdr:to>
      <xdr:col>71</xdr:col>
      <xdr:colOff>177800</xdr:colOff>
      <xdr:row>97</xdr:row>
      <xdr:rowOff>170999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48061"/>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21158</xdr:rowOff>
    </xdr:from>
    <xdr:to>
      <xdr:col>85</xdr:col>
      <xdr:colOff>177800</xdr:colOff>
      <xdr:row>98</xdr:row>
      <xdr:rowOff>122758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107535</xdr:rowOff>
    </xdr:from>
    <xdr:ext cx="469744"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169368</xdr:rowOff>
    </xdr:from>
    <xdr:to>
      <xdr:col>81</xdr:col>
      <xdr:colOff>101600</xdr:colOff>
      <xdr:row>98</xdr:row>
      <xdr:rowOff>99518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90645</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46428" y="1689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142011</xdr:rowOff>
    </xdr:from>
    <xdr:to>
      <xdr:col>76</xdr:col>
      <xdr:colOff>165100</xdr:colOff>
      <xdr:row>98</xdr:row>
      <xdr:rowOff>72161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63288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120199</xdr:rowOff>
    </xdr:from>
    <xdr:to>
      <xdr:col>72</xdr:col>
      <xdr:colOff>38100</xdr:colOff>
      <xdr:row>98</xdr:row>
      <xdr:rowOff>50349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41476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66611</xdr:rowOff>
    </xdr:from>
    <xdr:to>
      <xdr:col>67</xdr:col>
      <xdr:colOff>101600</xdr:colOff>
      <xdr:row>97</xdr:row>
      <xdr:rowOff>168211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159338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本市の特徴として、公債費が類似団体平均を大きく下回っていることがあげられ、これは借入に大きく依存しない財政運営を行っていることが要因である。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172,559</a:t>
          </a:r>
          <a:r>
            <a:rPr kumimoji="1" lang="ja-JP" altLang="en-US" sz="1300">
              <a:latin typeface="ＭＳ Ｐゴシック" panose="020B0600070205080204" pitchFamily="50" charset="-128"/>
              <a:ea typeface="ＭＳ Ｐゴシック" panose="020B0600070205080204" pitchFamily="50" charset="-128"/>
            </a:rPr>
            <a:t>円となっており、類似団体と同様に近年は上昇傾向にある。主に福祉関連経費の増によるものであり、今後も認定こども園の整備や扶助費の増嵩などにより、上昇していくことが考えられる。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53,982</a:t>
          </a:r>
          <a:r>
            <a:rPr kumimoji="1" lang="ja-JP" altLang="en-US" sz="1300">
              <a:latin typeface="ＭＳ Ｐゴシック" panose="020B0600070205080204" pitchFamily="50" charset="-128"/>
              <a:ea typeface="ＭＳ Ｐゴシック" panose="020B0600070205080204" pitchFamily="50" charset="-128"/>
            </a:rPr>
            <a:t>円となっており、近年減少傾向にある。これは、特別教室等への空調機の設置や、学校トイレの洋式化工事の事業完了による減が主な要因となるが、今後は、米野小学校の改築を控えており、上昇していく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今後も、老朽化が進む公共施設の改修や統合等に伴う市債の発行増により、実質公債費比率は上昇していくことが考えられるため、引き続き計画的な市債発行等により、健全な財政状況の維持に努める。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年度決算において取崩しを回避しており、前年度とほぼ同額を維持している。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また、昨年度に比べ実質収支が減少したことにより、実質単年度収支は赤字に転じ、実質収支比率も前年度から</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今後も、事務事業の見直し・統廃合など歳出の合理化等行財政改革を推進し、健全な行財政運営に努めていく。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年度に比べ、黒字額が減少し、標準財政規模は増加したため、標準財政規模に対する黒字の割合は減少している。</a:t>
          </a:r>
        </a:p>
        <a:p>
          <a:r>
            <a:rPr kumimoji="1" lang="ja-JP" altLang="en-US" sz="1400">
              <a:latin typeface="ＭＳ ゴシック" pitchFamily="49" charset="-128"/>
              <a:ea typeface="ＭＳ ゴシック" pitchFamily="49" charset="-128"/>
            </a:rPr>
            <a:t>　その主な要因は、一般会計の実質収支額（黒字額）が</a:t>
          </a:r>
          <a:r>
            <a:rPr kumimoji="1" lang="en-US" altLang="ja-JP" sz="1400">
              <a:latin typeface="ＭＳ ゴシック" pitchFamily="49" charset="-128"/>
              <a:ea typeface="ＭＳ ゴシック" pitchFamily="49" charset="-128"/>
            </a:rPr>
            <a:t>662</a:t>
          </a:r>
          <a:r>
            <a:rPr kumimoji="1" lang="ja-JP" altLang="en-US" sz="1400">
              <a:latin typeface="ＭＳ ゴシック" pitchFamily="49" charset="-128"/>
              <a:ea typeface="ＭＳ ゴシック" pitchFamily="49" charset="-128"/>
            </a:rPr>
            <a:t>百万円減少したことや、病院事業会計の剰余額が</a:t>
          </a:r>
          <a:r>
            <a:rPr kumimoji="1" lang="en-US" altLang="ja-JP" sz="1400">
              <a:latin typeface="ＭＳ ゴシック" pitchFamily="49" charset="-128"/>
              <a:ea typeface="ＭＳ ゴシック" pitchFamily="49" charset="-128"/>
            </a:rPr>
            <a:t>1,481</a:t>
          </a:r>
          <a:r>
            <a:rPr kumimoji="1" lang="ja-JP" altLang="en-US" sz="1400">
              <a:latin typeface="ＭＳ ゴシック" pitchFamily="49" charset="-128"/>
              <a:ea typeface="ＭＳ ゴシック" pitchFamily="49" charset="-128"/>
            </a:rPr>
            <a:t>百万円減少したこと、さらに水道事業会計の剰余額が</a:t>
          </a:r>
          <a:r>
            <a:rPr kumimoji="1" lang="en-US" altLang="ja-JP" sz="1400">
              <a:latin typeface="ＭＳ ゴシック" pitchFamily="49" charset="-128"/>
              <a:ea typeface="ＭＳ ゴシック" pitchFamily="49" charset="-128"/>
            </a:rPr>
            <a:t>547</a:t>
          </a:r>
          <a:r>
            <a:rPr kumimoji="1" lang="ja-JP" altLang="en-US" sz="1400">
              <a:latin typeface="ＭＳ ゴシック" pitchFamily="49" charset="-128"/>
              <a:ea typeface="ＭＳ ゴシック" pitchFamily="49" charset="-128"/>
            </a:rPr>
            <a:t>百万円減少したことによる。</a:t>
          </a:r>
        </a:p>
        <a:p>
          <a:r>
            <a:rPr kumimoji="1" lang="ja-JP" altLang="en-US" sz="1400">
              <a:latin typeface="ＭＳ ゴシック" pitchFamily="49" charset="-128"/>
              <a:ea typeface="ＭＳ ゴシック" pitchFamily="49" charset="-128"/>
            </a:rPr>
            <a:t>　標準財政規模が増加した主な要因は、標準税収入額のうち、基準財政収入額が増額となったことによる。</a:t>
          </a:r>
        </a:p>
        <a:p>
          <a:r>
            <a:rPr kumimoji="1" lang="ja-JP" altLang="en-US" sz="1400">
              <a:latin typeface="ＭＳ ゴシック" pitchFamily="49" charset="-128"/>
              <a:ea typeface="ＭＳ ゴシック" pitchFamily="49" charset="-128"/>
            </a:rPr>
            <a:t>　一般会計においては、昨年度より形式収支は増加したものの、それ以上に翌年度へ繰り越すべき財源が増加したため、実質収支額が減少した。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病院事業会計においては、経常利益の減少に伴う現金預金などの流動資産の減少により剰余額が減少した。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水道事業会計においては、現金預金や未収金の減少に伴う流動資産の減少により剰余額が減少した。</a:t>
          </a:r>
        </a:p>
        <a:p>
          <a:r>
            <a:rPr kumimoji="1" lang="ja-JP" altLang="en-US" sz="1400">
              <a:latin typeface="ＭＳ ゴシック" pitchFamily="49" charset="-128"/>
              <a:ea typeface="ＭＳ ゴシック" pitchFamily="49" charset="-128"/>
            </a:rPr>
            <a:t>　今後も各会計の状況を注視しながら、引き続き健全な財政状況の維持に努める。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62988383</v>
      </c>
      <c r="BO4" s="485"/>
      <c r="BP4" s="485"/>
      <c r="BQ4" s="485"/>
      <c r="BR4" s="485"/>
      <c r="BS4" s="485"/>
      <c r="BT4" s="485"/>
      <c r="BU4" s="486"/>
      <c r="BV4" s="484">
        <v>63817183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4.5999999999999996</v>
      </c>
      <c r="CU4" s="625"/>
      <c r="CV4" s="625"/>
      <c r="CW4" s="625"/>
      <c r="CX4" s="625"/>
      <c r="CY4" s="625"/>
      <c r="CZ4" s="625"/>
      <c r="DA4" s="626"/>
      <c r="DB4" s="624">
        <v>6.8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59446785</v>
      </c>
      <c r="BO5" s="456"/>
      <c r="BP5" s="456"/>
      <c r="BQ5" s="456"/>
      <c r="BR5" s="456"/>
      <c r="BS5" s="456"/>
      <c r="BT5" s="456"/>
      <c r="BU5" s="457"/>
      <c r="BV5" s="455">
        <v>60909833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92.9</v>
      </c>
      <c r="CU5" s="453"/>
      <c r="CV5" s="453"/>
      <c r="CW5" s="453"/>
      <c r="CX5" s="453"/>
      <c r="CY5" s="453"/>
      <c r="CZ5" s="453"/>
      <c r="DA5" s="454"/>
      <c r="DB5" s="452">
        <v>89.5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3541598</v>
      </c>
      <c r="BO6" s="456"/>
      <c r="BP6" s="456"/>
      <c r="BQ6" s="456"/>
      <c r="BR6" s="456"/>
      <c r="BS6" s="456"/>
      <c r="BT6" s="456"/>
      <c r="BU6" s="457"/>
      <c r="BV6" s="455">
        <v>2907350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92.9</v>
      </c>
      <c r="CU6" s="599"/>
      <c r="CV6" s="599"/>
      <c r="CW6" s="599"/>
      <c r="CX6" s="599"/>
      <c r="CY6" s="599"/>
      <c r="CZ6" s="599"/>
      <c r="DA6" s="600"/>
      <c r="DB6" s="598">
        <v>89.5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1881565</v>
      </c>
      <c r="BO7" s="456"/>
      <c r="BP7" s="456"/>
      <c r="BQ7" s="456"/>
      <c r="BR7" s="456"/>
      <c r="BS7" s="456"/>
      <c r="BT7" s="456"/>
      <c r="BU7" s="457"/>
      <c r="BV7" s="455">
        <v>539156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36202034</v>
      </c>
      <c r="CU7" s="456"/>
      <c r="CV7" s="456"/>
      <c r="CW7" s="456"/>
      <c r="CX7" s="456"/>
      <c r="CY7" s="456"/>
      <c r="CZ7" s="456"/>
      <c r="DA7" s="457"/>
      <c r="DB7" s="455">
        <v>35033703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1660033</v>
      </c>
      <c r="BO8" s="456"/>
      <c r="BP8" s="456"/>
      <c r="BQ8" s="456"/>
      <c r="BR8" s="456"/>
      <c r="BS8" s="456"/>
      <c r="BT8" s="456"/>
      <c r="BU8" s="457"/>
      <c r="BV8" s="455">
        <v>2368194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1.18</v>
      </c>
      <c r="CU8" s="559"/>
      <c r="CV8" s="559"/>
      <c r="CW8" s="559"/>
      <c r="CX8" s="559"/>
      <c r="CY8" s="559"/>
      <c r="CZ8" s="559"/>
      <c r="DA8" s="560"/>
      <c r="DB8" s="558">
        <v>1.2</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148831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-708161</v>
      </c>
      <c r="BO9" s="456"/>
      <c r="BP9" s="456"/>
      <c r="BQ9" s="456"/>
      <c r="BR9" s="456"/>
      <c r="BS9" s="456"/>
      <c r="BT9" s="456"/>
      <c r="BU9" s="457"/>
      <c r="BV9" s="455">
        <v>763802</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2.4</v>
      </c>
      <c r="CU9" s="453"/>
      <c r="CV9" s="453"/>
      <c r="CW9" s="453"/>
      <c r="CX9" s="453"/>
      <c r="CY9" s="453"/>
      <c r="CZ9" s="453"/>
      <c r="DA9" s="454"/>
      <c r="DB9" s="452">
        <v>2.9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149462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8589</v>
      </c>
      <c r="BO10" s="456"/>
      <c r="BP10" s="456"/>
      <c r="BQ10" s="456"/>
      <c r="BR10" s="456"/>
      <c r="BS10" s="456"/>
      <c r="BT10" s="456"/>
      <c r="BU10" s="457"/>
      <c r="BV10" s="455">
        <v>8248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149715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400000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138849</v>
      </c>
      <c r="S13" s="543"/>
      <c r="T13" s="543"/>
      <c r="U13" s="543"/>
      <c r="V13" s="544"/>
      <c r="W13" s="545" t="s">
        <v>131</v>
      </c>
      <c r="X13" s="441"/>
      <c r="Y13" s="441"/>
      <c r="Z13" s="441"/>
      <c r="AA13" s="441"/>
      <c r="AB13" s="442"/>
      <c r="AC13" s="408">
        <v>727</v>
      </c>
      <c r="AD13" s="409"/>
      <c r="AE13" s="409"/>
      <c r="AF13" s="409"/>
      <c r="AG13" s="410"/>
      <c r="AH13" s="408">
        <v>784</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-699572</v>
      </c>
      <c r="BO13" s="456"/>
      <c r="BP13" s="456"/>
      <c r="BQ13" s="456"/>
      <c r="BR13" s="456"/>
      <c r="BS13" s="456"/>
      <c r="BT13" s="456"/>
      <c r="BU13" s="457"/>
      <c r="BV13" s="455">
        <v>372050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0.8</v>
      </c>
      <c r="CU13" s="453"/>
      <c r="CV13" s="453"/>
      <c r="CW13" s="453"/>
      <c r="CX13" s="453"/>
      <c r="CY13" s="453"/>
      <c r="CZ13" s="453"/>
      <c r="DA13" s="454"/>
      <c r="DB13" s="452">
        <v>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150434</v>
      </c>
      <c r="S14" s="543"/>
      <c r="T14" s="543"/>
      <c r="U14" s="543"/>
      <c r="V14" s="544"/>
      <c r="W14" s="546"/>
      <c r="X14" s="444"/>
      <c r="Y14" s="444"/>
      <c r="Z14" s="444"/>
      <c r="AA14" s="444"/>
      <c r="AB14" s="445"/>
      <c r="AC14" s="535">
        <v>1.1000000000000001</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140042</v>
      </c>
      <c r="S15" s="543"/>
      <c r="T15" s="543"/>
      <c r="U15" s="543"/>
      <c r="V15" s="544"/>
      <c r="W15" s="545" t="s">
        <v>137</v>
      </c>
      <c r="X15" s="441"/>
      <c r="Y15" s="441"/>
      <c r="Z15" s="441"/>
      <c r="AA15" s="441"/>
      <c r="AB15" s="442"/>
      <c r="AC15" s="408">
        <v>24530</v>
      </c>
      <c r="AD15" s="409"/>
      <c r="AE15" s="409"/>
      <c r="AF15" s="409"/>
      <c r="AG15" s="410"/>
      <c r="AH15" s="408">
        <v>24092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28178009</v>
      </c>
      <c r="BO15" s="485"/>
      <c r="BP15" s="485"/>
      <c r="BQ15" s="485"/>
      <c r="BR15" s="485"/>
      <c r="BS15" s="485"/>
      <c r="BT15" s="485"/>
      <c r="BU15" s="486"/>
      <c r="BV15" s="484">
        <v>27304136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36.1</v>
      </c>
      <c r="AD16" s="536"/>
      <c r="AE16" s="536"/>
      <c r="AF16" s="536"/>
      <c r="AG16" s="537"/>
      <c r="AH16" s="535">
        <v>36.4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23349312</v>
      </c>
      <c r="BO16" s="456"/>
      <c r="BP16" s="456"/>
      <c r="BQ16" s="456"/>
      <c r="BR16" s="456"/>
      <c r="BS16" s="456"/>
      <c r="BT16" s="456"/>
      <c r="BU16" s="457"/>
      <c r="BV16" s="455">
        <v>22817879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42774</v>
      </c>
      <c r="AD17" s="409"/>
      <c r="AE17" s="409"/>
      <c r="AF17" s="409"/>
      <c r="AG17" s="410"/>
      <c r="AH17" s="408">
        <v>41237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36202034</v>
      </c>
      <c r="BO17" s="456"/>
      <c r="BP17" s="456"/>
      <c r="BQ17" s="456"/>
      <c r="BR17" s="456"/>
      <c r="BS17" s="456"/>
      <c r="BT17" s="456"/>
      <c r="BU17" s="457"/>
      <c r="BV17" s="455">
        <v>35033703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62.81</v>
      </c>
      <c r="M18" s="508"/>
      <c r="N18" s="508"/>
      <c r="O18" s="508"/>
      <c r="P18" s="508"/>
      <c r="Q18" s="508"/>
      <c r="R18" s="509"/>
      <c r="S18" s="509"/>
      <c r="T18" s="509"/>
      <c r="U18" s="509"/>
      <c r="V18" s="510"/>
      <c r="W18" s="526"/>
      <c r="X18" s="527"/>
      <c r="Y18" s="527"/>
      <c r="Z18" s="527"/>
      <c r="AA18" s="527"/>
      <c r="AB18" s="551"/>
      <c r="AC18" s="425">
        <v>62.9</v>
      </c>
      <c r="AD18" s="426"/>
      <c r="AE18" s="426"/>
      <c r="AF18" s="426"/>
      <c r="AG18" s="511"/>
      <c r="AH18" s="425">
        <v>62.4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34610176</v>
      </c>
      <c r="BO18" s="456"/>
      <c r="BP18" s="456"/>
      <c r="BQ18" s="456"/>
      <c r="BR18" s="456"/>
      <c r="BS18" s="456"/>
      <c r="BT18" s="456"/>
      <c r="BU18" s="457"/>
      <c r="BV18" s="455">
        <v>33067630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2370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46125584</v>
      </c>
      <c r="BO19" s="456"/>
      <c r="BP19" s="456"/>
      <c r="BQ19" s="456"/>
      <c r="BR19" s="456"/>
      <c r="BS19" s="456"/>
      <c r="BT19" s="456"/>
      <c r="BU19" s="457"/>
      <c r="BV19" s="455">
        <v>44316920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62633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8947048</v>
      </c>
      <c r="BO22" s="485"/>
      <c r="BP22" s="485"/>
      <c r="BQ22" s="485"/>
      <c r="BR22" s="485"/>
      <c r="BS22" s="485"/>
      <c r="BT22" s="485"/>
      <c r="BU22" s="486"/>
      <c r="BV22" s="484">
        <v>9338469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3851666</v>
      </c>
      <c r="BO23" s="456"/>
      <c r="BP23" s="456"/>
      <c r="BQ23" s="456"/>
      <c r="BR23" s="456"/>
      <c r="BS23" s="456"/>
      <c r="BT23" s="456"/>
      <c r="BU23" s="457"/>
      <c r="BV23" s="455">
        <v>4122241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10750</v>
      </c>
      <c r="R24" s="409"/>
      <c r="S24" s="409"/>
      <c r="T24" s="409"/>
      <c r="U24" s="409"/>
      <c r="V24" s="410"/>
      <c r="W24" s="498"/>
      <c r="X24" s="435"/>
      <c r="Y24" s="436"/>
      <c r="Z24" s="411" t="s">
        <v>162</v>
      </c>
      <c r="AA24" s="412"/>
      <c r="AB24" s="412"/>
      <c r="AC24" s="412"/>
      <c r="AD24" s="412"/>
      <c r="AE24" s="412"/>
      <c r="AF24" s="412"/>
      <c r="AG24" s="413"/>
      <c r="AH24" s="408">
        <v>967</v>
      </c>
      <c r="AI24" s="409"/>
      <c r="AJ24" s="409"/>
      <c r="AK24" s="409"/>
      <c r="AL24" s="410"/>
      <c r="AM24" s="408">
        <v>2959987</v>
      </c>
      <c r="AN24" s="409"/>
      <c r="AO24" s="409"/>
      <c r="AP24" s="409"/>
      <c r="AQ24" s="409"/>
      <c r="AR24" s="410"/>
      <c r="AS24" s="408">
        <v>3061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8947048</v>
      </c>
      <c r="BO24" s="456"/>
      <c r="BP24" s="456"/>
      <c r="BQ24" s="456"/>
      <c r="BR24" s="456"/>
      <c r="BS24" s="456"/>
      <c r="BT24" s="456"/>
      <c r="BU24" s="457"/>
      <c r="BV24" s="455">
        <v>9338469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8830</v>
      </c>
      <c r="R25" s="409"/>
      <c r="S25" s="409"/>
      <c r="T25" s="409"/>
      <c r="U25" s="409"/>
      <c r="V25" s="410"/>
      <c r="W25" s="498"/>
      <c r="X25" s="435"/>
      <c r="Y25" s="436"/>
      <c r="Z25" s="411" t="s">
        <v>165</v>
      </c>
      <c r="AA25" s="412"/>
      <c r="AB25" s="412"/>
      <c r="AC25" s="412"/>
      <c r="AD25" s="412"/>
      <c r="AE25" s="412"/>
      <c r="AF25" s="412"/>
      <c r="AG25" s="413"/>
      <c r="AH25" s="408">
        <v>160</v>
      </c>
      <c r="AI25" s="409"/>
      <c r="AJ25" s="409"/>
      <c r="AK25" s="409"/>
      <c r="AL25" s="410"/>
      <c r="AM25" s="408">
        <v>495680</v>
      </c>
      <c r="AN25" s="409"/>
      <c r="AO25" s="409"/>
      <c r="AP25" s="409"/>
      <c r="AQ25" s="409"/>
      <c r="AR25" s="410"/>
      <c r="AS25" s="408">
        <v>3098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3811946</v>
      </c>
      <c r="BO25" s="485"/>
      <c r="BP25" s="485"/>
      <c r="BQ25" s="485"/>
      <c r="BR25" s="485"/>
      <c r="BS25" s="485"/>
      <c r="BT25" s="485"/>
      <c r="BU25" s="486"/>
      <c r="BV25" s="484">
        <v>3247515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7390</v>
      </c>
      <c r="R26" s="409"/>
      <c r="S26" s="409"/>
      <c r="T26" s="409"/>
      <c r="U26" s="409"/>
      <c r="V26" s="410"/>
      <c r="W26" s="498"/>
      <c r="X26" s="435"/>
      <c r="Y26" s="436"/>
      <c r="Z26" s="411" t="s">
        <v>168</v>
      </c>
      <c r="AA26" s="466"/>
      <c r="AB26" s="466"/>
      <c r="AC26" s="466"/>
      <c r="AD26" s="466"/>
      <c r="AE26" s="466"/>
      <c r="AF26" s="466"/>
      <c r="AG26" s="467"/>
      <c r="AH26" s="408">
        <v>25</v>
      </c>
      <c r="AI26" s="409"/>
      <c r="AJ26" s="409"/>
      <c r="AK26" s="409"/>
      <c r="AL26" s="410"/>
      <c r="AM26" s="408">
        <v>71850</v>
      </c>
      <c r="AN26" s="409"/>
      <c r="AO26" s="409"/>
      <c r="AP26" s="409"/>
      <c r="AQ26" s="409"/>
      <c r="AR26" s="410"/>
      <c r="AS26" s="408">
        <v>2874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5960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19500</v>
      </c>
      <c r="AN27" s="409"/>
      <c r="AO27" s="409"/>
      <c r="AP27" s="409"/>
      <c r="AQ27" s="409"/>
      <c r="AR27" s="410"/>
      <c r="AS27" s="408">
        <v>3250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4525592</v>
      </c>
      <c r="BO27" s="490"/>
      <c r="BP27" s="490"/>
      <c r="BQ27" s="490"/>
      <c r="BR27" s="490"/>
      <c r="BS27" s="490"/>
      <c r="BT27" s="490"/>
      <c r="BU27" s="491"/>
      <c r="BV27" s="489">
        <v>4524899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5340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6393595</v>
      </c>
      <c r="BO28" s="485"/>
      <c r="BP28" s="485"/>
      <c r="BQ28" s="485"/>
      <c r="BR28" s="485"/>
      <c r="BS28" s="485"/>
      <c r="BT28" s="485"/>
      <c r="BU28" s="486"/>
      <c r="BV28" s="484">
        <v>6385006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23</v>
      </c>
      <c r="M29" s="409"/>
      <c r="N29" s="409"/>
      <c r="O29" s="409"/>
      <c r="P29" s="410"/>
      <c r="Q29" s="408">
        <v>5040</v>
      </c>
      <c r="R29" s="409"/>
      <c r="S29" s="409"/>
      <c r="T29" s="409"/>
      <c r="U29" s="409"/>
      <c r="V29" s="410"/>
      <c r="W29" s="499"/>
      <c r="X29" s="500"/>
      <c r="Y29" s="501"/>
      <c r="Z29" s="411" t="s">
        <v>177</v>
      </c>
      <c r="AA29" s="412"/>
      <c r="AB29" s="412"/>
      <c r="AC29" s="412"/>
      <c r="AD29" s="412"/>
      <c r="AE29" s="412"/>
      <c r="AF29" s="412"/>
      <c r="AG29" s="413"/>
      <c r="AH29" s="408">
        <v>973</v>
      </c>
      <c r="AI29" s="409"/>
      <c r="AJ29" s="409"/>
      <c r="AK29" s="409"/>
      <c r="AL29" s="410"/>
      <c r="AM29" s="408">
        <v>2979487</v>
      </c>
      <c r="AN29" s="409"/>
      <c r="AO29" s="409"/>
      <c r="AP29" s="409"/>
      <c r="AQ29" s="409"/>
      <c r="AR29" s="410"/>
      <c r="AS29" s="408">
        <v>3062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14420233</v>
      </c>
      <c r="BO30" s="490"/>
      <c r="BP30" s="490"/>
      <c r="BQ30" s="490"/>
      <c r="BR30" s="490"/>
      <c r="BS30" s="490"/>
      <c r="BT30" s="490"/>
      <c r="BU30" s="491"/>
      <c r="BV30" s="489">
        <v>14540107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尾張都市計画事業小牧文津土地区画整理事業特別会計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尾張東部火葬場管理組合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小牧都市開発㈱</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IF('各会計、関係団体の財政状況及び健全化判断比率'!B35="","",'各会計、関係団体の財政状況及び健全化判断比率'!B35)</f>
        <v>尾張都市計画事業小牧岩崎山前土地区画整理事業特別会計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春日井小牧看護専門学校管理組合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小牧市土地開発公社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IF('各会計、関係団体の財政状況及び健全化判断比率'!B36="","",'各会計、関係団体の財政状況及び健全化判断比率'!B36)</f>
        <v>尾張都市計画事業小牧南土地区画整理事業特別会計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小牧岩倉衛生組合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（一財）小牧市スポーツ協会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12</v>
      </c>
      <c r="BF37" s="403"/>
      <c r="BG37" s="404" t="str">
        <f>IF('各会計、関係団体の財政状況及び健全化判断比率'!B37="","",'各会計、関係団体の財政状況及び健全化判断比率'!B37)</f>
        <v>尾張都市計画事業小牧本庄土地区画整理事業特別会計</v>
      </c>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愛知県後期高齢者医療広域連合（一般会計）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（一財）小牧市民文化財団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愛知県後期高齢者医療広域連合（後期高齢者医療特別会計）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yHWVRV65lrXOfMYT0NXiaQdrCR/XXbvHBq8fM4fkPJyYaqltYjLIvM7rJCgiOrs7V4TOlOQccU7hNJPdk5ISyw==" saltValue="7KzafoYiLTqp3f3MSJ4G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88" t="s">
        <v>538</v>
      </c>
      <c r="D34" s="1188"/>
      <c r="E34" s="1189"/>
      <c r="F34" s="32">
        <v>42.17</v>
      </c>
      <c r="G34" s="33">
        <v>37.04</v>
      </c>
      <c r="H34" s="33">
        <v>37.39</v>
      </c>
      <c r="I34" s="33">
        <v>38.049999999999997</v>
      </c>
      <c r="J34" s="34">
        <v>32.729999999999997</v>
      </c>
      <c r="K34" s="22"/>
      <c r="L34" s="22"/>
      <c r="M34" s="22"/>
      <c r="N34" s="22"/>
      <c r="O34" s="22"/>
      <c r="P34" s="22"/>
    </row>
    <row r="35" spans="1:16" ht="39" customHeight="1" x14ac:dyDescent="0.2">
      <c r="A35" s="22"/>
      <c r="B35" s="35"/>
      <c r="C35" s="1182" t="s">
        <v>539</v>
      </c>
      <c r="D35" s="1183"/>
      <c r="E35" s="1184"/>
      <c r="F35" s="36">
        <v>16.05</v>
      </c>
      <c r="G35" s="37">
        <v>15.61</v>
      </c>
      <c r="H35" s="37">
        <v>16.66</v>
      </c>
      <c r="I35" s="37">
        <v>11.55</v>
      </c>
      <c r="J35" s="38">
        <v>9.67</v>
      </c>
      <c r="K35" s="22"/>
      <c r="L35" s="22"/>
      <c r="M35" s="22"/>
      <c r="N35" s="22"/>
      <c r="O35" s="22"/>
      <c r="P35" s="22"/>
    </row>
    <row r="36" spans="1:16" ht="39" customHeight="1" x14ac:dyDescent="0.2">
      <c r="A36" s="22"/>
      <c r="B36" s="35"/>
      <c r="C36" s="1182" t="s">
        <v>540</v>
      </c>
      <c r="D36" s="1183"/>
      <c r="E36" s="1184"/>
      <c r="F36" s="36">
        <v>6.64</v>
      </c>
      <c r="G36" s="37">
        <v>4.3099999999999996</v>
      </c>
      <c r="H36" s="37">
        <v>4.8</v>
      </c>
      <c r="I36" s="37">
        <v>6.75</v>
      </c>
      <c r="J36" s="38">
        <v>4.71</v>
      </c>
      <c r="K36" s="22"/>
      <c r="L36" s="22"/>
      <c r="M36" s="22"/>
      <c r="N36" s="22"/>
      <c r="O36" s="22"/>
      <c r="P36" s="22"/>
    </row>
    <row r="37" spans="1:16" ht="39" customHeight="1" x14ac:dyDescent="0.2">
      <c r="A37" s="22"/>
      <c r="B37" s="35"/>
      <c r="C37" s="1182" t="s">
        <v>541</v>
      </c>
      <c r="D37" s="1183"/>
      <c r="E37" s="1184"/>
      <c r="F37" s="36">
        <v>0.17</v>
      </c>
      <c r="G37" s="37">
        <v>0.05</v>
      </c>
      <c r="H37" s="37">
        <v>0.01</v>
      </c>
      <c r="I37" s="37">
        <v>0.04</v>
      </c>
      <c r="J37" s="38">
        <v>0.4</v>
      </c>
      <c r="K37" s="22"/>
      <c r="L37" s="22"/>
      <c r="M37" s="22"/>
      <c r="N37" s="22"/>
      <c r="O37" s="22"/>
      <c r="P37" s="22"/>
    </row>
    <row r="38" spans="1:16" ht="39" customHeight="1" x14ac:dyDescent="0.2">
      <c r="A38" s="22"/>
      <c r="B38" s="35"/>
      <c r="C38" s="1182" t="s">
        <v>542</v>
      </c>
      <c r="D38" s="1183"/>
      <c r="E38" s="1184"/>
      <c r="F38" s="36">
        <v>0.27</v>
      </c>
      <c r="G38" s="37">
        <v>0.26</v>
      </c>
      <c r="H38" s="37">
        <v>0.31</v>
      </c>
      <c r="I38" s="37">
        <v>0.36</v>
      </c>
      <c r="J38" s="38">
        <v>0.35</v>
      </c>
      <c r="K38" s="22"/>
      <c r="L38" s="22"/>
      <c r="M38" s="22"/>
      <c r="N38" s="22"/>
      <c r="O38" s="22"/>
      <c r="P38" s="22"/>
    </row>
    <row r="39" spans="1:16" ht="39" customHeight="1" x14ac:dyDescent="0.2">
      <c r="A39" s="22"/>
      <c r="B39" s="35"/>
      <c r="C39" s="1182" t="s">
        <v>543</v>
      </c>
      <c r="D39" s="1183"/>
      <c r="E39" s="1184"/>
      <c r="F39" s="36">
        <v>0.34</v>
      </c>
      <c r="G39" s="37">
        <v>0.37</v>
      </c>
      <c r="H39" s="37">
        <v>0.38</v>
      </c>
      <c r="I39" s="37">
        <v>0.28999999999999998</v>
      </c>
      <c r="J39" s="38">
        <v>0.08</v>
      </c>
      <c r="K39" s="22"/>
      <c r="L39" s="22"/>
      <c r="M39" s="22"/>
      <c r="N39" s="22"/>
      <c r="O39" s="22"/>
      <c r="P39" s="22"/>
    </row>
    <row r="40" spans="1:16" ht="39" customHeight="1" x14ac:dyDescent="0.2">
      <c r="A40" s="22"/>
      <c r="B40" s="35"/>
      <c r="C40" s="1182" t="s">
        <v>544</v>
      </c>
      <c r="D40" s="1183"/>
      <c r="E40" s="1184"/>
      <c r="F40" s="36">
        <v>0.03</v>
      </c>
      <c r="G40" s="37">
        <v>0.04</v>
      </c>
      <c r="H40" s="37">
        <v>0.04</v>
      </c>
      <c r="I40" s="37">
        <v>0.03</v>
      </c>
      <c r="J40" s="38">
        <v>0.06</v>
      </c>
      <c r="K40" s="22"/>
      <c r="L40" s="22"/>
      <c r="M40" s="22"/>
      <c r="N40" s="22"/>
      <c r="O40" s="22"/>
      <c r="P40" s="22"/>
    </row>
    <row r="41" spans="1:16" ht="39" customHeight="1" x14ac:dyDescent="0.2">
      <c r="A41" s="22"/>
      <c r="B41" s="35"/>
      <c r="C41" s="1182" t="s">
        <v>545</v>
      </c>
      <c r="D41" s="1183"/>
      <c r="E41" s="1184"/>
      <c r="F41" s="36">
        <v>0.02</v>
      </c>
      <c r="G41" s="37">
        <v>0.03</v>
      </c>
      <c r="H41" s="37">
        <v>0.03</v>
      </c>
      <c r="I41" s="37">
        <v>0.04</v>
      </c>
      <c r="J41" s="38">
        <v>0.04</v>
      </c>
      <c r="K41" s="22"/>
      <c r="L41" s="22"/>
      <c r="M41" s="22"/>
      <c r="N41" s="22"/>
      <c r="O41" s="22"/>
      <c r="P41" s="22"/>
    </row>
    <row r="42" spans="1:16" ht="39" customHeight="1" x14ac:dyDescent="0.2">
      <c r="A42" s="22"/>
      <c r="B42" s="39"/>
      <c r="C42" s="1182" t="s">
        <v>546</v>
      </c>
      <c r="D42" s="1183"/>
      <c r="E42" s="1184"/>
      <c r="F42" s="36" t="s">
        <v>492</v>
      </c>
      <c r="G42" s="37" t="s">
        <v>492</v>
      </c>
      <c r="H42" s="37" t="s">
        <v>492</v>
      </c>
      <c r="I42" s="37" t="s">
        <v>492</v>
      </c>
      <c r="J42" s="38" t="s">
        <v>492</v>
      </c>
      <c r="K42" s="22"/>
      <c r="L42" s="22"/>
      <c r="M42" s="22"/>
      <c r="N42" s="22"/>
      <c r="O42" s="22"/>
      <c r="P42" s="22"/>
    </row>
    <row r="43" spans="1:16" ht="39" customHeight="1" thickBot="1" x14ac:dyDescent="0.25">
      <c r="A43" s="22"/>
      <c r="B43" s="40"/>
      <c r="C43" s="1185" t="s">
        <v>547</v>
      </c>
      <c r="D43" s="1186"/>
      <c r="E43" s="1187"/>
      <c r="F43" s="41">
        <v>7.0000000000000007E-2</v>
      </c>
      <c r="G43" s="42">
        <v>7.0000000000000007E-2</v>
      </c>
      <c r="H43" s="42">
        <v>0.1</v>
      </c>
      <c r="I43" s="42">
        <v>0.09</v>
      </c>
      <c r="J43" s="43">
        <v>0.08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tqG8MUkRBblYRpHyX7inqcD7AYMaUXvONnZ1wvg9+1Fu9xqcfNFxw8tn0mVMxeH11QtptIKmMwtrv5f28NePg==" saltValue="sFfxckZUCSzbLCQaBH/f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1623</v>
      </c>
      <c r="L45" s="60">
        <v>1269</v>
      </c>
      <c r="M45" s="60">
        <v>1191</v>
      </c>
      <c r="N45" s="60">
        <v>1019</v>
      </c>
      <c r="O45" s="61">
        <v>892</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492</v>
      </c>
      <c r="L46" s="64" t="s">
        <v>492</v>
      </c>
      <c r="M46" s="64" t="s">
        <v>492</v>
      </c>
      <c r="N46" s="64" t="s">
        <v>492</v>
      </c>
      <c r="O46" s="65" t="s">
        <v>492</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492</v>
      </c>
      <c r="L47" s="64" t="s">
        <v>492</v>
      </c>
      <c r="M47" s="64" t="s">
        <v>492</v>
      </c>
      <c r="N47" s="64" t="s">
        <v>492</v>
      </c>
      <c r="O47" s="65" t="s">
        <v>492</v>
      </c>
      <c r="P47" s="48"/>
      <c r="Q47" s="48"/>
      <c r="R47" s="48"/>
      <c r="S47" s="48"/>
      <c r="T47" s="48"/>
      <c r="U47" s="48"/>
    </row>
    <row r="48" spans="1:21" ht="30.75" customHeight="1" x14ac:dyDescent="0.2">
      <c r="A48" s="48"/>
      <c r="B48" s="1215"/>
      <c r="C48" s="1216"/>
      <c r="D48" s="62"/>
      <c r="E48" s="1192" t="s">
        <v>13</v>
      </c>
      <c r="F48" s="1192"/>
      <c r="G48" s="1192"/>
      <c r="H48" s="1192"/>
      <c r="I48" s="1192"/>
      <c r="J48" s="1193"/>
      <c r="K48" s="63">
        <v>2000</v>
      </c>
      <c r="L48" s="64">
        <v>1822</v>
      </c>
      <c r="M48" s="64">
        <v>1874</v>
      </c>
      <c r="N48" s="64">
        <v>1640</v>
      </c>
      <c r="O48" s="65">
        <v>1670</v>
      </c>
      <c r="P48" s="48"/>
      <c r="Q48" s="48"/>
      <c r="R48" s="48"/>
      <c r="S48" s="48"/>
      <c r="T48" s="48"/>
      <c r="U48" s="48"/>
    </row>
    <row r="49" spans="1:21" ht="30.75" customHeight="1" x14ac:dyDescent="0.2">
      <c r="A49" s="48"/>
      <c r="B49" s="1215"/>
      <c r="C49" s="1216"/>
      <c r="D49" s="62"/>
      <c r="E49" s="1192" t="s">
        <v>14</v>
      </c>
      <c r="F49" s="1192"/>
      <c r="G49" s="1192"/>
      <c r="H49" s="1192"/>
      <c r="I49" s="1192"/>
      <c r="J49" s="1193"/>
      <c r="K49" s="63">
        <v>431</v>
      </c>
      <c r="L49" s="64">
        <v>441</v>
      </c>
      <c r="M49" s="64">
        <v>462</v>
      </c>
      <c r="N49" s="64">
        <v>478</v>
      </c>
      <c r="O49" s="65">
        <v>478</v>
      </c>
      <c r="P49" s="48"/>
      <c r="Q49" s="48"/>
      <c r="R49" s="48"/>
      <c r="S49" s="48"/>
      <c r="T49" s="48"/>
      <c r="U49" s="48"/>
    </row>
    <row r="50" spans="1:21" ht="30.75" customHeight="1" x14ac:dyDescent="0.2">
      <c r="A50" s="48"/>
      <c r="B50" s="1215"/>
      <c r="C50" s="1216"/>
      <c r="D50" s="62"/>
      <c r="E50" s="1192" t="s">
        <v>15</v>
      </c>
      <c r="F50" s="1192"/>
      <c r="G50" s="1192"/>
      <c r="H50" s="1192"/>
      <c r="I50" s="1192"/>
      <c r="J50" s="1193"/>
      <c r="K50" s="63" t="s">
        <v>492</v>
      </c>
      <c r="L50" s="64" t="s">
        <v>492</v>
      </c>
      <c r="M50" s="64" t="s">
        <v>492</v>
      </c>
      <c r="N50" s="64" t="s">
        <v>492</v>
      </c>
      <c r="O50" s="65" t="s">
        <v>492</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492</v>
      </c>
      <c r="L51" s="64" t="s">
        <v>492</v>
      </c>
      <c r="M51" s="64" t="s">
        <v>492</v>
      </c>
      <c r="N51" s="64" t="s">
        <v>492</v>
      </c>
      <c r="O51" s="65" t="s">
        <v>492</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3790</v>
      </c>
      <c r="L52" s="64">
        <v>3580</v>
      </c>
      <c r="M52" s="64">
        <v>2981</v>
      </c>
      <c r="N52" s="64">
        <v>2915</v>
      </c>
      <c r="O52" s="65">
        <v>3021</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264</v>
      </c>
      <c r="L53" s="69">
        <v>-48</v>
      </c>
      <c r="M53" s="69">
        <v>546</v>
      </c>
      <c r="N53" s="69">
        <v>222</v>
      </c>
      <c r="O53" s="70">
        <v>19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lfgidTJKDkW3frYbflRCyDGpuCepZjCmu5Eg969h9uykvGmDa7ytH7S0syutszrOA8hQEEuAPPMJSpHxfCxJg==" saltValue="LdGvGC7b2lmRVcA1y0i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233" t="s">
        <v>30</v>
      </c>
      <c r="C41" s="1234"/>
      <c r="D41" s="105"/>
      <c r="E41" s="1235" t="s">
        <v>31</v>
      </c>
      <c r="F41" s="1235"/>
      <c r="G41" s="1235"/>
      <c r="H41" s="1236"/>
      <c r="I41" s="355">
        <v>6593</v>
      </c>
      <c r="J41" s="356">
        <v>7277</v>
      </c>
      <c r="K41" s="356">
        <v>8355</v>
      </c>
      <c r="L41" s="356">
        <v>8405</v>
      </c>
      <c r="M41" s="357">
        <v>8147</v>
      </c>
    </row>
    <row r="42" spans="2:13" ht="27.75" customHeight="1" x14ac:dyDescent="0.2">
      <c r="B42" s="1223"/>
      <c r="C42" s="1224"/>
      <c r="D42" s="106"/>
      <c r="E42" s="1227" t="s">
        <v>32</v>
      </c>
      <c r="F42" s="1227"/>
      <c r="G42" s="1227"/>
      <c r="H42" s="1228"/>
      <c r="I42" s="358">
        <v>119</v>
      </c>
      <c r="J42" s="359">
        <v>483</v>
      </c>
      <c r="K42" s="359">
        <v>215</v>
      </c>
      <c r="L42" s="359">
        <v>1</v>
      </c>
      <c r="M42" s="360">
        <v>553</v>
      </c>
    </row>
    <row r="43" spans="2:13" ht="27.75" customHeight="1" x14ac:dyDescent="0.2">
      <c r="B43" s="1223"/>
      <c r="C43" s="1224"/>
      <c r="D43" s="106"/>
      <c r="E43" s="1227" t="s">
        <v>33</v>
      </c>
      <c r="F43" s="1227"/>
      <c r="G43" s="1227"/>
      <c r="H43" s="1228"/>
      <c r="I43" s="358">
        <v>23268</v>
      </c>
      <c r="J43" s="359">
        <v>19695</v>
      </c>
      <c r="K43" s="359">
        <v>16983</v>
      </c>
      <c r="L43" s="359">
        <v>13915</v>
      </c>
      <c r="M43" s="360">
        <v>13078</v>
      </c>
    </row>
    <row r="44" spans="2:13" ht="27.75" customHeight="1" x14ac:dyDescent="0.2">
      <c r="B44" s="1223"/>
      <c r="C44" s="1224"/>
      <c r="D44" s="106"/>
      <c r="E44" s="1227" t="s">
        <v>34</v>
      </c>
      <c r="F44" s="1227"/>
      <c r="G44" s="1227"/>
      <c r="H44" s="1228"/>
      <c r="I44" s="358">
        <v>4465</v>
      </c>
      <c r="J44" s="359">
        <v>4045</v>
      </c>
      <c r="K44" s="359">
        <v>3598</v>
      </c>
      <c r="L44" s="359">
        <v>3141</v>
      </c>
      <c r="M44" s="360">
        <v>2675</v>
      </c>
    </row>
    <row r="45" spans="2:13" ht="27.75" customHeight="1" x14ac:dyDescent="0.2">
      <c r="B45" s="1223"/>
      <c r="C45" s="1224"/>
      <c r="D45" s="106"/>
      <c r="E45" s="1227" t="s">
        <v>35</v>
      </c>
      <c r="F45" s="1227"/>
      <c r="G45" s="1227"/>
      <c r="H45" s="1228"/>
      <c r="I45" s="358">
        <v>6341</v>
      </c>
      <c r="J45" s="359">
        <v>7125</v>
      </c>
      <c r="K45" s="359">
        <v>7219</v>
      </c>
      <c r="L45" s="359">
        <v>7240</v>
      </c>
      <c r="M45" s="360">
        <v>7586</v>
      </c>
    </row>
    <row r="46" spans="2:13" ht="27.75" customHeight="1" x14ac:dyDescent="0.2">
      <c r="B46" s="1223"/>
      <c r="C46" s="1224"/>
      <c r="D46" s="107"/>
      <c r="E46" s="1227" t="s">
        <v>36</v>
      </c>
      <c r="F46" s="1227"/>
      <c r="G46" s="1227"/>
      <c r="H46" s="1228"/>
      <c r="I46" s="358" t="s">
        <v>492</v>
      </c>
      <c r="J46" s="359" t="s">
        <v>492</v>
      </c>
      <c r="K46" s="359">
        <v>79</v>
      </c>
      <c r="L46" s="359" t="s">
        <v>492</v>
      </c>
      <c r="M46" s="360">
        <v>507</v>
      </c>
    </row>
    <row r="47" spans="2:13" ht="27.75" customHeight="1" x14ac:dyDescent="0.2">
      <c r="B47" s="1223"/>
      <c r="C47" s="1224"/>
      <c r="D47" s="108"/>
      <c r="E47" s="1237" t="s">
        <v>37</v>
      </c>
      <c r="F47" s="1238"/>
      <c r="G47" s="1238"/>
      <c r="H47" s="1239"/>
      <c r="I47" s="358" t="s">
        <v>492</v>
      </c>
      <c r="J47" s="359" t="s">
        <v>492</v>
      </c>
      <c r="K47" s="359" t="s">
        <v>492</v>
      </c>
      <c r="L47" s="359" t="s">
        <v>492</v>
      </c>
      <c r="M47" s="360" t="s">
        <v>492</v>
      </c>
    </row>
    <row r="48" spans="2:13" ht="27.75" customHeight="1" x14ac:dyDescent="0.2">
      <c r="B48" s="1223"/>
      <c r="C48" s="1224"/>
      <c r="D48" s="106"/>
      <c r="E48" s="1227" t="s">
        <v>38</v>
      </c>
      <c r="F48" s="1227"/>
      <c r="G48" s="1227"/>
      <c r="H48" s="1228"/>
      <c r="I48" s="358" t="s">
        <v>492</v>
      </c>
      <c r="J48" s="359" t="s">
        <v>492</v>
      </c>
      <c r="K48" s="359" t="s">
        <v>492</v>
      </c>
      <c r="L48" s="359" t="s">
        <v>492</v>
      </c>
      <c r="M48" s="360" t="s">
        <v>492</v>
      </c>
    </row>
    <row r="49" spans="2:13" ht="27.75" customHeight="1" x14ac:dyDescent="0.2">
      <c r="B49" s="1225"/>
      <c r="C49" s="1226"/>
      <c r="D49" s="106"/>
      <c r="E49" s="1227" t="s">
        <v>39</v>
      </c>
      <c r="F49" s="1227"/>
      <c r="G49" s="1227"/>
      <c r="H49" s="1228"/>
      <c r="I49" s="358" t="s">
        <v>492</v>
      </c>
      <c r="J49" s="359" t="s">
        <v>492</v>
      </c>
      <c r="K49" s="359" t="s">
        <v>492</v>
      </c>
      <c r="L49" s="359" t="s">
        <v>492</v>
      </c>
      <c r="M49" s="360" t="s">
        <v>492</v>
      </c>
    </row>
    <row r="50" spans="2:13" ht="27.75" customHeight="1" x14ac:dyDescent="0.2">
      <c r="B50" s="1221" t="s">
        <v>40</v>
      </c>
      <c r="C50" s="1222"/>
      <c r="D50" s="109"/>
      <c r="E50" s="1227" t="s">
        <v>41</v>
      </c>
      <c r="F50" s="1227"/>
      <c r="G50" s="1227"/>
      <c r="H50" s="1228"/>
      <c r="I50" s="358">
        <v>26734</v>
      </c>
      <c r="J50" s="359">
        <v>24417</v>
      </c>
      <c r="K50" s="359">
        <v>25504</v>
      </c>
      <c r="L50" s="359">
        <v>24684</v>
      </c>
      <c r="M50" s="360">
        <v>24331</v>
      </c>
    </row>
    <row r="51" spans="2:13" ht="27.75" customHeight="1" x14ac:dyDescent="0.2">
      <c r="B51" s="1223"/>
      <c r="C51" s="1224"/>
      <c r="D51" s="106"/>
      <c r="E51" s="1227" t="s">
        <v>42</v>
      </c>
      <c r="F51" s="1227"/>
      <c r="G51" s="1227"/>
      <c r="H51" s="1228"/>
      <c r="I51" s="358">
        <v>8329</v>
      </c>
      <c r="J51" s="359">
        <v>7992</v>
      </c>
      <c r="K51" s="359">
        <v>7890</v>
      </c>
      <c r="L51" s="359">
        <v>7498</v>
      </c>
      <c r="M51" s="360">
        <v>8335</v>
      </c>
    </row>
    <row r="52" spans="2:13" ht="27.75" customHeight="1" x14ac:dyDescent="0.2">
      <c r="B52" s="1225"/>
      <c r="C52" s="1226"/>
      <c r="D52" s="106"/>
      <c r="E52" s="1227" t="s">
        <v>43</v>
      </c>
      <c r="F52" s="1227"/>
      <c r="G52" s="1227"/>
      <c r="H52" s="1228"/>
      <c r="I52" s="358">
        <v>22514</v>
      </c>
      <c r="J52" s="359">
        <v>21440</v>
      </c>
      <c r="K52" s="359">
        <v>20298</v>
      </c>
      <c r="L52" s="359">
        <v>18716</v>
      </c>
      <c r="M52" s="360">
        <v>17287</v>
      </c>
    </row>
    <row r="53" spans="2:13" ht="27.75" customHeight="1" thickBot="1" x14ac:dyDescent="0.25">
      <c r="B53" s="1229" t="s">
        <v>19</v>
      </c>
      <c r="C53" s="1230"/>
      <c r="D53" s="110"/>
      <c r="E53" s="1231" t="s">
        <v>44</v>
      </c>
      <c r="F53" s="1231"/>
      <c r="G53" s="1231"/>
      <c r="H53" s="1232"/>
      <c r="I53" s="361">
        <v>-16791</v>
      </c>
      <c r="J53" s="362">
        <v>-15224</v>
      </c>
      <c r="K53" s="362">
        <v>-17245</v>
      </c>
      <c r="L53" s="362">
        <v>-18197</v>
      </c>
      <c r="M53" s="363">
        <v>-17405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7gkti4XKUEvR8fPL0BeT097tpoB+RywOzgB59MEHSRi8zYQXlgdnvUTKT6/8vY9k5TKgGvyae4gL0q5AbNoGA==" saltValue="I98cFjHZuCHnFITSdY8h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48" t="s">
        <v>46</v>
      </c>
      <c r="D55" s="1248"/>
      <c r="E55" s="1249"/>
      <c r="F55" s="122">
        <v>6777</v>
      </c>
      <c r="G55" s="122">
        <v>6385</v>
      </c>
      <c r="H55" s="123">
        <v>6394</v>
      </c>
    </row>
    <row r="56" spans="2:8" ht="52.5" customHeight="1" x14ac:dyDescent="0.2">
      <c r="B56" s="124"/>
      <c r="C56" s="1250" t="s">
        <v>47</v>
      </c>
      <c r="D56" s="1250"/>
      <c r="E56" s="1251"/>
      <c r="F56" s="125" t="s">
        <v>492</v>
      </c>
      <c r="G56" s="125" t="s">
        <v>492</v>
      </c>
      <c r="H56" s="126" t="s">
        <v>492</v>
      </c>
    </row>
    <row r="57" spans="2:8" ht="53.25" customHeight="1" x14ac:dyDescent="0.2">
      <c r="B57" s="124"/>
      <c r="C57" s="1252" t="s">
        <v>48</v>
      </c>
      <c r="D57" s="1252"/>
      <c r="E57" s="1253"/>
      <c r="F57" s="127">
        <v>14838</v>
      </c>
      <c r="G57" s="127">
        <v>14540</v>
      </c>
      <c r="H57" s="128">
        <v>14420</v>
      </c>
    </row>
    <row r="58" spans="2:8" ht="45.75" customHeight="1" x14ac:dyDescent="0.2">
      <c r="B58" s="129"/>
      <c r="C58" s="1240" t="s">
        <v>567</v>
      </c>
      <c r="D58" s="1241"/>
      <c r="E58" s="1242"/>
      <c r="F58" s="130">
        <v>4967</v>
      </c>
      <c r="G58" s="130">
        <v>4702</v>
      </c>
      <c r="H58" s="131">
        <v>4932</v>
      </c>
    </row>
    <row r="59" spans="2:8" ht="45.75" customHeight="1" x14ac:dyDescent="0.2">
      <c r="B59" s="129"/>
      <c r="C59" s="1240" t="s">
        <v>568</v>
      </c>
      <c r="D59" s="1241"/>
      <c r="E59" s="1242"/>
      <c r="F59" s="130">
        <v>5360</v>
      </c>
      <c r="G59" s="130">
        <v>5035</v>
      </c>
      <c r="H59" s="131">
        <v>4428</v>
      </c>
    </row>
    <row r="60" spans="2:8" ht="45.75" customHeight="1" x14ac:dyDescent="0.2">
      <c r="B60" s="129"/>
      <c r="C60" s="1240" t="s">
        <v>564</v>
      </c>
      <c r="D60" s="1241"/>
      <c r="E60" s="1242"/>
      <c r="F60" s="130">
        <v>2250</v>
      </c>
      <c r="G60" s="130">
        <v>2176</v>
      </c>
      <c r="H60" s="131">
        <v>2231</v>
      </c>
    </row>
    <row r="61" spans="2:8" ht="45.75" customHeight="1" x14ac:dyDescent="0.2">
      <c r="B61" s="129"/>
      <c r="C61" s="1240" t="s">
        <v>565</v>
      </c>
      <c r="D61" s="1241"/>
      <c r="E61" s="1242"/>
      <c r="F61" s="130">
        <v>520</v>
      </c>
      <c r="G61" s="130">
        <v>953</v>
      </c>
      <c r="H61" s="131">
        <v>1029</v>
      </c>
    </row>
    <row r="62" spans="2:8" ht="45.75" customHeight="1" thickBot="1" x14ac:dyDescent="0.25">
      <c r="B62" s="132"/>
      <c r="C62" s="1243" t="s">
        <v>566</v>
      </c>
      <c r="D62" s="1244"/>
      <c r="E62" s="1245"/>
      <c r="F62" s="133">
        <v>682</v>
      </c>
      <c r="G62" s="133">
        <v>671</v>
      </c>
      <c r="H62" s="134">
        <v>644</v>
      </c>
    </row>
    <row r="63" spans="2:8" ht="52.5" customHeight="1" thickBot="1" x14ac:dyDescent="0.25">
      <c r="B63" s="135"/>
      <c r="C63" s="1246" t="s">
        <v>49</v>
      </c>
      <c r="D63" s="1246"/>
      <c r="E63" s="1247"/>
      <c r="F63" s="136">
        <v>21615</v>
      </c>
      <c r="G63" s="136">
        <v>20925</v>
      </c>
      <c r="H63" s="137">
        <v>20814</v>
      </c>
    </row>
    <row r="64" spans="2:8" ht="13" x14ac:dyDescent="0.2"/>
  </sheetData>
  <sheetProtection algorithmName="SHA-512" hashValue="3GssA2OiclKWPFCafzpx2R3w7cFVcn1qq60UvFq0bbp8ldYHTEy/ch3d/HMf5X6izLZ0xUaRY57rn65zKVBG8g==" saltValue="2HtgfWOnthR2DOedi7SX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572</v>
      </c>
    </row>
    <row r="50" spans="1:109" ht="13" x14ac:dyDescent="0.2">
      <c r="B50" s="372"/>
      <c r="G50" s="1254"/>
      <c r="H50" s="1254"/>
      <c r="I50" s="1254"/>
      <c r="J50" s="1254"/>
      <c r="K50" s="382"/>
      <c r="L50" s="382"/>
      <c r="M50" s="383"/>
      <c r="N50" s="383"/>
      <c r="AN50" s="1255"/>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7"/>
      <c r="BP50" s="1258" t="s">
        <v>531</v>
      </c>
      <c r="BQ50" s="1258"/>
      <c r="BR50" s="1258"/>
      <c r="BS50" s="1258"/>
      <c r="BT50" s="1258"/>
      <c r="BU50" s="1258"/>
      <c r="BV50" s="1258"/>
      <c r="BW50" s="1258"/>
      <c r="BX50" s="1258" t="s">
        <v>532</v>
      </c>
      <c r="BY50" s="1258"/>
      <c r="BZ50" s="1258"/>
      <c r="CA50" s="1258"/>
      <c r="CB50" s="1258"/>
      <c r="CC50" s="1258"/>
      <c r="CD50" s="1258"/>
      <c r="CE50" s="1258"/>
      <c r="CF50" s="1258" t="s">
        <v>533</v>
      </c>
      <c r="CG50" s="1258"/>
      <c r="CH50" s="1258"/>
      <c r="CI50" s="1258"/>
      <c r="CJ50" s="1258"/>
      <c r="CK50" s="1258"/>
      <c r="CL50" s="1258"/>
      <c r="CM50" s="1258"/>
      <c r="CN50" s="1258" t="s">
        <v>534</v>
      </c>
      <c r="CO50" s="1258"/>
      <c r="CP50" s="1258"/>
      <c r="CQ50" s="1258"/>
      <c r="CR50" s="1258"/>
      <c r="CS50" s="1258"/>
      <c r="CT50" s="1258"/>
      <c r="CU50" s="1258"/>
      <c r="CV50" s="1258" t="s">
        <v>535</v>
      </c>
      <c r="CW50" s="1258"/>
      <c r="CX50" s="1258"/>
      <c r="CY50" s="1258"/>
      <c r="CZ50" s="1258"/>
      <c r="DA50" s="1258"/>
      <c r="DB50" s="1258"/>
      <c r="DC50" s="1258"/>
    </row>
    <row r="51" spans="1:109" ht="13.5" customHeight="1" x14ac:dyDescent="0.2">
      <c r="B51" s="372"/>
      <c r="G51" s="1271"/>
      <c r="H51" s="1271"/>
      <c r="I51" s="1272"/>
      <c r="J51" s="1272"/>
      <c r="K51" s="1270"/>
      <c r="L51" s="1270"/>
      <c r="M51" s="1270"/>
      <c r="N51" s="1270"/>
      <c r="AM51" s="381"/>
      <c r="AN51" s="1260" t="s">
        <v>573</v>
      </c>
      <c r="AO51" s="1260"/>
      <c r="AP51" s="1260"/>
      <c r="AQ51" s="1260"/>
      <c r="AR51" s="1260"/>
      <c r="AS51" s="1260"/>
      <c r="AT51" s="1260"/>
      <c r="AU51" s="1260"/>
      <c r="AV51" s="1260"/>
      <c r="AW51" s="1260"/>
      <c r="AX51" s="1260"/>
      <c r="AY51" s="1260"/>
      <c r="AZ51" s="1260"/>
      <c r="BA51" s="1260"/>
      <c r="BB51" s="1260" t="s">
        <v>574</v>
      </c>
      <c r="BC51" s="1260"/>
      <c r="BD51" s="1260"/>
      <c r="BE51" s="1260"/>
      <c r="BF51" s="1260"/>
      <c r="BG51" s="1260"/>
      <c r="BH51" s="1260"/>
      <c r="BI51" s="1260"/>
      <c r="BJ51" s="1260"/>
      <c r="BK51" s="1260"/>
      <c r="BL51" s="1260"/>
      <c r="BM51" s="1260"/>
      <c r="BN51" s="1260"/>
      <c r="BO51" s="1260"/>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ht="13" x14ac:dyDescent="0.2">
      <c r="B52" s="372"/>
      <c r="G52" s="1271"/>
      <c r="H52" s="1271"/>
      <c r="I52" s="1272"/>
      <c r="J52" s="1272"/>
      <c r="K52" s="1270"/>
      <c r="L52" s="1270"/>
      <c r="M52" s="1270"/>
      <c r="N52" s="1270"/>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 x14ac:dyDescent="0.2">
      <c r="A53" s="380"/>
      <c r="B53" s="372"/>
      <c r="G53" s="1271"/>
      <c r="H53" s="1271"/>
      <c r="I53" s="1254"/>
      <c r="J53" s="1254"/>
      <c r="K53" s="1270"/>
      <c r="L53" s="1270"/>
      <c r="M53" s="1270"/>
      <c r="N53" s="1270"/>
      <c r="AM53" s="381"/>
      <c r="AN53" s="1260"/>
      <c r="AO53" s="1260"/>
      <c r="AP53" s="1260"/>
      <c r="AQ53" s="1260"/>
      <c r="AR53" s="1260"/>
      <c r="AS53" s="1260"/>
      <c r="AT53" s="1260"/>
      <c r="AU53" s="1260"/>
      <c r="AV53" s="1260"/>
      <c r="AW53" s="1260"/>
      <c r="AX53" s="1260"/>
      <c r="AY53" s="1260"/>
      <c r="AZ53" s="1260"/>
      <c r="BA53" s="1260"/>
      <c r="BB53" s="1260" t="s">
        <v>575</v>
      </c>
      <c r="BC53" s="1260"/>
      <c r="BD53" s="1260"/>
      <c r="BE53" s="1260"/>
      <c r="BF53" s="1260"/>
      <c r="BG53" s="1260"/>
      <c r="BH53" s="1260"/>
      <c r="BI53" s="1260"/>
      <c r="BJ53" s="1260"/>
      <c r="BK53" s="1260"/>
      <c r="BL53" s="1260"/>
      <c r="BM53" s="1260"/>
      <c r="BN53" s="1260"/>
      <c r="BO53" s="1260"/>
      <c r="BP53" s="1259">
        <v>60.3</v>
      </c>
      <c r="BQ53" s="1259"/>
      <c r="BR53" s="1259"/>
      <c r="BS53" s="1259"/>
      <c r="BT53" s="1259"/>
      <c r="BU53" s="1259"/>
      <c r="BV53" s="1259"/>
      <c r="BW53" s="1259"/>
      <c r="BX53" s="1259">
        <v>60.1</v>
      </c>
      <c r="BY53" s="1259"/>
      <c r="BZ53" s="1259"/>
      <c r="CA53" s="1259"/>
      <c r="CB53" s="1259"/>
      <c r="CC53" s="1259"/>
      <c r="CD53" s="1259"/>
      <c r="CE53" s="1259"/>
      <c r="CF53" s="1259">
        <v>61.1</v>
      </c>
      <c r="CG53" s="1259"/>
      <c r="CH53" s="1259"/>
      <c r="CI53" s="1259"/>
      <c r="CJ53" s="1259"/>
      <c r="CK53" s="1259"/>
      <c r="CL53" s="1259"/>
      <c r="CM53" s="1259"/>
      <c r="CN53" s="1259">
        <v>61.8</v>
      </c>
      <c r="CO53" s="1259"/>
      <c r="CP53" s="1259"/>
      <c r="CQ53" s="1259"/>
      <c r="CR53" s="1259"/>
      <c r="CS53" s="1259"/>
      <c r="CT53" s="1259"/>
      <c r="CU53" s="1259"/>
      <c r="CV53" s="1259">
        <v>64.3</v>
      </c>
      <c r="CW53" s="1259"/>
      <c r="CX53" s="1259"/>
      <c r="CY53" s="1259"/>
      <c r="CZ53" s="1259"/>
      <c r="DA53" s="1259"/>
      <c r="DB53" s="1259"/>
      <c r="DC53" s="1259"/>
    </row>
    <row r="54" spans="1:109" ht="13" x14ac:dyDescent="0.2">
      <c r="A54" s="380"/>
      <c r="B54" s="372"/>
      <c r="G54" s="1271"/>
      <c r="H54" s="1271"/>
      <c r="I54" s="1254"/>
      <c r="J54" s="1254"/>
      <c r="K54" s="1270"/>
      <c r="L54" s="1270"/>
      <c r="M54" s="1270"/>
      <c r="N54" s="1270"/>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 x14ac:dyDescent="0.2">
      <c r="A55" s="380"/>
      <c r="B55" s="372"/>
      <c r="G55" s="1254"/>
      <c r="H55" s="1254"/>
      <c r="I55" s="1254"/>
      <c r="J55" s="1254"/>
      <c r="K55" s="1270"/>
      <c r="L55" s="1270"/>
      <c r="M55" s="1270"/>
      <c r="N55" s="1270"/>
      <c r="AN55" s="1258" t="s">
        <v>576</v>
      </c>
      <c r="AO55" s="1258"/>
      <c r="AP55" s="1258"/>
      <c r="AQ55" s="1258"/>
      <c r="AR55" s="1258"/>
      <c r="AS55" s="1258"/>
      <c r="AT55" s="1258"/>
      <c r="AU55" s="1258"/>
      <c r="AV55" s="1258"/>
      <c r="AW55" s="1258"/>
      <c r="AX55" s="1258"/>
      <c r="AY55" s="1258"/>
      <c r="AZ55" s="1258"/>
      <c r="BA55" s="1258"/>
      <c r="BB55" s="1260" t="s">
        <v>574</v>
      </c>
      <c r="BC55" s="1260"/>
      <c r="BD55" s="1260"/>
      <c r="BE55" s="1260"/>
      <c r="BF55" s="1260"/>
      <c r="BG55" s="1260"/>
      <c r="BH55" s="1260"/>
      <c r="BI55" s="1260"/>
      <c r="BJ55" s="1260"/>
      <c r="BK55" s="1260"/>
      <c r="BL55" s="1260"/>
      <c r="BM55" s="1260"/>
      <c r="BN55" s="1260"/>
      <c r="BO55" s="1260"/>
      <c r="BP55" s="1259">
        <v>0.5</v>
      </c>
      <c r="BQ55" s="1259"/>
      <c r="BR55" s="1259"/>
      <c r="BS55" s="1259"/>
      <c r="BT55" s="1259"/>
      <c r="BU55" s="1259"/>
      <c r="BV55" s="1259"/>
      <c r="BW55" s="1259"/>
      <c r="BX55" s="1259">
        <v>5.9</v>
      </c>
      <c r="BY55" s="1259"/>
      <c r="BZ55" s="1259"/>
      <c r="CA55" s="1259"/>
      <c r="CB55" s="1259"/>
      <c r="CC55" s="1259"/>
      <c r="CD55" s="1259"/>
      <c r="CE55" s="1259"/>
      <c r="CF55" s="1259">
        <v>4.0999999999999996</v>
      </c>
      <c r="CG55" s="1259"/>
      <c r="CH55" s="1259"/>
      <c r="CI55" s="1259"/>
      <c r="CJ55" s="1259"/>
      <c r="CK55" s="1259"/>
      <c r="CL55" s="1259"/>
      <c r="CM55" s="1259"/>
      <c r="CN55" s="1259">
        <v>0</v>
      </c>
      <c r="CO55" s="1259"/>
      <c r="CP55" s="1259"/>
      <c r="CQ55" s="1259"/>
      <c r="CR55" s="1259"/>
      <c r="CS55" s="1259"/>
      <c r="CT55" s="1259"/>
      <c r="CU55" s="1259"/>
      <c r="CV55" s="1259">
        <v>0</v>
      </c>
      <c r="CW55" s="1259"/>
      <c r="CX55" s="1259"/>
      <c r="CY55" s="1259"/>
      <c r="CZ55" s="1259"/>
      <c r="DA55" s="1259"/>
      <c r="DB55" s="1259"/>
      <c r="DC55" s="1259"/>
    </row>
    <row r="56" spans="1:109" ht="13" x14ac:dyDescent="0.2">
      <c r="A56" s="380"/>
      <c r="B56" s="372"/>
      <c r="G56" s="1254"/>
      <c r="H56" s="1254"/>
      <c r="I56" s="1254"/>
      <c r="J56" s="1254"/>
      <c r="K56" s="1270"/>
      <c r="L56" s="1270"/>
      <c r="M56" s="1270"/>
      <c r="N56" s="1270"/>
      <c r="AN56" s="1258"/>
      <c r="AO56" s="1258"/>
      <c r="AP56" s="1258"/>
      <c r="AQ56" s="1258"/>
      <c r="AR56" s="1258"/>
      <c r="AS56" s="1258"/>
      <c r="AT56" s="1258"/>
      <c r="AU56" s="1258"/>
      <c r="AV56" s="1258"/>
      <c r="AW56" s="1258"/>
      <c r="AX56" s="1258"/>
      <c r="AY56" s="1258"/>
      <c r="AZ56" s="1258"/>
      <c r="BA56" s="1258"/>
      <c r="BB56" s="1260"/>
      <c r="BC56" s="1260"/>
      <c r="BD56" s="1260"/>
      <c r="BE56" s="1260"/>
      <c r="BF56" s="1260"/>
      <c r="BG56" s="1260"/>
      <c r="BH56" s="1260"/>
      <c r="BI56" s="1260"/>
      <c r="BJ56" s="1260"/>
      <c r="BK56" s="1260"/>
      <c r="BL56" s="1260"/>
      <c r="BM56" s="1260"/>
      <c r="BN56" s="1260"/>
      <c r="BO56" s="1260"/>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0" customFormat="1" ht="13" x14ac:dyDescent="0.2">
      <c r="B57" s="384"/>
      <c r="G57" s="1254"/>
      <c r="H57" s="1254"/>
      <c r="I57" s="1273"/>
      <c r="J57" s="1273"/>
      <c r="K57" s="1270"/>
      <c r="L57" s="1270"/>
      <c r="M57" s="1270"/>
      <c r="N57" s="1270"/>
      <c r="AM57" s="366"/>
      <c r="AN57" s="1258"/>
      <c r="AO57" s="1258"/>
      <c r="AP57" s="1258"/>
      <c r="AQ57" s="1258"/>
      <c r="AR57" s="1258"/>
      <c r="AS57" s="1258"/>
      <c r="AT57" s="1258"/>
      <c r="AU57" s="1258"/>
      <c r="AV57" s="1258"/>
      <c r="AW57" s="1258"/>
      <c r="AX57" s="1258"/>
      <c r="AY57" s="1258"/>
      <c r="AZ57" s="1258"/>
      <c r="BA57" s="1258"/>
      <c r="BB57" s="1260" t="s">
        <v>575</v>
      </c>
      <c r="BC57" s="1260"/>
      <c r="BD57" s="1260"/>
      <c r="BE57" s="1260"/>
      <c r="BF57" s="1260"/>
      <c r="BG57" s="1260"/>
      <c r="BH57" s="1260"/>
      <c r="BI57" s="1260"/>
      <c r="BJ57" s="1260"/>
      <c r="BK57" s="1260"/>
      <c r="BL57" s="1260"/>
      <c r="BM57" s="1260"/>
      <c r="BN57" s="1260"/>
      <c r="BO57" s="1260"/>
      <c r="BP57" s="1259">
        <v>60.4</v>
      </c>
      <c r="BQ57" s="1259"/>
      <c r="BR57" s="1259"/>
      <c r="BS57" s="1259"/>
      <c r="BT57" s="1259"/>
      <c r="BU57" s="1259"/>
      <c r="BV57" s="1259"/>
      <c r="BW57" s="1259"/>
      <c r="BX57" s="1259">
        <v>61.9</v>
      </c>
      <c r="BY57" s="1259"/>
      <c r="BZ57" s="1259"/>
      <c r="CA57" s="1259"/>
      <c r="CB57" s="1259"/>
      <c r="CC57" s="1259"/>
      <c r="CD57" s="1259"/>
      <c r="CE57" s="1259"/>
      <c r="CF57" s="1259">
        <v>62.8</v>
      </c>
      <c r="CG57" s="1259"/>
      <c r="CH57" s="1259"/>
      <c r="CI57" s="1259"/>
      <c r="CJ57" s="1259"/>
      <c r="CK57" s="1259"/>
      <c r="CL57" s="1259"/>
      <c r="CM57" s="1259"/>
      <c r="CN57" s="1259">
        <v>64</v>
      </c>
      <c r="CO57" s="1259"/>
      <c r="CP57" s="1259"/>
      <c r="CQ57" s="1259"/>
      <c r="CR57" s="1259"/>
      <c r="CS57" s="1259"/>
      <c r="CT57" s="1259"/>
      <c r="CU57" s="1259"/>
      <c r="CV57" s="1259">
        <v>64.400000000000006</v>
      </c>
      <c r="CW57" s="1259"/>
      <c r="CX57" s="1259"/>
      <c r="CY57" s="1259"/>
      <c r="CZ57" s="1259"/>
      <c r="DA57" s="1259"/>
      <c r="DB57" s="1259"/>
      <c r="DC57" s="1259"/>
      <c r="DD57" s="385"/>
      <c r="DE57" s="384"/>
    </row>
    <row r="58" spans="1:109" s="380" customFormat="1" ht="13" x14ac:dyDescent="0.2">
      <c r="A58" s="366"/>
      <c r="B58" s="384"/>
      <c r="G58" s="1254"/>
      <c r="H58" s="1254"/>
      <c r="I58" s="1273"/>
      <c r="J58" s="1273"/>
      <c r="K58" s="1270"/>
      <c r="L58" s="1270"/>
      <c r="M58" s="1270"/>
      <c r="N58" s="1270"/>
      <c r="AM58" s="366"/>
      <c r="AN58" s="1258"/>
      <c r="AO58" s="1258"/>
      <c r="AP58" s="1258"/>
      <c r="AQ58" s="1258"/>
      <c r="AR58" s="1258"/>
      <c r="AS58" s="1258"/>
      <c r="AT58" s="1258"/>
      <c r="AU58" s="1258"/>
      <c r="AV58" s="1258"/>
      <c r="AW58" s="1258"/>
      <c r="AX58" s="1258"/>
      <c r="AY58" s="1258"/>
      <c r="AZ58" s="1258"/>
      <c r="BA58" s="1258"/>
      <c r="BB58" s="1260"/>
      <c r="BC58" s="1260"/>
      <c r="BD58" s="1260"/>
      <c r="BE58" s="1260"/>
      <c r="BF58" s="1260"/>
      <c r="BG58" s="1260"/>
      <c r="BH58" s="1260"/>
      <c r="BI58" s="1260"/>
      <c r="BJ58" s="1260"/>
      <c r="BK58" s="1260"/>
      <c r="BL58" s="1260"/>
      <c r="BM58" s="1260"/>
      <c r="BN58" s="1260"/>
      <c r="BO58" s="1260"/>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577</v>
      </c>
    </row>
    <row r="64" spans="1:109" ht="13"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572</v>
      </c>
    </row>
    <row r="72" spans="2:107" ht="13" x14ac:dyDescent="0.2">
      <c r="B72" s="372"/>
      <c r="G72" s="1254"/>
      <c r="H72" s="1254"/>
      <c r="I72" s="1254"/>
      <c r="J72" s="1254"/>
      <c r="K72" s="382"/>
      <c r="L72" s="382"/>
      <c r="M72" s="383"/>
      <c r="N72" s="383"/>
      <c r="AN72" s="1255"/>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7"/>
      <c r="BP72" s="1258" t="s">
        <v>531</v>
      </c>
      <c r="BQ72" s="1258"/>
      <c r="BR72" s="1258"/>
      <c r="BS72" s="1258"/>
      <c r="BT72" s="1258"/>
      <c r="BU72" s="1258"/>
      <c r="BV72" s="1258"/>
      <c r="BW72" s="1258"/>
      <c r="BX72" s="1258" t="s">
        <v>532</v>
      </c>
      <c r="BY72" s="1258"/>
      <c r="BZ72" s="1258"/>
      <c r="CA72" s="1258"/>
      <c r="CB72" s="1258"/>
      <c r="CC72" s="1258"/>
      <c r="CD72" s="1258"/>
      <c r="CE72" s="1258"/>
      <c r="CF72" s="1258" t="s">
        <v>533</v>
      </c>
      <c r="CG72" s="1258"/>
      <c r="CH72" s="1258"/>
      <c r="CI72" s="1258"/>
      <c r="CJ72" s="1258"/>
      <c r="CK72" s="1258"/>
      <c r="CL72" s="1258"/>
      <c r="CM72" s="1258"/>
      <c r="CN72" s="1258" t="s">
        <v>534</v>
      </c>
      <c r="CO72" s="1258"/>
      <c r="CP72" s="1258"/>
      <c r="CQ72" s="1258"/>
      <c r="CR72" s="1258"/>
      <c r="CS72" s="1258"/>
      <c r="CT72" s="1258"/>
      <c r="CU72" s="1258"/>
      <c r="CV72" s="1258" t="s">
        <v>535</v>
      </c>
      <c r="CW72" s="1258"/>
      <c r="CX72" s="1258"/>
      <c r="CY72" s="1258"/>
      <c r="CZ72" s="1258"/>
      <c r="DA72" s="1258"/>
      <c r="DB72" s="1258"/>
      <c r="DC72" s="1258"/>
    </row>
    <row r="73" spans="2:107" ht="13" x14ac:dyDescent="0.2">
      <c r="B73" s="372"/>
      <c r="G73" s="1271"/>
      <c r="H73" s="1271"/>
      <c r="I73" s="1271"/>
      <c r="J73" s="1271"/>
      <c r="K73" s="1274"/>
      <c r="L73" s="1274"/>
      <c r="M73" s="1274"/>
      <c r="N73" s="1274"/>
      <c r="AM73" s="381"/>
      <c r="AN73" s="1260" t="s">
        <v>573</v>
      </c>
      <c r="AO73" s="1260"/>
      <c r="AP73" s="1260"/>
      <c r="AQ73" s="1260"/>
      <c r="AR73" s="1260"/>
      <c r="AS73" s="1260"/>
      <c r="AT73" s="1260"/>
      <c r="AU73" s="1260"/>
      <c r="AV73" s="1260"/>
      <c r="AW73" s="1260"/>
      <c r="AX73" s="1260"/>
      <c r="AY73" s="1260"/>
      <c r="AZ73" s="1260"/>
      <c r="BA73" s="1260"/>
      <c r="BB73" s="1260" t="s">
        <v>574</v>
      </c>
      <c r="BC73" s="1260"/>
      <c r="BD73" s="1260"/>
      <c r="BE73" s="1260"/>
      <c r="BF73" s="1260"/>
      <c r="BG73" s="1260"/>
      <c r="BH73" s="1260"/>
      <c r="BI73" s="1260"/>
      <c r="BJ73" s="1260"/>
      <c r="BK73" s="1260"/>
      <c r="BL73" s="1260"/>
      <c r="BM73" s="1260"/>
      <c r="BN73" s="1260"/>
      <c r="BO73" s="1260"/>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ht="13" x14ac:dyDescent="0.2">
      <c r="B74" s="372"/>
      <c r="G74" s="1271"/>
      <c r="H74" s="1271"/>
      <c r="I74" s="1271"/>
      <c r="J74" s="1271"/>
      <c r="K74" s="1274"/>
      <c r="L74" s="1274"/>
      <c r="M74" s="1274"/>
      <c r="N74" s="1274"/>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 x14ac:dyDescent="0.2">
      <c r="B75" s="372"/>
      <c r="G75" s="1271"/>
      <c r="H75" s="1271"/>
      <c r="I75" s="1254"/>
      <c r="J75" s="1254"/>
      <c r="K75" s="1270"/>
      <c r="L75" s="1270"/>
      <c r="M75" s="1270"/>
      <c r="N75" s="1270"/>
      <c r="AM75" s="381"/>
      <c r="AN75" s="1260"/>
      <c r="AO75" s="1260"/>
      <c r="AP75" s="1260"/>
      <c r="AQ75" s="1260"/>
      <c r="AR75" s="1260"/>
      <c r="AS75" s="1260"/>
      <c r="AT75" s="1260"/>
      <c r="AU75" s="1260"/>
      <c r="AV75" s="1260"/>
      <c r="AW75" s="1260"/>
      <c r="AX75" s="1260"/>
      <c r="AY75" s="1260"/>
      <c r="AZ75" s="1260"/>
      <c r="BA75" s="1260"/>
      <c r="BB75" s="1260" t="s">
        <v>579</v>
      </c>
      <c r="BC75" s="1260"/>
      <c r="BD75" s="1260"/>
      <c r="BE75" s="1260"/>
      <c r="BF75" s="1260"/>
      <c r="BG75" s="1260"/>
      <c r="BH75" s="1260"/>
      <c r="BI75" s="1260"/>
      <c r="BJ75" s="1260"/>
      <c r="BK75" s="1260"/>
      <c r="BL75" s="1260"/>
      <c r="BM75" s="1260"/>
      <c r="BN75" s="1260"/>
      <c r="BO75" s="1260"/>
      <c r="BP75" s="1259">
        <v>-0.3</v>
      </c>
      <c r="BQ75" s="1259"/>
      <c r="BR75" s="1259"/>
      <c r="BS75" s="1259"/>
      <c r="BT75" s="1259"/>
      <c r="BU75" s="1259"/>
      <c r="BV75" s="1259"/>
      <c r="BW75" s="1259"/>
      <c r="BX75" s="1259">
        <v>0</v>
      </c>
      <c r="BY75" s="1259"/>
      <c r="BZ75" s="1259"/>
      <c r="CA75" s="1259"/>
      <c r="CB75" s="1259"/>
      <c r="CC75" s="1259"/>
      <c r="CD75" s="1259"/>
      <c r="CE75" s="1259"/>
      <c r="CF75" s="1259">
        <v>0.8</v>
      </c>
      <c r="CG75" s="1259"/>
      <c r="CH75" s="1259"/>
      <c r="CI75" s="1259"/>
      <c r="CJ75" s="1259"/>
      <c r="CK75" s="1259"/>
      <c r="CL75" s="1259"/>
      <c r="CM75" s="1259"/>
      <c r="CN75" s="1259">
        <v>0.7</v>
      </c>
      <c r="CO75" s="1259"/>
      <c r="CP75" s="1259"/>
      <c r="CQ75" s="1259"/>
      <c r="CR75" s="1259"/>
      <c r="CS75" s="1259"/>
      <c r="CT75" s="1259"/>
      <c r="CU75" s="1259"/>
      <c r="CV75" s="1259">
        <v>0.8</v>
      </c>
      <c r="CW75" s="1259"/>
      <c r="CX75" s="1259"/>
      <c r="CY75" s="1259"/>
      <c r="CZ75" s="1259"/>
      <c r="DA75" s="1259"/>
      <c r="DB75" s="1259"/>
      <c r="DC75" s="1259"/>
    </row>
    <row r="76" spans="2:107" ht="13" x14ac:dyDescent="0.2">
      <c r="B76" s="372"/>
      <c r="G76" s="1271"/>
      <c r="H76" s="1271"/>
      <c r="I76" s="1254"/>
      <c r="J76" s="1254"/>
      <c r="K76" s="1270"/>
      <c r="L76" s="1270"/>
      <c r="M76" s="1270"/>
      <c r="N76" s="1270"/>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 x14ac:dyDescent="0.2">
      <c r="B77" s="372"/>
      <c r="G77" s="1254"/>
      <c r="H77" s="1254"/>
      <c r="I77" s="1254"/>
      <c r="J77" s="1254"/>
      <c r="K77" s="1274"/>
      <c r="L77" s="1274"/>
      <c r="M77" s="1274"/>
      <c r="N77" s="1274"/>
      <c r="AN77" s="1258" t="s">
        <v>576</v>
      </c>
      <c r="AO77" s="1258"/>
      <c r="AP77" s="1258"/>
      <c r="AQ77" s="1258"/>
      <c r="AR77" s="1258"/>
      <c r="AS77" s="1258"/>
      <c r="AT77" s="1258"/>
      <c r="AU77" s="1258"/>
      <c r="AV77" s="1258"/>
      <c r="AW77" s="1258"/>
      <c r="AX77" s="1258"/>
      <c r="AY77" s="1258"/>
      <c r="AZ77" s="1258"/>
      <c r="BA77" s="1258"/>
      <c r="BB77" s="1260" t="s">
        <v>574</v>
      </c>
      <c r="BC77" s="1260"/>
      <c r="BD77" s="1260"/>
      <c r="BE77" s="1260"/>
      <c r="BF77" s="1260"/>
      <c r="BG77" s="1260"/>
      <c r="BH77" s="1260"/>
      <c r="BI77" s="1260"/>
      <c r="BJ77" s="1260"/>
      <c r="BK77" s="1260"/>
      <c r="BL77" s="1260"/>
      <c r="BM77" s="1260"/>
      <c r="BN77" s="1260"/>
      <c r="BO77" s="1260"/>
      <c r="BP77" s="1259">
        <v>0.5</v>
      </c>
      <c r="BQ77" s="1259"/>
      <c r="BR77" s="1259"/>
      <c r="BS77" s="1259"/>
      <c r="BT77" s="1259"/>
      <c r="BU77" s="1259"/>
      <c r="BV77" s="1259"/>
      <c r="BW77" s="1259"/>
      <c r="BX77" s="1259">
        <v>5.9</v>
      </c>
      <c r="BY77" s="1259"/>
      <c r="BZ77" s="1259"/>
      <c r="CA77" s="1259"/>
      <c r="CB77" s="1259"/>
      <c r="CC77" s="1259"/>
      <c r="CD77" s="1259"/>
      <c r="CE77" s="1259"/>
      <c r="CF77" s="1259">
        <v>4.0999999999999996</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ht="13" x14ac:dyDescent="0.2">
      <c r="B78" s="372"/>
      <c r="G78" s="1254"/>
      <c r="H78" s="1254"/>
      <c r="I78" s="1254"/>
      <c r="J78" s="1254"/>
      <c r="K78" s="1274"/>
      <c r="L78" s="1274"/>
      <c r="M78" s="1274"/>
      <c r="N78" s="1274"/>
      <c r="AN78" s="1258"/>
      <c r="AO78" s="1258"/>
      <c r="AP78" s="1258"/>
      <c r="AQ78" s="1258"/>
      <c r="AR78" s="1258"/>
      <c r="AS78" s="1258"/>
      <c r="AT78" s="1258"/>
      <c r="AU78" s="1258"/>
      <c r="AV78" s="1258"/>
      <c r="AW78" s="1258"/>
      <c r="AX78" s="1258"/>
      <c r="AY78" s="1258"/>
      <c r="AZ78" s="1258"/>
      <c r="BA78" s="1258"/>
      <c r="BB78" s="1260"/>
      <c r="BC78" s="1260"/>
      <c r="BD78" s="1260"/>
      <c r="BE78" s="1260"/>
      <c r="BF78" s="1260"/>
      <c r="BG78" s="1260"/>
      <c r="BH78" s="1260"/>
      <c r="BI78" s="1260"/>
      <c r="BJ78" s="1260"/>
      <c r="BK78" s="1260"/>
      <c r="BL78" s="1260"/>
      <c r="BM78" s="1260"/>
      <c r="BN78" s="1260"/>
      <c r="BO78" s="1260"/>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 x14ac:dyDescent="0.2">
      <c r="B79" s="372"/>
      <c r="G79" s="1254"/>
      <c r="H79" s="1254"/>
      <c r="I79" s="1273"/>
      <c r="J79" s="1273"/>
      <c r="K79" s="1275"/>
      <c r="L79" s="1275"/>
      <c r="M79" s="1275"/>
      <c r="N79" s="1275"/>
      <c r="AN79" s="1258"/>
      <c r="AO79" s="1258"/>
      <c r="AP79" s="1258"/>
      <c r="AQ79" s="1258"/>
      <c r="AR79" s="1258"/>
      <c r="AS79" s="1258"/>
      <c r="AT79" s="1258"/>
      <c r="AU79" s="1258"/>
      <c r="AV79" s="1258"/>
      <c r="AW79" s="1258"/>
      <c r="AX79" s="1258"/>
      <c r="AY79" s="1258"/>
      <c r="AZ79" s="1258"/>
      <c r="BA79" s="1258"/>
      <c r="BB79" s="1260" t="s">
        <v>579</v>
      </c>
      <c r="BC79" s="1260"/>
      <c r="BD79" s="1260"/>
      <c r="BE79" s="1260"/>
      <c r="BF79" s="1260"/>
      <c r="BG79" s="1260"/>
      <c r="BH79" s="1260"/>
      <c r="BI79" s="1260"/>
      <c r="BJ79" s="1260"/>
      <c r="BK79" s="1260"/>
      <c r="BL79" s="1260"/>
      <c r="BM79" s="1260"/>
      <c r="BN79" s="1260"/>
      <c r="BO79" s="1260"/>
      <c r="BP79" s="1259">
        <v>5.0999999999999996</v>
      </c>
      <c r="BQ79" s="1259"/>
      <c r="BR79" s="1259"/>
      <c r="BS79" s="1259"/>
      <c r="BT79" s="1259"/>
      <c r="BU79" s="1259"/>
      <c r="BV79" s="1259"/>
      <c r="BW79" s="1259"/>
      <c r="BX79" s="1259">
        <v>5.2</v>
      </c>
      <c r="BY79" s="1259"/>
      <c r="BZ79" s="1259"/>
      <c r="CA79" s="1259"/>
      <c r="CB79" s="1259"/>
      <c r="CC79" s="1259"/>
      <c r="CD79" s="1259"/>
      <c r="CE79" s="1259"/>
      <c r="CF79" s="1259">
        <v>5.0999999999999996</v>
      </c>
      <c r="CG79" s="1259"/>
      <c r="CH79" s="1259"/>
      <c r="CI79" s="1259"/>
      <c r="CJ79" s="1259"/>
      <c r="CK79" s="1259"/>
      <c r="CL79" s="1259"/>
      <c r="CM79" s="1259"/>
      <c r="CN79" s="1259">
        <v>5.2</v>
      </c>
      <c r="CO79" s="1259"/>
      <c r="CP79" s="1259"/>
      <c r="CQ79" s="1259"/>
      <c r="CR79" s="1259"/>
      <c r="CS79" s="1259"/>
      <c r="CT79" s="1259"/>
      <c r="CU79" s="1259"/>
      <c r="CV79" s="1259">
        <v>5.2</v>
      </c>
      <c r="CW79" s="1259"/>
      <c r="CX79" s="1259"/>
      <c r="CY79" s="1259"/>
      <c r="CZ79" s="1259"/>
      <c r="DA79" s="1259"/>
      <c r="DB79" s="1259"/>
      <c r="DC79" s="1259"/>
    </row>
    <row r="80" spans="2:107" ht="13" x14ac:dyDescent="0.2">
      <c r="B80" s="372"/>
      <c r="G80" s="1254"/>
      <c r="H80" s="1254"/>
      <c r="I80" s="1273"/>
      <c r="J80" s="1273"/>
      <c r="K80" s="1275"/>
      <c r="L80" s="1275"/>
      <c r="M80" s="1275"/>
      <c r="N80" s="1275"/>
      <c r="AN80" s="1258"/>
      <c r="AO80" s="1258"/>
      <c r="AP80" s="1258"/>
      <c r="AQ80" s="1258"/>
      <c r="AR80" s="1258"/>
      <c r="AS80" s="1258"/>
      <c r="AT80" s="1258"/>
      <c r="AU80" s="1258"/>
      <c r="AV80" s="1258"/>
      <c r="AW80" s="1258"/>
      <c r="AX80" s="1258"/>
      <c r="AY80" s="1258"/>
      <c r="AZ80" s="1258"/>
      <c r="BA80" s="1258"/>
      <c r="BB80" s="1260"/>
      <c r="BC80" s="1260"/>
      <c r="BD80" s="1260"/>
      <c r="BE80" s="1260"/>
      <c r="BF80" s="1260"/>
      <c r="BG80" s="1260"/>
      <c r="BH80" s="1260"/>
      <c r="BI80" s="1260"/>
      <c r="BJ80" s="1260"/>
      <c r="BK80" s="1260"/>
      <c r="BL80" s="1260"/>
      <c r="BM80" s="1260"/>
      <c r="BN80" s="1260"/>
      <c r="BO80" s="1260"/>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YwkDSExJvp7pKM7iOI0BHhkTg9Y85eUw8K/g2K6XnDsFj33oqYg/VerpNxLGLES5XAc776jH3w3bKGMTwv5zYA==" saltValue="pZPLPQuZu2CnWZQG+Xk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B1"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rfXS9XUmVmEXDOh3sjBENmhPmFL8Yf0bQAcFcquipGlDvqRCU/bsoYs06HvrRQLZqW9fCOXKq04m5tMSA5HVVA==" saltValue="bDcsJQfRYes7tmavrMMh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B1"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NcZXVlA2gfxqmw37ZreuMfvwPFNAzkbnqlwzQevAKb5UJnSIzTb02lLIzOrekguLNaJWL7UPaFkUzBx+Ko9WnA==" saltValue="NmksmUqaq/gQJC/gECL/5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530</v>
      </c>
      <c r="G2" s="151"/>
      <c r="H2" s="152"/>
    </row>
    <row r="3" spans="1:8" x14ac:dyDescent="0.2">
      <c r="A3" s="148" t="s">
        <v>523</v>
      </c>
      <c r="B3" s="153"/>
      <c r="C3" s="154"/>
      <c r="D3" s="155">
        <v>36156</v>
      </c>
      <c r="E3" s="156"/>
      <c r="F3" s="157">
        <v>66343</v>
      </c>
      <c r="G3" s="158"/>
      <c r="H3" s="159"/>
    </row>
    <row r="4" spans="1:8" x14ac:dyDescent="0.2">
      <c r="A4" s="160"/>
      <c r="B4" s="161"/>
      <c r="C4" s="162"/>
      <c r="D4" s="163">
        <v>27971</v>
      </c>
      <c r="E4" s="164"/>
      <c r="F4" s="165">
        <v>34529</v>
      </c>
      <c r="G4" s="166"/>
      <c r="H4" s="167"/>
    </row>
    <row r="5" spans="1:8" x14ac:dyDescent="0.2">
      <c r="A5" s="148" t="s">
        <v>525</v>
      </c>
      <c r="B5" s="153"/>
      <c r="C5" s="154"/>
      <c r="D5" s="155">
        <v>76996</v>
      </c>
      <c r="E5" s="156"/>
      <c r="F5" s="157">
        <v>56416</v>
      </c>
      <c r="G5" s="158"/>
      <c r="H5" s="159"/>
    </row>
    <row r="6" spans="1:8" x14ac:dyDescent="0.2">
      <c r="A6" s="160"/>
      <c r="B6" s="161"/>
      <c r="C6" s="162"/>
      <c r="D6" s="163">
        <v>42454</v>
      </c>
      <c r="E6" s="164"/>
      <c r="F6" s="165">
        <v>32623</v>
      </c>
      <c r="G6" s="166"/>
      <c r="H6" s="167"/>
    </row>
    <row r="7" spans="1:8" x14ac:dyDescent="0.2">
      <c r="A7" s="148" t="s">
        <v>526</v>
      </c>
      <c r="B7" s="153"/>
      <c r="C7" s="154"/>
      <c r="D7" s="155">
        <v>49428</v>
      </c>
      <c r="E7" s="156"/>
      <c r="F7" s="157">
        <v>49217</v>
      </c>
      <c r="G7" s="158"/>
      <c r="H7" s="159"/>
    </row>
    <row r="8" spans="1:8" x14ac:dyDescent="0.2">
      <c r="A8" s="160"/>
      <c r="B8" s="161"/>
      <c r="C8" s="162"/>
      <c r="D8" s="163">
        <v>24985</v>
      </c>
      <c r="E8" s="164"/>
      <c r="F8" s="165">
        <v>27232</v>
      </c>
      <c r="G8" s="166"/>
      <c r="H8" s="167"/>
    </row>
    <row r="9" spans="1:8" x14ac:dyDescent="0.2">
      <c r="A9" s="148" t="s">
        <v>527</v>
      </c>
      <c r="B9" s="153"/>
      <c r="C9" s="154"/>
      <c r="D9" s="155">
        <v>39012</v>
      </c>
      <c r="E9" s="156"/>
      <c r="F9" s="157">
        <v>49211</v>
      </c>
      <c r="G9" s="158"/>
      <c r="H9" s="159"/>
    </row>
    <row r="10" spans="1:8" x14ac:dyDescent="0.2">
      <c r="A10" s="160"/>
      <c r="B10" s="161"/>
      <c r="C10" s="162"/>
      <c r="D10" s="163">
        <v>25813</v>
      </c>
      <c r="E10" s="164"/>
      <c r="F10" s="165">
        <v>28367</v>
      </c>
      <c r="G10" s="166"/>
      <c r="H10" s="167"/>
    </row>
    <row r="11" spans="1:8" x14ac:dyDescent="0.2">
      <c r="A11" s="148" t="s">
        <v>528</v>
      </c>
      <c r="B11" s="153"/>
      <c r="C11" s="154"/>
      <c r="D11" s="155">
        <v>28762</v>
      </c>
      <c r="E11" s="156"/>
      <c r="F11" s="157">
        <v>51738</v>
      </c>
      <c r="G11" s="158"/>
      <c r="H11" s="159"/>
    </row>
    <row r="12" spans="1:8" x14ac:dyDescent="0.2">
      <c r="A12" s="160"/>
      <c r="B12" s="161"/>
      <c r="C12" s="168"/>
      <c r="D12" s="163">
        <v>25049</v>
      </c>
      <c r="E12" s="164"/>
      <c r="F12" s="165">
        <v>30360</v>
      </c>
      <c r="G12" s="166"/>
      <c r="H12" s="167"/>
    </row>
    <row r="13" spans="1:8" x14ac:dyDescent="0.2">
      <c r="A13" s="148"/>
      <c r="B13" s="153"/>
      <c r="C13" s="169"/>
      <c r="D13" s="170">
        <v>46071</v>
      </c>
      <c r="E13" s="171"/>
      <c r="F13" s="172">
        <v>54585</v>
      </c>
      <c r="G13" s="173"/>
      <c r="H13" s="159"/>
    </row>
    <row r="14" spans="1:8" x14ac:dyDescent="0.2">
      <c r="A14" s="160"/>
      <c r="B14" s="161"/>
      <c r="C14" s="162"/>
      <c r="D14" s="163">
        <v>29254</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6.65</v>
      </c>
      <c r="C19" s="174">
        <f>ROUND(VALUE(SUBSTITUTE(実質収支比率等に係る経年分析!G$48,"▲","-")),2)</f>
        <v>4.3099999999999996</v>
      </c>
      <c r="D19" s="174">
        <f>ROUND(VALUE(SUBSTITUTE(実質収支比率等に係る経年分析!H$48,"▲","-")),2)</f>
        <v>4.8099999999999996</v>
      </c>
      <c r="E19" s="174">
        <f>ROUND(VALUE(SUBSTITUTE(実質収支比率等に係る経年分析!I$48,"▲","-")),2)</f>
        <v>6.76</v>
      </c>
      <c r="F19" s="174">
        <f>ROUND(VALUE(SUBSTITUTE(実質収支比率等に係る経年分析!J$48,"▲","-")),2)</f>
        <v>4.59</v>
      </c>
    </row>
    <row r="20" spans="1:11" x14ac:dyDescent="0.2">
      <c r="A20" s="174" t="s">
        <v>53</v>
      </c>
      <c r="B20" s="174">
        <f>ROUND(VALUE(SUBSTITUTE(実質収支比率等に係る経年分析!F$47,"▲","-")),2)</f>
        <v>20.52</v>
      </c>
      <c r="C20" s="174">
        <f>ROUND(VALUE(SUBSTITUTE(実質収支比率等に係る経年分析!G$47,"▲","-")),2)</f>
        <v>18.739999999999998</v>
      </c>
      <c r="D20" s="174">
        <f>ROUND(VALUE(SUBSTITUTE(実質収支比率等に係る経年分析!H$47,"▲","-")),2)</f>
        <v>20.309999999999999</v>
      </c>
      <c r="E20" s="174">
        <f>ROUND(VALUE(SUBSTITUTE(実質収支比率等に係る経年分析!I$47,"▲","-")),2)</f>
        <v>18.23</v>
      </c>
      <c r="F20" s="174">
        <f>ROUND(VALUE(SUBSTITUTE(実質収支比率等に係る経年分析!J$47,"▲","-")),2)</f>
        <v>17.66</v>
      </c>
    </row>
    <row r="21" spans="1:11" x14ac:dyDescent="0.2">
      <c r="A21" s="174" t="s">
        <v>54</v>
      </c>
      <c r="B21" s="174">
        <f>IF(ISNUMBER(VALUE(SUBSTITUTE(実質収支比率等に係る経年分析!F$49,"▲","-"))),ROUND(VALUE(SUBSTITUTE(実質収支比率等に係る経年分析!F$49,"▲","-")),2),NA())</f>
        <v>1.62</v>
      </c>
      <c r="C21" s="174">
        <f>IF(ISNUMBER(VALUE(SUBSTITUTE(実質収支比率等に係る経年分析!G$49,"▲","-"))),ROUND(VALUE(SUBSTITUTE(実質収支比率等に係る経年分析!G$49,"▲","-")),2),NA())</f>
        <v>-3.19</v>
      </c>
      <c r="D21" s="174">
        <f>IF(ISNUMBER(VALUE(SUBSTITUTE(実質収支比率等に係る経年分析!H$49,"▲","-"))),ROUND(VALUE(SUBSTITUTE(実質収支比率等に係る経年分析!H$49,"▲","-")),2),NA())</f>
        <v>0.17</v>
      </c>
      <c r="E21" s="174">
        <f>IF(ISNUMBER(VALUE(SUBSTITUTE(実質収支比率等に係る経年分析!I$49,"▲","-"))),ROUND(VALUE(SUBSTITUTE(実質収支比率等に係る経年分析!I$49,"▲","-")),2),NA())</f>
        <v>1.06</v>
      </c>
      <c r="F21" s="174">
        <f>IF(ISNUMBER(VALUE(SUBSTITUTE(実質収支比率等に係る経年分析!J$49,"▲","-"))),ROUND(VALUE(SUBSTITUTE(実質収支比率等に係る経年分析!J$49,"▲","-")),2),NA())</f>
        <v>-1.93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0.08</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尾張都市計画事業小牧文津土地区画整理事業特別会計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2">
      <c r="A33" s="175" t="str">
        <f>IF(連結実質赤字比率に係る赤字・黒字の構成分析!C$37="",NA(),連結実質赤字比率に係る赤字・黒字の構成分析!C$37)</f>
        <v>尾張都市計画事業小牧岩崎山前土地区画整理事業特別会計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4.3099999999999996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9.67</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38.049999999999997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32.729999999999997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3790</v>
      </c>
      <c r="E42" s="176"/>
      <c r="F42" s="176"/>
      <c r="G42" s="176">
        <f>'実質公債費比率（分子）の構造'!L$52</f>
        <v>3580</v>
      </c>
      <c r="H42" s="176"/>
      <c r="I42" s="176"/>
      <c r="J42" s="176">
        <f>'実質公債費比率（分子）の構造'!M$52</f>
        <v>2981</v>
      </c>
      <c r="K42" s="176"/>
      <c r="L42" s="176"/>
      <c r="M42" s="176">
        <f>'実質公債費比率（分子）の構造'!N$52</f>
        <v>2915</v>
      </c>
      <c r="N42" s="176"/>
      <c r="O42" s="176"/>
      <c r="P42" s="176">
        <f>'実質公債費比率（分子）の構造'!O$52</f>
        <v>3021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431</v>
      </c>
      <c r="C45" s="176"/>
      <c r="D45" s="176"/>
      <c r="E45" s="176">
        <f>'実質公債費比率（分子）の構造'!L$49</f>
        <v>441</v>
      </c>
      <c r="F45" s="176"/>
      <c r="G45" s="176"/>
      <c r="H45" s="176">
        <f>'実質公債費比率（分子）の構造'!M$49</f>
        <v>462</v>
      </c>
      <c r="I45" s="176"/>
      <c r="J45" s="176"/>
      <c r="K45" s="176">
        <f>'実質公債費比率（分子）の構造'!N$49</f>
        <v>478</v>
      </c>
      <c r="L45" s="176"/>
      <c r="M45" s="176"/>
      <c r="N45" s="176">
        <f>'実質公債費比率（分子）の構造'!O$49</f>
        <v>478</v>
      </c>
      <c r="O45" s="176"/>
      <c r="P45" s="176"/>
    </row>
    <row r="46" spans="1:16" x14ac:dyDescent="0.2">
      <c r="A46" s="176" t="s">
        <v>64</v>
      </c>
      <c r="B46" s="176">
        <f>'実質公債費比率（分子）の構造'!K$48</f>
        <v>2000</v>
      </c>
      <c r="C46" s="176"/>
      <c r="D46" s="176"/>
      <c r="E46" s="176">
        <f>'実質公債費比率（分子）の構造'!L$48</f>
        <v>1822</v>
      </c>
      <c r="F46" s="176"/>
      <c r="G46" s="176"/>
      <c r="H46" s="176">
        <f>'実質公債費比率（分子）の構造'!M$48</f>
        <v>1874</v>
      </c>
      <c r="I46" s="176"/>
      <c r="J46" s="176"/>
      <c r="K46" s="176">
        <f>'実質公債費比率（分子）の構造'!N$48</f>
        <v>1640</v>
      </c>
      <c r="L46" s="176"/>
      <c r="M46" s="176"/>
      <c r="N46" s="176">
        <f>'実質公債費比率（分子）の構造'!O$48</f>
        <v>1670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1623</v>
      </c>
      <c r="C49" s="176"/>
      <c r="D49" s="176"/>
      <c r="E49" s="176">
        <f>'実質公債費比率（分子）の構造'!L$45</f>
        <v>1269</v>
      </c>
      <c r="F49" s="176"/>
      <c r="G49" s="176"/>
      <c r="H49" s="176">
        <f>'実質公債費比率（分子）の構造'!M$45</f>
        <v>1191</v>
      </c>
      <c r="I49" s="176"/>
      <c r="J49" s="176"/>
      <c r="K49" s="176">
        <f>'実質公債費比率（分子）の構造'!N$45</f>
        <v>1019</v>
      </c>
      <c r="L49" s="176"/>
      <c r="M49" s="176"/>
      <c r="N49" s="176">
        <f>'実質公債費比率（分子）の構造'!O$45</f>
        <v>892</v>
      </c>
      <c r="O49" s="176"/>
      <c r="P49" s="176"/>
    </row>
    <row r="50" spans="1:16" x14ac:dyDescent="0.2">
      <c r="A50" s="176" t="s">
        <v>67</v>
      </c>
      <c r="B50" s="176" t="e">
        <f>NA()</f>
        <v>#N/A</v>
      </c>
      <c r="C50" s="176">
        <f>IF(ISNUMBER('実質公債費比率（分子）の構造'!K$53),'実質公債費比率（分子）の構造'!K$53,NA())</f>
        <v>264</v>
      </c>
      <c r="D50" s="176" t="e">
        <f>NA()</f>
        <v>#N/A</v>
      </c>
      <c r="E50" s="176" t="e">
        <f>NA()</f>
        <v>#N/A</v>
      </c>
      <c r="F50" s="176">
        <f>IF(ISNUMBER('実質公債費比率（分子）の構造'!L$53),'実質公債費比率（分子）の構造'!L$53,NA())</f>
        <v>-48</v>
      </c>
      <c r="G50" s="176" t="e">
        <f>NA()</f>
        <v>#N/A</v>
      </c>
      <c r="H50" s="176" t="e">
        <f>NA()</f>
        <v>#N/A</v>
      </c>
      <c r="I50" s="176">
        <f>IF(ISNUMBER('実質公債費比率（分子）の構造'!M$53),'実質公債費比率（分子）の構造'!M$53,NA())</f>
        <v>546</v>
      </c>
      <c r="J50" s="176" t="e">
        <f>NA()</f>
        <v>#N/A</v>
      </c>
      <c r="K50" s="176" t="e">
        <f>NA()</f>
        <v>#N/A</v>
      </c>
      <c r="L50" s="176">
        <f>IF(ISNUMBER('実質公債費比率（分子）の構造'!N$53),'実質公債費比率（分子）の構造'!N$53,NA())</f>
        <v>222</v>
      </c>
      <c r="M50" s="176" t="e">
        <f>NA()</f>
        <v>#N/A</v>
      </c>
      <c r="N50" s="176" t="e">
        <f>NA()</f>
        <v>#N/A</v>
      </c>
      <c r="O50" s="176">
        <f>IF(ISNUMBER('実質公債費比率（分子）の構造'!O$53),'実質公債費比率（分子）の構造'!O$53,NA())</f>
        <v>19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22514</v>
      </c>
      <c r="E56" s="175"/>
      <c r="F56" s="175"/>
      <c r="G56" s="175">
        <f>'将来負担比率（分子）の構造'!J$52</f>
        <v>21440</v>
      </c>
      <c r="H56" s="175"/>
      <c r="I56" s="175"/>
      <c r="J56" s="175">
        <f>'将来負担比率（分子）の構造'!K$52</f>
        <v>20298</v>
      </c>
      <c r="K56" s="175"/>
      <c r="L56" s="175"/>
      <c r="M56" s="175">
        <f>'将来負担比率（分子）の構造'!L$52</f>
        <v>18716</v>
      </c>
      <c r="N56" s="175"/>
      <c r="O56" s="175"/>
      <c r="P56" s="175">
        <f>'将来負担比率（分子）の構造'!M$52</f>
        <v>17287</v>
      </c>
    </row>
    <row r="57" spans="1:16" x14ac:dyDescent="0.2">
      <c r="A57" s="175" t="s">
        <v>42</v>
      </c>
      <c r="B57" s="175"/>
      <c r="C57" s="175"/>
      <c r="D57" s="175">
        <f>'将来負担比率（分子）の構造'!I$51</f>
        <v>8329</v>
      </c>
      <c r="E57" s="175"/>
      <c r="F57" s="175"/>
      <c r="G57" s="175">
        <f>'将来負担比率（分子）の構造'!J$51</f>
        <v>7992</v>
      </c>
      <c r="H57" s="175"/>
      <c r="I57" s="175"/>
      <c r="J57" s="175">
        <f>'将来負担比率（分子）の構造'!K$51</f>
        <v>7890</v>
      </c>
      <c r="K57" s="175"/>
      <c r="L57" s="175"/>
      <c r="M57" s="175">
        <f>'将来負担比率（分子）の構造'!L$51</f>
        <v>7498</v>
      </c>
      <c r="N57" s="175"/>
      <c r="O57" s="175"/>
      <c r="P57" s="175">
        <f>'将来負担比率（分子）の構造'!M$51</f>
        <v>8335</v>
      </c>
    </row>
    <row r="58" spans="1:16" x14ac:dyDescent="0.2">
      <c r="A58" s="175" t="s">
        <v>41</v>
      </c>
      <c r="B58" s="175"/>
      <c r="C58" s="175"/>
      <c r="D58" s="175">
        <f>'将来負担比率（分子）の構造'!I$50</f>
        <v>26734</v>
      </c>
      <c r="E58" s="175"/>
      <c r="F58" s="175"/>
      <c r="G58" s="175">
        <f>'将来負担比率（分子）の構造'!J$50</f>
        <v>24417</v>
      </c>
      <c r="H58" s="175"/>
      <c r="I58" s="175"/>
      <c r="J58" s="175">
        <f>'将来負担比率（分子）の構造'!K$50</f>
        <v>25504</v>
      </c>
      <c r="K58" s="175"/>
      <c r="L58" s="175"/>
      <c r="M58" s="175">
        <f>'将来負担比率（分子）の構造'!L$50</f>
        <v>24684</v>
      </c>
      <c r="N58" s="175"/>
      <c r="O58" s="175"/>
      <c r="P58" s="175">
        <f>'将来負担比率（分子）の構造'!M$50</f>
        <v>24331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f>'将来負担比率（分子）の構造'!K$46</f>
        <v>79</v>
      </c>
      <c r="I61" s="175"/>
      <c r="J61" s="175"/>
      <c r="K61" s="175" t="str">
        <f>'将来負担比率（分子）の構造'!L$46</f>
        <v>-</v>
      </c>
      <c r="L61" s="175"/>
      <c r="M61" s="175"/>
      <c r="N61" s="175">
        <f>'将来負担比率（分子）の構造'!M$46</f>
        <v>507</v>
      </c>
      <c r="O61" s="175"/>
      <c r="P61" s="175"/>
    </row>
    <row r="62" spans="1:16" x14ac:dyDescent="0.2">
      <c r="A62" s="175" t="s">
        <v>35</v>
      </c>
      <c r="B62" s="175">
        <f>'将来負担比率（分子）の構造'!I$45</f>
        <v>6341</v>
      </c>
      <c r="C62" s="175"/>
      <c r="D62" s="175"/>
      <c r="E62" s="175">
        <f>'将来負担比率（分子）の構造'!J$45</f>
        <v>7125</v>
      </c>
      <c r="F62" s="175"/>
      <c r="G62" s="175"/>
      <c r="H62" s="175">
        <f>'将来負担比率（分子）の構造'!K$45</f>
        <v>7219</v>
      </c>
      <c r="I62" s="175"/>
      <c r="J62" s="175"/>
      <c r="K62" s="175">
        <f>'将来負担比率（分子）の構造'!L$45</f>
        <v>7240</v>
      </c>
      <c r="L62" s="175"/>
      <c r="M62" s="175"/>
      <c r="N62" s="175">
        <f>'将来負担比率（分子）の構造'!M$45</f>
        <v>7586</v>
      </c>
      <c r="O62" s="175"/>
      <c r="P62" s="175"/>
    </row>
    <row r="63" spans="1:16" x14ac:dyDescent="0.2">
      <c r="A63" s="175" t="s">
        <v>34</v>
      </c>
      <c r="B63" s="175">
        <f>'将来負担比率（分子）の構造'!I$44</f>
        <v>4465</v>
      </c>
      <c r="C63" s="175"/>
      <c r="D63" s="175"/>
      <c r="E63" s="175">
        <f>'将来負担比率（分子）の構造'!J$44</f>
        <v>4045</v>
      </c>
      <c r="F63" s="175"/>
      <c r="G63" s="175"/>
      <c r="H63" s="175">
        <f>'将来負担比率（分子）の構造'!K$44</f>
        <v>3598</v>
      </c>
      <c r="I63" s="175"/>
      <c r="J63" s="175"/>
      <c r="K63" s="175">
        <f>'将来負担比率（分子）の構造'!L$44</f>
        <v>3141</v>
      </c>
      <c r="L63" s="175"/>
      <c r="M63" s="175"/>
      <c r="N63" s="175">
        <f>'将来負担比率（分子）の構造'!M$44</f>
        <v>2675</v>
      </c>
      <c r="O63" s="175"/>
      <c r="P63" s="175"/>
    </row>
    <row r="64" spans="1:16" x14ac:dyDescent="0.2">
      <c r="A64" s="175" t="s">
        <v>33</v>
      </c>
      <c r="B64" s="175">
        <f>'将来負担比率（分子）の構造'!I$43</f>
        <v>23268</v>
      </c>
      <c r="C64" s="175"/>
      <c r="D64" s="175"/>
      <c r="E64" s="175">
        <f>'将来負担比率（分子）の構造'!J$43</f>
        <v>19695</v>
      </c>
      <c r="F64" s="175"/>
      <c r="G64" s="175"/>
      <c r="H64" s="175">
        <f>'将来負担比率（分子）の構造'!K$43</f>
        <v>16983</v>
      </c>
      <c r="I64" s="175"/>
      <c r="J64" s="175"/>
      <c r="K64" s="175">
        <f>'将来負担比率（分子）の構造'!L$43</f>
        <v>13915</v>
      </c>
      <c r="L64" s="175"/>
      <c r="M64" s="175"/>
      <c r="N64" s="175">
        <f>'将来負担比率（分子）の構造'!M$43</f>
        <v>13078</v>
      </c>
      <c r="O64" s="175"/>
      <c r="P64" s="175"/>
    </row>
    <row r="65" spans="1:16" x14ac:dyDescent="0.2">
      <c r="A65" s="175" t="s">
        <v>32</v>
      </c>
      <c r="B65" s="175">
        <f>'将来負担比率（分子）の構造'!I$42</f>
        <v>119</v>
      </c>
      <c r="C65" s="175"/>
      <c r="D65" s="175"/>
      <c r="E65" s="175">
        <f>'将来負担比率（分子）の構造'!J$42</f>
        <v>483</v>
      </c>
      <c r="F65" s="175"/>
      <c r="G65" s="175"/>
      <c r="H65" s="175">
        <f>'将来負担比率（分子）の構造'!K$42</f>
        <v>215</v>
      </c>
      <c r="I65" s="175"/>
      <c r="J65" s="175"/>
      <c r="K65" s="175">
        <f>'将来負担比率（分子）の構造'!L$42</f>
        <v>1</v>
      </c>
      <c r="L65" s="175"/>
      <c r="M65" s="175"/>
      <c r="N65" s="175">
        <f>'将来負担比率（分子）の構造'!M$42</f>
        <v>553</v>
      </c>
      <c r="O65" s="175"/>
      <c r="P65" s="175"/>
    </row>
    <row r="66" spans="1:16" x14ac:dyDescent="0.2">
      <c r="A66" s="175" t="s">
        <v>31</v>
      </c>
      <c r="B66" s="175">
        <f>'将来負担比率（分子）の構造'!I$41</f>
        <v>6593</v>
      </c>
      <c r="C66" s="175"/>
      <c r="D66" s="175"/>
      <c r="E66" s="175">
        <f>'将来負担比率（分子）の構造'!J$41</f>
        <v>7277</v>
      </c>
      <c r="F66" s="175"/>
      <c r="G66" s="175"/>
      <c r="H66" s="175">
        <f>'将来負担比率（分子）の構造'!K$41</f>
        <v>8355</v>
      </c>
      <c r="I66" s="175"/>
      <c r="J66" s="175"/>
      <c r="K66" s="175">
        <f>'将来負担比率（分子）の構造'!L$41</f>
        <v>8405</v>
      </c>
      <c r="L66" s="175"/>
      <c r="M66" s="175"/>
      <c r="N66" s="175">
        <f>'将来負担比率（分子）の構造'!M$41</f>
        <v>8147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6777</v>
      </c>
      <c r="C72" s="179">
        <f>基金残高に係る経年分析!G55</f>
        <v>6385</v>
      </c>
      <c r="D72" s="179">
        <f>基金残高に係る経年分析!H55</f>
        <v>6394</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14838</v>
      </c>
      <c r="C74" s="179">
        <f>基金残高に係る経年分析!G57</f>
        <v>14540</v>
      </c>
      <c r="D74" s="179">
        <f>基金残高に係る経年分析!H57</f>
        <v>14420</v>
      </c>
    </row>
  </sheetData>
  <sheetProtection algorithmName="SHA-512" hashValue="PV70v7Nu3JsV/ZEh5AJTWMo0KaAzCfxkbxdEcAyak8HUCnRouNvKpnm9C6yfGPNj8JAjGGRKdX1kLXZvnFpUfA==" saltValue="AfFajr5fwwtkSZT12cYM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33772065</v>
      </c>
      <c r="S5" s="713"/>
      <c r="T5" s="713"/>
      <c r="U5" s="713"/>
      <c r="V5" s="713"/>
      <c r="W5" s="713"/>
      <c r="X5" s="713"/>
      <c r="Y5" s="738"/>
      <c r="Z5" s="751">
        <v>53.6</v>
      </c>
      <c r="AA5" s="751"/>
      <c r="AB5" s="751"/>
      <c r="AC5" s="751"/>
      <c r="AD5" s="752">
        <v>30890116</v>
      </c>
      <c r="AE5" s="752"/>
      <c r="AF5" s="752"/>
      <c r="AG5" s="752"/>
      <c r="AH5" s="752"/>
      <c r="AI5" s="752"/>
      <c r="AJ5" s="752"/>
      <c r="AK5" s="752"/>
      <c r="AL5" s="739">
        <v>82.9</v>
      </c>
      <c r="AM5" s="721"/>
      <c r="AN5" s="721"/>
      <c r="AO5" s="740"/>
      <c r="AP5" s="715" t="s">
        <v>216</v>
      </c>
      <c r="AQ5" s="716"/>
      <c r="AR5" s="716"/>
      <c r="AS5" s="716"/>
      <c r="AT5" s="716"/>
      <c r="AU5" s="716"/>
      <c r="AV5" s="716"/>
      <c r="AW5" s="716"/>
      <c r="AX5" s="716"/>
      <c r="AY5" s="716"/>
      <c r="AZ5" s="716"/>
      <c r="BA5" s="716"/>
      <c r="BB5" s="716"/>
      <c r="BC5" s="716"/>
      <c r="BD5" s="716"/>
      <c r="BE5" s="716"/>
      <c r="BF5" s="717"/>
      <c r="BG5" s="657">
        <v>31747925</v>
      </c>
      <c r="BH5" s="658"/>
      <c r="BI5" s="658"/>
      <c r="BJ5" s="658"/>
      <c r="BK5" s="658"/>
      <c r="BL5" s="658"/>
      <c r="BM5" s="658"/>
      <c r="BN5" s="659"/>
      <c r="BO5" s="695">
        <v>94</v>
      </c>
      <c r="BP5" s="695"/>
      <c r="BQ5" s="695"/>
      <c r="BR5" s="695"/>
      <c r="BS5" s="696">
        <v>857809</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396590</v>
      </c>
      <c r="S6" s="658"/>
      <c r="T6" s="658"/>
      <c r="U6" s="658"/>
      <c r="V6" s="658"/>
      <c r="W6" s="658"/>
      <c r="X6" s="658"/>
      <c r="Y6" s="659"/>
      <c r="Z6" s="695">
        <v>0.6</v>
      </c>
      <c r="AA6" s="695"/>
      <c r="AB6" s="695"/>
      <c r="AC6" s="695"/>
      <c r="AD6" s="696">
        <v>396590</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31747925</v>
      </c>
      <c r="BH6" s="658"/>
      <c r="BI6" s="658"/>
      <c r="BJ6" s="658"/>
      <c r="BK6" s="658"/>
      <c r="BL6" s="658"/>
      <c r="BM6" s="658"/>
      <c r="BN6" s="659"/>
      <c r="BO6" s="695">
        <v>94</v>
      </c>
      <c r="BP6" s="695"/>
      <c r="BQ6" s="695"/>
      <c r="BR6" s="695"/>
      <c r="BS6" s="696">
        <v>857809</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341942</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341942</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10515</v>
      </c>
      <c r="S7" s="658"/>
      <c r="T7" s="658"/>
      <c r="U7" s="658"/>
      <c r="V7" s="658"/>
      <c r="W7" s="658"/>
      <c r="X7" s="658"/>
      <c r="Y7" s="659"/>
      <c r="Z7" s="695">
        <v>0</v>
      </c>
      <c r="AA7" s="695"/>
      <c r="AB7" s="695"/>
      <c r="AC7" s="695"/>
      <c r="AD7" s="696">
        <v>10515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13604200</v>
      </c>
      <c r="BH7" s="658"/>
      <c r="BI7" s="658"/>
      <c r="BJ7" s="658"/>
      <c r="BK7" s="658"/>
      <c r="BL7" s="658"/>
      <c r="BM7" s="658"/>
      <c r="BN7" s="659"/>
      <c r="BO7" s="695">
        <v>40.299999999999997</v>
      </c>
      <c r="BP7" s="695"/>
      <c r="BQ7" s="695"/>
      <c r="BR7" s="695"/>
      <c r="BS7" s="696">
        <v>857809</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5891630</v>
      </c>
      <c r="CS7" s="658"/>
      <c r="CT7" s="658"/>
      <c r="CU7" s="658"/>
      <c r="CV7" s="658"/>
      <c r="CW7" s="658"/>
      <c r="CX7" s="658"/>
      <c r="CY7" s="659"/>
      <c r="CZ7" s="695">
        <v>9.9</v>
      </c>
      <c r="DA7" s="695"/>
      <c r="DB7" s="695"/>
      <c r="DC7" s="695"/>
      <c r="DD7" s="663">
        <v>247103</v>
      </c>
      <c r="DE7" s="658"/>
      <c r="DF7" s="658"/>
      <c r="DG7" s="658"/>
      <c r="DH7" s="658"/>
      <c r="DI7" s="658"/>
      <c r="DJ7" s="658"/>
      <c r="DK7" s="658"/>
      <c r="DL7" s="658"/>
      <c r="DM7" s="658"/>
      <c r="DN7" s="658"/>
      <c r="DO7" s="658"/>
      <c r="DP7" s="659"/>
      <c r="DQ7" s="663">
        <v>5197887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218413</v>
      </c>
      <c r="S8" s="658"/>
      <c r="T8" s="658"/>
      <c r="U8" s="658"/>
      <c r="V8" s="658"/>
      <c r="W8" s="658"/>
      <c r="X8" s="658"/>
      <c r="Y8" s="659"/>
      <c r="Z8" s="695">
        <v>0.3</v>
      </c>
      <c r="AA8" s="695"/>
      <c r="AB8" s="695"/>
      <c r="AC8" s="695"/>
      <c r="AD8" s="696">
        <v>218413</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292624</v>
      </c>
      <c r="BH8" s="658"/>
      <c r="BI8" s="658"/>
      <c r="BJ8" s="658"/>
      <c r="BK8" s="658"/>
      <c r="BL8" s="658"/>
      <c r="BM8" s="658"/>
      <c r="BN8" s="659"/>
      <c r="BO8" s="695">
        <v>0.9</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25834690</v>
      </c>
      <c r="CS8" s="658"/>
      <c r="CT8" s="658"/>
      <c r="CU8" s="658"/>
      <c r="CV8" s="658"/>
      <c r="CW8" s="658"/>
      <c r="CX8" s="658"/>
      <c r="CY8" s="659"/>
      <c r="CZ8" s="695">
        <v>43.5</v>
      </c>
      <c r="DA8" s="695"/>
      <c r="DB8" s="695"/>
      <c r="DC8" s="695"/>
      <c r="DD8" s="663">
        <v>138000</v>
      </c>
      <c r="DE8" s="658"/>
      <c r="DF8" s="658"/>
      <c r="DG8" s="658"/>
      <c r="DH8" s="658"/>
      <c r="DI8" s="658"/>
      <c r="DJ8" s="658"/>
      <c r="DK8" s="658"/>
      <c r="DL8" s="658"/>
      <c r="DM8" s="658"/>
      <c r="DN8" s="658"/>
      <c r="DO8" s="658"/>
      <c r="DP8" s="659"/>
      <c r="DQ8" s="663">
        <v>15443277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225109</v>
      </c>
      <c r="S9" s="658"/>
      <c r="T9" s="658"/>
      <c r="U9" s="658"/>
      <c r="V9" s="658"/>
      <c r="W9" s="658"/>
      <c r="X9" s="658"/>
      <c r="Y9" s="659"/>
      <c r="Z9" s="695">
        <v>0.4</v>
      </c>
      <c r="AA9" s="695"/>
      <c r="AB9" s="695"/>
      <c r="AC9" s="695"/>
      <c r="AD9" s="696">
        <v>225109</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9418417</v>
      </c>
      <c r="BH9" s="658"/>
      <c r="BI9" s="658"/>
      <c r="BJ9" s="658"/>
      <c r="BK9" s="658"/>
      <c r="BL9" s="658"/>
      <c r="BM9" s="658"/>
      <c r="BN9" s="659"/>
      <c r="BO9" s="695">
        <v>27.9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6644840</v>
      </c>
      <c r="CS9" s="658"/>
      <c r="CT9" s="658"/>
      <c r="CU9" s="658"/>
      <c r="CV9" s="658"/>
      <c r="CW9" s="658"/>
      <c r="CX9" s="658"/>
      <c r="CY9" s="659"/>
      <c r="CZ9" s="695">
        <v>11.2</v>
      </c>
      <c r="DA9" s="695"/>
      <c r="DB9" s="695"/>
      <c r="DC9" s="695"/>
      <c r="DD9" s="663">
        <v>46214</v>
      </c>
      <c r="DE9" s="658"/>
      <c r="DF9" s="658"/>
      <c r="DG9" s="658"/>
      <c r="DH9" s="658"/>
      <c r="DI9" s="658"/>
      <c r="DJ9" s="658"/>
      <c r="DK9" s="658"/>
      <c r="DL9" s="658"/>
      <c r="DM9" s="658"/>
      <c r="DN9" s="658"/>
      <c r="DO9" s="658"/>
      <c r="DP9" s="659"/>
      <c r="DQ9" s="663">
        <v>5881861</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701954</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256632</v>
      </c>
      <c r="CS10" s="658"/>
      <c r="CT10" s="658"/>
      <c r="CU10" s="658"/>
      <c r="CV10" s="658"/>
      <c r="CW10" s="658"/>
      <c r="CX10" s="658"/>
      <c r="CY10" s="659"/>
      <c r="CZ10" s="695">
        <v>0.4</v>
      </c>
      <c r="DA10" s="695"/>
      <c r="DB10" s="695"/>
      <c r="DC10" s="695"/>
      <c r="DD10" s="663">
        <v>111677</v>
      </c>
      <c r="DE10" s="658"/>
      <c r="DF10" s="658"/>
      <c r="DG10" s="658"/>
      <c r="DH10" s="658"/>
      <c r="DI10" s="658"/>
      <c r="DJ10" s="658"/>
      <c r="DK10" s="658"/>
      <c r="DL10" s="658"/>
      <c r="DM10" s="658"/>
      <c r="DN10" s="658"/>
      <c r="DO10" s="658"/>
      <c r="DP10" s="659"/>
      <c r="DQ10" s="663">
        <v>230889</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4112131</v>
      </c>
      <c r="S11" s="658"/>
      <c r="T11" s="658"/>
      <c r="U11" s="658"/>
      <c r="V11" s="658"/>
      <c r="W11" s="658"/>
      <c r="X11" s="658"/>
      <c r="Y11" s="659"/>
      <c r="Z11" s="660">
        <v>6.5</v>
      </c>
      <c r="AA11" s="661"/>
      <c r="AB11" s="661"/>
      <c r="AC11" s="662"/>
      <c r="AD11" s="663">
        <v>4112131</v>
      </c>
      <c r="AE11" s="658"/>
      <c r="AF11" s="658"/>
      <c r="AG11" s="658"/>
      <c r="AH11" s="658"/>
      <c r="AI11" s="658"/>
      <c r="AJ11" s="658"/>
      <c r="AK11" s="659"/>
      <c r="AL11" s="660">
        <v>11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3191205</v>
      </c>
      <c r="BH11" s="658"/>
      <c r="BI11" s="658"/>
      <c r="BJ11" s="658"/>
      <c r="BK11" s="658"/>
      <c r="BL11" s="658"/>
      <c r="BM11" s="658"/>
      <c r="BN11" s="659"/>
      <c r="BO11" s="695">
        <v>9.4</v>
      </c>
      <c r="BP11" s="695"/>
      <c r="BQ11" s="695"/>
      <c r="BR11" s="695"/>
      <c r="BS11" s="696">
        <v>857809</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516910</v>
      </c>
      <c r="CS11" s="658"/>
      <c r="CT11" s="658"/>
      <c r="CU11" s="658"/>
      <c r="CV11" s="658"/>
      <c r="CW11" s="658"/>
      <c r="CX11" s="658"/>
      <c r="CY11" s="659"/>
      <c r="CZ11" s="695">
        <v>0.9</v>
      </c>
      <c r="DA11" s="695"/>
      <c r="DB11" s="695"/>
      <c r="DC11" s="695"/>
      <c r="DD11" s="663">
        <v>146094</v>
      </c>
      <c r="DE11" s="658"/>
      <c r="DF11" s="658"/>
      <c r="DG11" s="658"/>
      <c r="DH11" s="658"/>
      <c r="DI11" s="658"/>
      <c r="DJ11" s="658"/>
      <c r="DK11" s="658"/>
      <c r="DL11" s="658"/>
      <c r="DM11" s="658"/>
      <c r="DN11" s="658"/>
      <c r="DO11" s="658"/>
      <c r="DP11" s="659"/>
      <c r="DQ11" s="663">
        <v>355683</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6875</v>
      </c>
      <c r="S12" s="658"/>
      <c r="T12" s="658"/>
      <c r="U12" s="658"/>
      <c r="V12" s="658"/>
      <c r="W12" s="658"/>
      <c r="X12" s="658"/>
      <c r="Y12" s="659"/>
      <c r="Z12" s="695">
        <v>0</v>
      </c>
      <c r="AA12" s="695"/>
      <c r="AB12" s="695"/>
      <c r="AC12" s="695"/>
      <c r="AD12" s="696">
        <v>6875</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16564826</v>
      </c>
      <c r="BH12" s="658"/>
      <c r="BI12" s="658"/>
      <c r="BJ12" s="658"/>
      <c r="BK12" s="658"/>
      <c r="BL12" s="658"/>
      <c r="BM12" s="658"/>
      <c r="BN12" s="659"/>
      <c r="BO12" s="695">
        <v>49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2206637</v>
      </c>
      <c r="CS12" s="658"/>
      <c r="CT12" s="658"/>
      <c r="CU12" s="658"/>
      <c r="CV12" s="658"/>
      <c r="CW12" s="658"/>
      <c r="CX12" s="658"/>
      <c r="CY12" s="659"/>
      <c r="CZ12" s="695">
        <v>3.7</v>
      </c>
      <c r="DA12" s="695"/>
      <c r="DB12" s="695"/>
      <c r="DC12" s="695"/>
      <c r="DD12" s="663">
        <v>220495</v>
      </c>
      <c r="DE12" s="658"/>
      <c r="DF12" s="658"/>
      <c r="DG12" s="658"/>
      <c r="DH12" s="658"/>
      <c r="DI12" s="658"/>
      <c r="DJ12" s="658"/>
      <c r="DK12" s="658"/>
      <c r="DL12" s="658"/>
      <c r="DM12" s="658"/>
      <c r="DN12" s="658"/>
      <c r="DO12" s="658"/>
      <c r="DP12" s="659"/>
      <c r="DQ12" s="663">
        <v>1063378</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16404545</v>
      </c>
      <c r="BH13" s="658"/>
      <c r="BI13" s="658"/>
      <c r="BJ13" s="658"/>
      <c r="BK13" s="658"/>
      <c r="BL13" s="658"/>
      <c r="BM13" s="658"/>
      <c r="BN13" s="659"/>
      <c r="BO13" s="695">
        <v>48.6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6681869</v>
      </c>
      <c r="CS13" s="658"/>
      <c r="CT13" s="658"/>
      <c r="CU13" s="658"/>
      <c r="CV13" s="658"/>
      <c r="CW13" s="658"/>
      <c r="CX13" s="658"/>
      <c r="CY13" s="659"/>
      <c r="CZ13" s="695">
        <v>11.2</v>
      </c>
      <c r="DA13" s="695"/>
      <c r="DB13" s="695"/>
      <c r="DC13" s="695"/>
      <c r="DD13" s="663">
        <v>2302626</v>
      </c>
      <c r="DE13" s="658"/>
      <c r="DF13" s="658"/>
      <c r="DG13" s="658"/>
      <c r="DH13" s="658"/>
      <c r="DI13" s="658"/>
      <c r="DJ13" s="658"/>
      <c r="DK13" s="658"/>
      <c r="DL13" s="658"/>
      <c r="DM13" s="658"/>
      <c r="DN13" s="658"/>
      <c r="DO13" s="658"/>
      <c r="DP13" s="659"/>
      <c r="DQ13" s="663">
        <v>5349723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810</v>
      </c>
      <c r="S14" s="658"/>
      <c r="T14" s="658"/>
      <c r="U14" s="658"/>
      <c r="V14" s="658"/>
      <c r="W14" s="658"/>
      <c r="X14" s="658"/>
      <c r="Y14" s="659"/>
      <c r="Z14" s="695">
        <v>0</v>
      </c>
      <c r="AA14" s="695"/>
      <c r="AB14" s="695"/>
      <c r="AC14" s="695"/>
      <c r="AD14" s="696">
        <v>810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401241</v>
      </c>
      <c r="BH14" s="658"/>
      <c r="BI14" s="658"/>
      <c r="BJ14" s="658"/>
      <c r="BK14" s="658"/>
      <c r="BL14" s="658"/>
      <c r="BM14" s="658"/>
      <c r="BN14" s="659"/>
      <c r="BO14" s="695">
        <v>1.2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1848227</v>
      </c>
      <c r="CS14" s="658"/>
      <c r="CT14" s="658"/>
      <c r="CU14" s="658"/>
      <c r="CV14" s="658"/>
      <c r="CW14" s="658"/>
      <c r="CX14" s="658"/>
      <c r="CY14" s="659"/>
      <c r="CZ14" s="695">
        <v>3.1</v>
      </c>
      <c r="DA14" s="695"/>
      <c r="DB14" s="695"/>
      <c r="DC14" s="695"/>
      <c r="DD14" s="663">
        <v>222173</v>
      </c>
      <c r="DE14" s="658"/>
      <c r="DF14" s="658"/>
      <c r="DG14" s="658"/>
      <c r="DH14" s="658"/>
      <c r="DI14" s="658"/>
      <c r="DJ14" s="658"/>
      <c r="DK14" s="658"/>
      <c r="DL14" s="658"/>
      <c r="DM14" s="658"/>
      <c r="DN14" s="658"/>
      <c r="DO14" s="658"/>
      <c r="DP14" s="659"/>
      <c r="DQ14" s="663">
        <v>1619583</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1177658</v>
      </c>
      <c r="BH15" s="658"/>
      <c r="BI15" s="658"/>
      <c r="BJ15" s="658"/>
      <c r="BK15" s="658"/>
      <c r="BL15" s="658"/>
      <c r="BM15" s="658"/>
      <c r="BN15" s="659"/>
      <c r="BO15" s="695">
        <v>3.5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8081901</v>
      </c>
      <c r="CS15" s="658"/>
      <c r="CT15" s="658"/>
      <c r="CU15" s="658"/>
      <c r="CV15" s="658"/>
      <c r="CW15" s="658"/>
      <c r="CX15" s="658"/>
      <c r="CY15" s="659"/>
      <c r="CZ15" s="695">
        <v>13.6</v>
      </c>
      <c r="DA15" s="695"/>
      <c r="DB15" s="695"/>
      <c r="DC15" s="695"/>
      <c r="DD15" s="663">
        <v>871708</v>
      </c>
      <c r="DE15" s="658"/>
      <c r="DF15" s="658"/>
      <c r="DG15" s="658"/>
      <c r="DH15" s="658"/>
      <c r="DI15" s="658"/>
      <c r="DJ15" s="658"/>
      <c r="DK15" s="658"/>
      <c r="DL15" s="658"/>
      <c r="DM15" s="658"/>
      <c r="DN15" s="658"/>
      <c r="DO15" s="658"/>
      <c r="DP15" s="659"/>
      <c r="DQ15" s="663">
        <v>5967569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101378</v>
      </c>
      <c r="S16" s="658"/>
      <c r="T16" s="658"/>
      <c r="U16" s="658"/>
      <c r="V16" s="658"/>
      <c r="W16" s="658"/>
      <c r="X16" s="658"/>
      <c r="Y16" s="659"/>
      <c r="Z16" s="695">
        <v>0.2</v>
      </c>
      <c r="AA16" s="695"/>
      <c r="AB16" s="695"/>
      <c r="AC16" s="695"/>
      <c r="AD16" s="696">
        <v>101378</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10240</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9916</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789809</v>
      </c>
      <c r="S17" s="658"/>
      <c r="T17" s="658"/>
      <c r="U17" s="658"/>
      <c r="V17" s="658"/>
      <c r="W17" s="658"/>
      <c r="X17" s="658"/>
      <c r="Y17" s="659"/>
      <c r="Z17" s="695">
        <v>1.3</v>
      </c>
      <c r="AA17" s="695"/>
      <c r="AB17" s="695"/>
      <c r="AC17" s="695"/>
      <c r="AD17" s="696">
        <v>789809</v>
      </c>
      <c r="AE17" s="696"/>
      <c r="AF17" s="696"/>
      <c r="AG17" s="696"/>
      <c r="AH17" s="696"/>
      <c r="AI17" s="696"/>
      <c r="AJ17" s="696"/>
      <c r="AK17" s="696"/>
      <c r="AL17" s="660">
        <v>2.1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1131267</v>
      </c>
      <c r="CS17" s="658"/>
      <c r="CT17" s="658"/>
      <c r="CU17" s="658"/>
      <c r="CV17" s="658"/>
      <c r="CW17" s="658"/>
      <c r="CX17" s="658"/>
      <c r="CY17" s="659"/>
      <c r="CZ17" s="695">
        <v>1.9</v>
      </c>
      <c r="DA17" s="695"/>
      <c r="DB17" s="695"/>
      <c r="DC17" s="695"/>
      <c r="DD17" s="663" t="s">
        <v>122</v>
      </c>
      <c r="DE17" s="658"/>
      <c r="DF17" s="658"/>
      <c r="DG17" s="658"/>
      <c r="DH17" s="658"/>
      <c r="DI17" s="658"/>
      <c r="DJ17" s="658"/>
      <c r="DK17" s="658"/>
      <c r="DL17" s="658"/>
      <c r="DM17" s="658"/>
      <c r="DN17" s="658"/>
      <c r="DO17" s="658"/>
      <c r="DP17" s="659"/>
      <c r="DQ17" s="663">
        <v>1122278</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212802</v>
      </c>
      <c r="S18" s="658"/>
      <c r="T18" s="658"/>
      <c r="U18" s="658"/>
      <c r="V18" s="658"/>
      <c r="W18" s="658"/>
      <c r="X18" s="658"/>
      <c r="Y18" s="659"/>
      <c r="Z18" s="695">
        <v>0.3</v>
      </c>
      <c r="AA18" s="695"/>
      <c r="AB18" s="695"/>
      <c r="AC18" s="695"/>
      <c r="AD18" s="696">
        <v>212802</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171164</v>
      </c>
      <c r="S19" s="658"/>
      <c r="T19" s="658"/>
      <c r="U19" s="658"/>
      <c r="V19" s="658"/>
      <c r="W19" s="658"/>
      <c r="X19" s="658"/>
      <c r="Y19" s="659"/>
      <c r="Z19" s="695">
        <v>0.3</v>
      </c>
      <c r="AA19" s="695"/>
      <c r="AB19" s="695"/>
      <c r="AC19" s="695"/>
      <c r="AD19" s="696">
        <v>171164</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2024140</v>
      </c>
      <c r="BH19" s="658"/>
      <c r="BI19" s="658"/>
      <c r="BJ19" s="658"/>
      <c r="BK19" s="658"/>
      <c r="BL19" s="658"/>
      <c r="BM19" s="658"/>
      <c r="BN19" s="659"/>
      <c r="BO19" s="695">
        <v>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41638</v>
      </c>
      <c r="S20" s="658"/>
      <c r="T20" s="658"/>
      <c r="U20" s="658"/>
      <c r="V20" s="658"/>
      <c r="W20" s="658"/>
      <c r="X20" s="658"/>
      <c r="Y20" s="659"/>
      <c r="Z20" s="695">
        <v>0.1</v>
      </c>
      <c r="AA20" s="695"/>
      <c r="AB20" s="695"/>
      <c r="AC20" s="695"/>
      <c r="AD20" s="696">
        <v>41638</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2024140</v>
      </c>
      <c r="BH20" s="658"/>
      <c r="BI20" s="658"/>
      <c r="BJ20" s="658"/>
      <c r="BK20" s="658"/>
      <c r="BL20" s="658"/>
      <c r="BM20" s="658"/>
      <c r="BN20" s="659"/>
      <c r="BO20" s="695">
        <v>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59446785</v>
      </c>
      <c r="CS20" s="658"/>
      <c r="CT20" s="658"/>
      <c r="CU20" s="658"/>
      <c r="CV20" s="658"/>
      <c r="CW20" s="658"/>
      <c r="CX20" s="658"/>
      <c r="CY20" s="659"/>
      <c r="CZ20" s="695">
        <v>100</v>
      </c>
      <c r="DA20" s="695"/>
      <c r="DB20" s="695"/>
      <c r="DC20" s="695"/>
      <c r="DD20" s="663">
        <v>4306090</v>
      </c>
      <c r="DE20" s="658"/>
      <c r="DF20" s="658"/>
      <c r="DG20" s="658"/>
      <c r="DH20" s="658"/>
      <c r="DI20" s="658"/>
      <c r="DJ20" s="658"/>
      <c r="DK20" s="658"/>
      <c r="DL20" s="658"/>
      <c r="DM20" s="658"/>
      <c r="DN20" s="658"/>
      <c r="DO20" s="658"/>
      <c r="DP20" s="659"/>
      <c r="DQ20" s="663">
        <v>42583986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65356</v>
      </c>
      <c r="S21" s="658"/>
      <c r="T21" s="658"/>
      <c r="U21" s="658"/>
      <c r="V21" s="658"/>
      <c r="W21" s="658"/>
      <c r="X21" s="658"/>
      <c r="Y21" s="659"/>
      <c r="Z21" s="695">
        <v>0.1</v>
      </c>
      <c r="AA21" s="695"/>
      <c r="AB21" s="695"/>
      <c r="AC21" s="695"/>
      <c r="AD21" s="696" t="s">
        <v>122</v>
      </c>
      <c r="AE21" s="696"/>
      <c r="AF21" s="696"/>
      <c r="AG21" s="696"/>
      <c r="AH21" s="696"/>
      <c r="AI21" s="696"/>
      <c r="AJ21" s="696"/>
      <c r="AK21" s="696"/>
      <c r="AL21" s="660" t="s">
        <v>122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t="s">
        <v>122</v>
      </c>
      <c r="S22" s="658"/>
      <c r="T22" s="658"/>
      <c r="U22" s="658"/>
      <c r="V22" s="658"/>
      <c r="W22" s="658"/>
      <c r="X22" s="658"/>
      <c r="Y22" s="659"/>
      <c r="Z22" s="695" t="s">
        <v>122</v>
      </c>
      <c r="AA22" s="695"/>
      <c r="AB22" s="695"/>
      <c r="AC22" s="695"/>
      <c r="AD22" s="696" t="s">
        <v>122</v>
      </c>
      <c r="AE22" s="696"/>
      <c r="AF22" s="696"/>
      <c r="AG22" s="696"/>
      <c r="AH22" s="696"/>
      <c r="AI22" s="696"/>
      <c r="AJ22" s="696"/>
      <c r="AK22" s="696"/>
      <c r="AL22" s="660" t="s">
        <v>122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65356</v>
      </c>
      <c r="S23" s="658"/>
      <c r="T23" s="658"/>
      <c r="U23" s="658"/>
      <c r="V23" s="658"/>
      <c r="W23" s="658"/>
      <c r="X23" s="658"/>
      <c r="Y23" s="659"/>
      <c r="Z23" s="695">
        <v>0.1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2024140</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27035365</v>
      </c>
      <c r="CS24" s="713"/>
      <c r="CT24" s="713"/>
      <c r="CU24" s="713"/>
      <c r="CV24" s="713"/>
      <c r="CW24" s="713"/>
      <c r="CX24" s="713"/>
      <c r="CY24" s="738"/>
      <c r="CZ24" s="739">
        <v>45.5</v>
      </c>
      <c r="DA24" s="721"/>
      <c r="DB24" s="721"/>
      <c r="DC24" s="741"/>
      <c r="DD24" s="737">
        <v>17065266</v>
      </c>
      <c r="DE24" s="713"/>
      <c r="DF24" s="713"/>
      <c r="DG24" s="713"/>
      <c r="DH24" s="713"/>
      <c r="DI24" s="713"/>
      <c r="DJ24" s="713"/>
      <c r="DK24" s="738"/>
      <c r="DL24" s="737">
        <v>15497454</v>
      </c>
      <c r="DM24" s="713"/>
      <c r="DN24" s="713"/>
      <c r="DO24" s="713"/>
      <c r="DP24" s="713"/>
      <c r="DQ24" s="713"/>
      <c r="DR24" s="713"/>
      <c r="DS24" s="713"/>
      <c r="DT24" s="713"/>
      <c r="DU24" s="713"/>
      <c r="DV24" s="738"/>
      <c r="DW24" s="739">
        <v>41.6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39911853</v>
      </c>
      <c r="S25" s="658"/>
      <c r="T25" s="658"/>
      <c r="U25" s="658"/>
      <c r="V25" s="658"/>
      <c r="W25" s="658"/>
      <c r="X25" s="658"/>
      <c r="Y25" s="659"/>
      <c r="Z25" s="695">
        <v>63.4</v>
      </c>
      <c r="AA25" s="695"/>
      <c r="AB25" s="695"/>
      <c r="AC25" s="695"/>
      <c r="AD25" s="696">
        <v>36964548</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9584103</v>
      </c>
      <c r="CS25" s="670"/>
      <c r="CT25" s="670"/>
      <c r="CU25" s="670"/>
      <c r="CV25" s="670"/>
      <c r="CW25" s="670"/>
      <c r="CX25" s="670"/>
      <c r="CY25" s="671"/>
      <c r="CZ25" s="660">
        <v>16.100000000000001</v>
      </c>
      <c r="DA25" s="672"/>
      <c r="DB25" s="672"/>
      <c r="DC25" s="673"/>
      <c r="DD25" s="663">
        <v>8825112</v>
      </c>
      <c r="DE25" s="670"/>
      <c r="DF25" s="670"/>
      <c r="DG25" s="670"/>
      <c r="DH25" s="670"/>
      <c r="DI25" s="670"/>
      <c r="DJ25" s="670"/>
      <c r="DK25" s="671"/>
      <c r="DL25" s="663">
        <v>8616668</v>
      </c>
      <c r="DM25" s="670"/>
      <c r="DN25" s="670"/>
      <c r="DO25" s="670"/>
      <c r="DP25" s="670"/>
      <c r="DQ25" s="670"/>
      <c r="DR25" s="670"/>
      <c r="DS25" s="670"/>
      <c r="DT25" s="670"/>
      <c r="DU25" s="670"/>
      <c r="DV25" s="671"/>
      <c r="DW25" s="660">
        <v>23.1</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19824</v>
      </c>
      <c r="S26" s="658"/>
      <c r="T26" s="658"/>
      <c r="U26" s="658"/>
      <c r="V26" s="658"/>
      <c r="W26" s="658"/>
      <c r="X26" s="658"/>
      <c r="Y26" s="659"/>
      <c r="Z26" s="695">
        <v>0</v>
      </c>
      <c r="AA26" s="695"/>
      <c r="AB26" s="695"/>
      <c r="AC26" s="695"/>
      <c r="AD26" s="696">
        <v>19824</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5756818</v>
      </c>
      <c r="CS26" s="658"/>
      <c r="CT26" s="658"/>
      <c r="CU26" s="658"/>
      <c r="CV26" s="658"/>
      <c r="CW26" s="658"/>
      <c r="CX26" s="658"/>
      <c r="CY26" s="659"/>
      <c r="CZ26" s="660">
        <v>9.6999999999999993</v>
      </c>
      <c r="DA26" s="672"/>
      <c r="DB26" s="672"/>
      <c r="DC26" s="673"/>
      <c r="DD26" s="663">
        <v>5442949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65697</v>
      </c>
      <c r="S27" s="658"/>
      <c r="T27" s="658"/>
      <c r="U27" s="658"/>
      <c r="V27" s="658"/>
      <c r="W27" s="658"/>
      <c r="X27" s="658"/>
      <c r="Y27" s="659"/>
      <c r="Z27" s="695">
        <v>0.1</v>
      </c>
      <c r="AA27" s="695"/>
      <c r="AB27" s="695"/>
      <c r="AC27" s="695"/>
      <c r="AD27" s="696">
        <v>98</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33772065</v>
      </c>
      <c r="BH27" s="658"/>
      <c r="BI27" s="658"/>
      <c r="BJ27" s="658"/>
      <c r="BK27" s="658"/>
      <c r="BL27" s="658"/>
      <c r="BM27" s="658"/>
      <c r="BN27" s="659"/>
      <c r="BO27" s="695">
        <v>100</v>
      </c>
      <c r="BP27" s="695"/>
      <c r="BQ27" s="695"/>
      <c r="BR27" s="695"/>
      <c r="BS27" s="696">
        <v>857809</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16319995</v>
      </c>
      <c r="CS27" s="670"/>
      <c r="CT27" s="670"/>
      <c r="CU27" s="670"/>
      <c r="CV27" s="670"/>
      <c r="CW27" s="670"/>
      <c r="CX27" s="670"/>
      <c r="CY27" s="671"/>
      <c r="CZ27" s="660">
        <v>27.5</v>
      </c>
      <c r="DA27" s="672"/>
      <c r="DB27" s="672"/>
      <c r="DC27" s="673"/>
      <c r="DD27" s="663">
        <v>7117876</v>
      </c>
      <c r="DE27" s="670"/>
      <c r="DF27" s="670"/>
      <c r="DG27" s="670"/>
      <c r="DH27" s="670"/>
      <c r="DI27" s="670"/>
      <c r="DJ27" s="670"/>
      <c r="DK27" s="671"/>
      <c r="DL27" s="663">
        <v>5774714</v>
      </c>
      <c r="DM27" s="670"/>
      <c r="DN27" s="670"/>
      <c r="DO27" s="670"/>
      <c r="DP27" s="670"/>
      <c r="DQ27" s="670"/>
      <c r="DR27" s="670"/>
      <c r="DS27" s="670"/>
      <c r="DT27" s="670"/>
      <c r="DU27" s="670"/>
      <c r="DV27" s="671"/>
      <c r="DW27" s="660">
        <v>15.5</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461807</v>
      </c>
      <c r="S28" s="658"/>
      <c r="T28" s="658"/>
      <c r="U28" s="658"/>
      <c r="V28" s="658"/>
      <c r="W28" s="658"/>
      <c r="X28" s="658"/>
      <c r="Y28" s="659"/>
      <c r="Z28" s="695">
        <v>0.7</v>
      </c>
      <c r="AA28" s="695"/>
      <c r="AB28" s="695"/>
      <c r="AC28" s="695"/>
      <c r="AD28" s="696">
        <v>141308</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1131267</v>
      </c>
      <c r="CS28" s="658"/>
      <c r="CT28" s="658"/>
      <c r="CU28" s="658"/>
      <c r="CV28" s="658"/>
      <c r="CW28" s="658"/>
      <c r="CX28" s="658"/>
      <c r="CY28" s="659"/>
      <c r="CZ28" s="660">
        <v>1.9</v>
      </c>
      <c r="DA28" s="672"/>
      <c r="DB28" s="672"/>
      <c r="DC28" s="673"/>
      <c r="DD28" s="663">
        <v>1122278</v>
      </c>
      <c r="DE28" s="658"/>
      <c r="DF28" s="658"/>
      <c r="DG28" s="658"/>
      <c r="DH28" s="658"/>
      <c r="DI28" s="658"/>
      <c r="DJ28" s="658"/>
      <c r="DK28" s="659"/>
      <c r="DL28" s="663">
        <v>1106072</v>
      </c>
      <c r="DM28" s="658"/>
      <c r="DN28" s="658"/>
      <c r="DO28" s="658"/>
      <c r="DP28" s="658"/>
      <c r="DQ28" s="658"/>
      <c r="DR28" s="658"/>
      <c r="DS28" s="658"/>
      <c r="DT28" s="658"/>
      <c r="DU28" s="658"/>
      <c r="DV28" s="659"/>
      <c r="DW28" s="660">
        <v>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157647</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1131267</v>
      </c>
      <c r="CS29" s="670"/>
      <c r="CT29" s="670"/>
      <c r="CU29" s="670"/>
      <c r="CV29" s="670"/>
      <c r="CW29" s="670"/>
      <c r="CX29" s="670"/>
      <c r="CY29" s="671"/>
      <c r="CZ29" s="660">
        <v>1.9</v>
      </c>
      <c r="DA29" s="672"/>
      <c r="DB29" s="672"/>
      <c r="DC29" s="673"/>
      <c r="DD29" s="663">
        <v>1122278</v>
      </c>
      <c r="DE29" s="670"/>
      <c r="DF29" s="670"/>
      <c r="DG29" s="670"/>
      <c r="DH29" s="670"/>
      <c r="DI29" s="670"/>
      <c r="DJ29" s="670"/>
      <c r="DK29" s="671"/>
      <c r="DL29" s="663">
        <v>1106072</v>
      </c>
      <c r="DM29" s="670"/>
      <c r="DN29" s="670"/>
      <c r="DO29" s="670"/>
      <c r="DP29" s="670"/>
      <c r="DQ29" s="670"/>
      <c r="DR29" s="670"/>
      <c r="DS29" s="670"/>
      <c r="DT29" s="670"/>
      <c r="DU29" s="670"/>
      <c r="DV29" s="671"/>
      <c r="DW29" s="660">
        <v>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9615674</v>
      </c>
      <c r="S30" s="658"/>
      <c r="T30" s="658"/>
      <c r="U30" s="658"/>
      <c r="V30" s="658"/>
      <c r="W30" s="658"/>
      <c r="X30" s="658"/>
      <c r="Y30" s="659"/>
      <c r="Z30" s="695">
        <v>15.3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1096021</v>
      </c>
      <c r="CS30" s="658"/>
      <c r="CT30" s="658"/>
      <c r="CU30" s="658"/>
      <c r="CV30" s="658"/>
      <c r="CW30" s="658"/>
      <c r="CX30" s="658"/>
      <c r="CY30" s="659"/>
      <c r="CZ30" s="660">
        <v>1.8</v>
      </c>
      <c r="DA30" s="672"/>
      <c r="DB30" s="672"/>
      <c r="DC30" s="673"/>
      <c r="DD30" s="663">
        <v>1087032</v>
      </c>
      <c r="DE30" s="658"/>
      <c r="DF30" s="658"/>
      <c r="DG30" s="658"/>
      <c r="DH30" s="658"/>
      <c r="DI30" s="658"/>
      <c r="DJ30" s="658"/>
      <c r="DK30" s="659"/>
      <c r="DL30" s="663">
        <v>1070832</v>
      </c>
      <c r="DM30" s="658"/>
      <c r="DN30" s="658"/>
      <c r="DO30" s="658"/>
      <c r="DP30" s="658"/>
      <c r="DQ30" s="658"/>
      <c r="DR30" s="658"/>
      <c r="DS30" s="658"/>
      <c r="DT30" s="658"/>
      <c r="DU30" s="658"/>
      <c r="DV30" s="659"/>
      <c r="DW30" s="660">
        <v>2.9</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43305</v>
      </c>
      <c r="S31" s="658"/>
      <c r="T31" s="658"/>
      <c r="U31" s="658"/>
      <c r="V31" s="658"/>
      <c r="W31" s="658"/>
      <c r="X31" s="658"/>
      <c r="Y31" s="659"/>
      <c r="Z31" s="695">
        <v>0.1</v>
      </c>
      <c r="AA31" s="695"/>
      <c r="AB31" s="695"/>
      <c r="AC31" s="695"/>
      <c r="AD31" s="696">
        <v>43305</v>
      </c>
      <c r="AE31" s="696"/>
      <c r="AF31" s="696"/>
      <c r="AG31" s="696"/>
      <c r="AH31" s="696"/>
      <c r="AI31" s="696"/>
      <c r="AJ31" s="696"/>
      <c r="AK31" s="696"/>
      <c r="AL31" s="660">
        <v>0.1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97.4</v>
      </c>
      <c r="BN31" s="720"/>
      <c r="BO31" s="720"/>
      <c r="BP31" s="720"/>
      <c r="BQ31" s="722"/>
      <c r="BR31" s="719">
        <v>99.3</v>
      </c>
      <c r="BS31" s="720"/>
      <c r="BT31" s="720"/>
      <c r="BU31" s="720"/>
      <c r="BV31" s="720"/>
      <c r="BW31" s="720"/>
      <c r="BX31" s="721">
        <v>97.3</v>
      </c>
      <c r="BY31" s="720"/>
      <c r="BZ31" s="720"/>
      <c r="CA31" s="720"/>
      <c r="CB31" s="722"/>
      <c r="CD31" s="678"/>
      <c r="CE31" s="679"/>
      <c r="CF31" s="654" t="s">
        <v>300</v>
      </c>
      <c r="CG31" s="655"/>
      <c r="CH31" s="655"/>
      <c r="CI31" s="655"/>
      <c r="CJ31" s="655"/>
      <c r="CK31" s="655"/>
      <c r="CL31" s="655"/>
      <c r="CM31" s="655"/>
      <c r="CN31" s="655"/>
      <c r="CO31" s="655"/>
      <c r="CP31" s="655"/>
      <c r="CQ31" s="656"/>
      <c r="CR31" s="657">
        <v>35246</v>
      </c>
      <c r="CS31" s="670"/>
      <c r="CT31" s="670"/>
      <c r="CU31" s="670"/>
      <c r="CV31" s="670"/>
      <c r="CW31" s="670"/>
      <c r="CX31" s="670"/>
      <c r="CY31" s="671"/>
      <c r="CZ31" s="660">
        <v>0.1</v>
      </c>
      <c r="DA31" s="672"/>
      <c r="DB31" s="672"/>
      <c r="DC31" s="673"/>
      <c r="DD31" s="663">
        <v>35246</v>
      </c>
      <c r="DE31" s="670"/>
      <c r="DF31" s="670"/>
      <c r="DG31" s="670"/>
      <c r="DH31" s="670"/>
      <c r="DI31" s="670"/>
      <c r="DJ31" s="670"/>
      <c r="DK31" s="671"/>
      <c r="DL31" s="663">
        <v>35240</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3785063</v>
      </c>
      <c r="S32" s="658"/>
      <c r="T32" s="658"/>
      <c r="U32" s="658"/>
      <c r="V32" s="658"/>
      <c r="W32" s="658"/>
      <c r="X32" s="658"/>
      <c r="Y32" s="659"/>
      <c r="Z32" s="695">
        <v>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98.7</v>
      </c>
      <c r="BH32" s="670"/>
      <c r="BI32" s="670"/>
      <c r="BJ32" s="670"/>
      <c r="BK32" s="670"/>
      <c r="BL32" s="670"/>
      <c r="BM32" s="661">
        <v>95.8</v>
      </c>
      <c r="BN32" s="670"/>
      <c r="BO32" s="670"/>
      <c r="BP32" s="670"/>
      <c r="BQ32" s="693"/>
      <c r="BR32" s="723">
        <v>98.8</v>
      </c>
      <c r="BS32" s="670"/>
      <c r="BT32" s="670"/>
      <c r="BU32" s="670"/>
      <c r="BV32" s="670"/>
      <c r="BW32" s="670"/>
      <c r="BX32" s="661">
        <v>95.9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152865</v>
      </c>
      <c r="S33" s="658"/>
      <c r="T33" s="658"/>
      <c r="U33" s="658"/>
      <c r="V33" s="658"/>
      <c r="W33" s="658"/>
      <c r="X33" s="658"/>
      <c r="Y33" s="659"/>
      <c r="Z33" s="695">
        <v>0.2</v>
      </c>
      <c r="AA33" s="695"/>
      <c r="AB33" s="695"/>
      <c r="AC33" s="695"/>
      <c r="AD33" s="696">
        <v>75304</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98.4</v>
      </c>
      <c r="BN33" s="642"/>
      <c r="BO33" s="642"/>
      <c r="BP33" s="642"/>
      <c r="BQ33" s="705"/>
      <c r="BR33" s="718">
        <v>99.6</v>
      </c>
      <c r="BS33" s="642"/>
      <c r="BT33" s="642"/>
      <c r="BU33" s="642"/>
      <c r="BV33" s="642"/>
      <c r="BW33" s="642"/>
      <c r="BX33" s="688">
        <v>98.3</v>
      </c>
      <c r="BY33" s="642"/>
      <c r="BZ33" s="642"/>
      <c r="CA33" s="642"/>
      <c r="CB33" s="705"/>
      <c r="CD33" s="654" t="s">
        <v>307</v>
      </c>
      <c r="CE33" s="655"/>
      <c r="CF33" s="655"/>
      <c r="CG33" s="655"/>
      <c r="CH33" s="655"/>
      <c r="CI33" s="655"/>
      <c r="CJ33" s="655"/>
      <c r="CK33" s="655"/>
      <c r="CL33" s="655"/>
      <c r="CM33" s="655"/>
      <c r="CN33" s="655"/>
      <c r="CO33" s="655"/>
      <c r="CP33" s="655"/>
      <c r="CQ33" s="656"/>
      <c r="CR33" s="657">
        <v>28095090</v>
      </c>
      <c r="CS33" s="670"/>
      <c r="CT33" s="670"/>
      <c r="CU33" s="670"/>
      <c r="CV33" s="670"/>
      <c r="CW33" s="670"/>
      <c r="CX33" s="670"/>
      <c r="CY33" s="671"/>
      <c r="CZ33" s="660">
        <v>47.3</v>
      </c>
      <c r="DA33" s="672"/>
      <c r="DB33" s="672"/>
      <c r="DC33" s="673"/>
      <c r="DD33" s="663">
        <v>23128410</v>
      </c>
      <c r="DE33" s="670"/>
      <c r="DF33" s="670"/>
      <c r="DG33" s="670"/>
      <c r="DH33" s="670"/>
      <c r="DI33" s="670"/>
      <c r="DJ33" s="670"/>
      <c r="DK33" s="671"/>
      <c r="DL33" s="663">
        <v>19112722</v>
      </c>
      <c r="DM33" s="670"/>
      <c r="DN33" s="670"/>
      <c r="DO33" s="670"/>
      <c r="DP33" s="670"/>
      <c r="DQ33" s="670"/>
      <c r="DR33" s="670"/>
      <c r="DS33" s="670"/>
      <c r="DT33" s="670"/>
      <c r="DU33" s="670"/>
      <c r="DV33" s="671"/>
      <c r="DW33" s="660">
        <v>51.3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1462786</v>
      </c>
      <c r="S34" s="658"/>
      <c r="T34" s="658"/>
      <c r="U34" s="658"/>
      <c r="V34" s="658"/>
      <c r="W34" s="658"/>
      <c r="X34" s="658"/>
      <c r="Y34" s="659"/>
      <c r="Z34" s="695">
        <v>2.2999999999999998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12242716</v>
      </c>
      <c r="CS34" s="658"/>
      <c r="CT34" s="658"/>
      <c r="CU34" s="658"/>
      <c r="CV34" s="658"/>
      <c r="CW34" s="658"/>
      <c r="CX34" s="658"/>
      <c r="CY34" s="659"/>
      <c r="CZ34" s="660">
        <v>20.6</v>
      </c>
      <c r="DA34" s="672"/>
      <c r="DB34" s="672"/>
      <c r="DC34" s="673"/>
      <c r="DD34" s="663">
        <v>10118369</v>
      </c>
      <c r="DE34" s="658"/>
      <c r="DF34" s="658"/>
      <c r="DG34" s="658"/>
      <c r="DH34" s="658"/>
      <c r="DI34" s="658"/>
      <c r="DJ34" s="658"/>
      <c r="DK34" s="659"/>
      <c r="DL34" s="663">
        <v>9467350</v>
      </c>
      <c r="DM34" s="658"/>
      <c r="DN34" s="658"/>
      <c r="DO34" s="658"/>
      <c r="DP34" s="658"/>
      <c r="DQ34" s="658"/>
      <c r="DR34" s="658"/>
      <c r="DS34" s="658"/>
      <c r="DT34" s="658"/>
      <c r="DU34" s="658"/>
      <c r="DV34" s="659"/>
      <c r="DW34" s="660">
        <v>25.4</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983898</v>
      </c>
      <c r="S35" s="658"/>
      <c r="T35" s="658"/>
      <c r="U35" s="658"/>
      <c r="V35" s="658"/>
      <c r="W35" s="658"/>
      <c r="X35" s="658"/>
      <c r="Y35" s="659"/>
      <c r="Z35" s="695">
        <v>1.6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1179510</v>
      </c>
      <c r="CS35" s="670"/>
      <c r="CT35" s="670"/>
      <c r="CU35" s="670"/>
      <c r="CV35" s="670"/>
      <c r="CW35" s="670"/>
      <c r="CX35" s="670"/>
      <c r="CY35" s="671"/>
      <c r="CZ35" s="660">
        <v>2</v>
      </c>
      <c r="DA35" s="672"/>
      <c r="DB35" s="672"/>
      <c r="DC35" s="673"/>
      <c r="DD35" s="663">
        <v>975707</v>
      </c>
      <c r="DE35" s="670"/>
      <c r="DF35" s="670"/>
      <c r="DG35" s="670"/>
      <c r="DH35" s="670"/>
      <c r="DI35" s="670"/>
      <c r="DJ35" s="670"/>
      <c r="DK35" s="671"/>
      <c r="DL35" s="663">
        <v>932506</v>
      </c>
      <c r="DM35" s="670"/>
      <c r="DN35" s="670"/>
      <c r="DO35" s="670"/>
      <c r="DP35" s="670"/>
      <c r="DQ35" s="670"/>
      <c r="DR35" s="670"/>
      <c r="DS35" s="670"/>
      <c r="DT35" s="670"/>
      <c r="DU35" s="670"/>
      <c r="DV35" s="671"/>
      <c r="DW35" s="660">
        <v>2.5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2907350</v>
      </c>
      <c r="S36" s="658"/>
      <c r="T36" s="658"/>
      <c r="U36" s="658"/>
      <c r="V36" s="658"/>
      <c r="W36" s="658"/>
      <c r="X36" s="658"/>
      <c r="Y36" s="659"/>
      <c r="Z36" s="695">
        <v>4.5999999999999996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8533629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12320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7419472</v>
      </c>
      <c r="CS36" s="658"/>
      <c r="CT36" s="658"/>
      <c r="CU36" s="658"/>
      <c r="CV36" s="658"/>
      <c r="CW36" s="658"/>
      <c r="CX36" s="658"/>
      <c r="CY36" s="659"/>
      <c r="CZ36" s="660">
        <v>12.5</v>
      </c>
      <c r="DA36" s="672"/>
      <c r="DB36" s="672"/>
      <c r="DC36" s="673"/>
      <c r="DD36" s="663">
        <v>6985682</v>
      </c>
      <c r="DE36" s="658"/>
      <c r="DF36" s="658"/>
      <c r="DG36" s="658"/>
      <c r="DH36" s="658"/>
      <c r="DI36" s="658"/>
      <c r="DJ36" s="658"/>
      <c r="DK36" s="659"/>
      <c r="DL36" s="663">
        <v>5546984</v>
      </c>
      <c r="DM36" s="658"/>
      <c r="DN36" s="658"/>
      <c r="DO36" s="658"/>
      <c r="DP36" s="658"/>
      <c r="DQ36" s="658"/>
      <c r="DR36" s="658"/>
      <c r="DS36" s="658"/>
      <c r="DT36" s="658"/>
      <c r="DU36" s="658"/>
      <c r="DV36" s="659"/>
      <c r="DW36" s="660">
        <v>14.9</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2716014</v>
      </c>
      <c r="S37" s="658"/>
      <c r="T37" s="658"/>
      <c r="U37" s="658"/>
      <c r="V37" s="658"/>
      <c r="W37" s="658"/>
      <c r="X37" s="658"/>
      <c r="Y37" s="659"/>
      <c r="Z37" s="695">
        <v>4.3</v>
      </c>
      <c r="AA37" s="695"/>
      <c r="AB37" s="695"/>
      <c r="AC37" s="695"/>
      <c r="AD37" s="696">
        <v>266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1711085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-623962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1663102</v>
      </c>
      <c r="CS37" s="670"/>
      <c r="CT37" s="670"/>
      <c r="CU37" s="670"/>
      <c r="CV37" s="670"/>
      <c r="CW37" s="670"/>
      <c r="CX37" s="670"/>
      <c r="CY37" s="671"/>
      <c r="CZ37" s="660">
        <v>2.8</v>
      </c>
      <c r="DA37" s="672"/>
      <c r="DB37" s="672"/>
      <c r="DC37" s="673"/>
      <c r="DD37" s="663">
        <v>1663102</v>
      </c>
      <c r="DE37" s="670"/>
      <c r="DF37" s="670"/>
      <c r="DG37" s="670"/>
      <c r="DH37" s="670"/>
      <c r="DI37" s="670"/>
      <c r="DJ37" s="670"/>
      <c r="DK37" s="671"/>
      <c r="DL37" s="663">
        <v>1184184</v>
      </c>
      <c r="DM37" s="670"/>
      <c r="DN37" s="670"/>
      <c r="DO37" s="670"/>
      <c r="DP37" s="670"/>
      <c r="DQ37" s="670"/>
      <c r="DR37" s="670"/>
      <c r="DS37" s="670"/>
      <c r="DT37" s="670"/>
      <c r="DU37" s="670"/>
      <c r="DV37" s="671"/>
      <c r="DW37" s="660">
        <v>3.2</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704600</v>
      </c>
      <c r="S38" s="658"/>
      <c r="T38" s="658"/>
      <c r="U38" s="658"/>
      <c r="V38" s="658"/>
      <c r="W38" s="658"/>
      <c r="X38" s="658"/>
      <c r="Y38" s="659"/>
      <c r="Z38" s="695">
        <v>1.1000000000000001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1394267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16343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5273200</v>
      </c>
      <c r="CS38" s="658"/>
      <c r="CT38" s="658"/>
      <c r="CU38" s="658"/>
      <c r="CV38" s="658"/>
      <c r="CW38" s="658"/>
      <c r="CX38" s="658"/>
      <c r="CY38" s="659"/>
      <c r="CZ38" s="660">
        <v>8.9</v>
      </c>
      <c r="DA38" s="672"/>
      <c r="DB38" s="672"/>
      <c r="DC38" s="673"/>
      <c r="DD38" s="663">
        <v>4438106</v>
      </c>
      <c r="DE38" s="658"/>
      <c r="DF38" s="658"/>
      <c r="DG38" s="658"/>
      <c r="DH38" s="658"/>
      <c r="DI38" s="658"/>
      <c r="DJ38" s="658"/>
      <c r="DK38" s="659"/>
      <c r="DL38" s="663">
        <v>3165882</v>
      </c>
      <c r="DM38" s="658"/>
      <c r="DN38" s="658"/>
      <c r="DO38" s="658"/>
      <c r="DP38" s="658"/>
      <c r="DQ38" s="658"/>
      <c r="DR38" s="658"/>
      <c r="DS38" s="658"/>
      <c r="DT38" s="658"/>
      <c r="DU38" s="658"/>
      <c r="DV38" s="659"/>
      <c r="DW38" s="660">
        <v>8.5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498821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24436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847632</v>
      </c>
      <c r="CS39" s="670"/>
      <c r="CT39" s="670"/>
      <c r="CU39" s="670"/>
      <c r="CV39" s="670"/>
      <c r="CW39" s="670"/>
      <c r="CX39" s="670"/>
      <c r="CY39" s="671"/>
      <c r="CZ39" s="660">
        <v>1.4</v>
      </c>
      <c r="DA39" s="672"/>
      <c r="DB39" s="672"/>
      <c r="DC39" s="673"/>
      <c r="DD39" s="663">
        <v>8886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155077</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1132560</v>
      </c>
      <c r="CS40" s="658"/>
      <c r="CT40" s="658"/>
      <c r="CU40" s="658"/>
      <c r="CV40" s="658"/>
      <c r="CW40" s="658"/>
      <c r="CX40" s="658"/>
      <c r="CY40" s="659"/>
      <c r="CZ40" s="660">
        <v>1.9</v>
      </c>
      <c r="DA40" s="672"/>
      <c r="DB40" s="672"/>
      <c r="DC40" s="673"/>
      <c r="DD40" s="663">
        <v>601660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62988383</v>
      </c>
      <c r="S41" s="682"/>
      <c r="T41" s="682"/>
      <c r="U41" s="682"/>
      <c r="V41" s="682"/>
      <c r="W41" s="682"/>
      <c r="X41" s="682"/>
      <c r="Y41" s="685"/>
      <c r="Z41" s="686">
        <v>100</v>
      </c>
      <c r="AA41" s="686"/>
      <c r="AB41" s="686"/>
      <c r="AC41" s="686"/>
      <c r="AD41" s="687">
        <v>37244653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1446955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3327424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4316330</v>
      </c>
      <c r="CS42" s="670"/>
      <c r="CT42" s="670"/>
      <c r="CU42" s="670"/>
      <c r="CV42" s="670"/>
      <c r="CW42" s="670"/>
      <c r="CX42" s="670"/>
      <c r="CY42" s="671"/>
      <c r="CZ42" s="660">
        <v>7.3</v>
      </c>
      <c r="DA42" s="672"/>
      <c r="DB42" s="672"/>
      <c r="DC42" s="673"/>
      <c r="DD42" s="663">
        <v>2390310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163495</v>
      </c>
      <c r="CS43" s="670"/>
      <c r="CT43" s="670"/>
      <c r="CU43" s="670"/>
      <c r="CV43" s="670"/>
      <c r="CW43" s="670"/>
      <c r="CX43" s="670"/>
      <c r="CY43" s="671"/>
      <c r="CZ43" s="660">
        <v>0.3</v>
      </c>
      <c r="DA43" s="672"/>
      <c r="DB43" s="672"/>
      <c r="DC43" s="673"/>
      <c r="DD43" s="663">
        <v>162688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4306090</v>
      </c>
      <c r="CS44" s="658"/>
      <c r="CT44" s="658"/>
      <c r="CU44" s="658"/>
      <c r="CV44" s="658"/>
      <c r="CW44" s="658"/>
      <c r="CX44" s="658"/>
      <c r="CY44" s="659"/>
      <c r="CZ44" s="660">
        <v>7.2</v>
      </c>
      <c r="DA44" s="661"/>
      <c r="DB44" s="661"/>
      <c r="DC44" s="662"/>
      <c r="DD44" s="663">
        <v>2380394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514515</v>
      </c>
      <c r="CS45" s="670"/>
      <c r="CT45" s="670"/>
      <c r="CU45" s="670"/>
      <c r="CV45" s="670"/>
      <c r="CW45" s="670"/>
      <c r="CX45" s="670"/>
      <c r="CY45" s="671"/>
      <c r="CZ45" s="660">
        <v>0.9</v>
      </c>
      <c r="DA45" s="672"/>
      <c r="DB45" s="672"/>
      <c r="DC45" s="673"/>
      <c r="DD45" s="663">
        <v>76176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3750190</v>
      </c>
      <c r="CS46" s="658"/>
      <c r="CT46" s="658"/>
      <c r="CU46" s="658"/>
      <c r="CV46" s="658"/>
      <c r="CW46" s="658"/>
      <c r="CX46" s="658"/>
      <c r="CY46" s="659"/>
      <c r="CZ46" s="660">
        <v>6.3</v>
      </c>
      <c r="DA46" s="661"/>
      <c r="DB46" s="661"/>
      <c r="DC46" s="662"/>
      <c r="DD46" s="663">
        <v>2267033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10240</v>
      </c>
      <c r="CS47" s="670"/>
      <c r="CT47" s="670"/>
      <c r="CU47" s="670"/>
      <c r="CV47" s="670"/>
      <c r="CW47" s="670"/>
      <c r="CX47" s="670"/>
      <c r="CY47" s="671"/>
      <c r="CZ47" s="660">
        <v>0</v>
      </c>
      <c r="DA47" s="672"/>
      <c r="DB47" s="672"/>
      <c r="DC47" s="673"/>
      <c r="DD47" s="663">
        <v>9916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59446785</v>
      </c>
      <c r="CS49" s="642"/>
      <c r="CT49" s="642"/>
      <c r="CU49" s="642"/>
      <c r="CV49" s="642"/>
      <c r="CW49" s="642"/>
      <c r="CX49" s="642"/>
      <c r="CY49" s="643"/>
      <c r="CZ49" s="644">
        <v>100</v>
      </c>
      <c r="DA49" s="645"/>
      <c r="DB49" s="645"/>
      <c r="DC49" s="646"/>
      <c r="DD49" s="647">
        <v>42583986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wMb6T180+T6cPyyoRITaZxucG8Ty26jEfbXrrDGwXPQU7r/rKc5wdAmV9EuZvRCA2OHrhFlt90y0tNOUSgpYg==" saltValue="O16c0wcCmWr25Ef9jA7p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355</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1"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1" t="s">
        <v>371</v>
      </c>
      <c r="DH5" s="1122"/>
      <c r="DI5" s="1122"/>
      <c r="DJ5" s="1122"/>
      <c r="DK5" s="1123"/>
      <c r="DL5" s="1121" t="s">
        <v>372</v>
      </c>
      <c r="DM5" s="1122"/>
      <c r="DN5" s="1122"/>
      <c r="DO5" s="1122"/>
      <c r="DP5" s="1123"/>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4" t="s">
        <v>374</v>
      </c>
      <c r="C7" s="1085"/>
      <c r="D7" s="1085"/>
      <c r="E7" s="1085"/>
      <c r="F7" s="1085"/>
      <c r="G7" s="1085"/>
      <c r="H7" s="1085"/>
      <c r="I7" s="1085"/>
      <c r="J7" s="1085"/>
      <c r="K7" s="1085"/>
      <c r="L7" s="1085"/>
      <c r="M7" s="1085"/>
      <c r="N7" s="1085"/>
      <c r="O7" s="1085"/>
      <c r="P7" s="1086"/>
      <c r="Q7" s="1139">
        <v>62846</v>
      </c>
      <c r="R7" s="1140"/>
      <c r="S7" s="1140"/>
      <c r="T7" s="1140"/>
      <c r="U7" s="1140"/>
      <c r="V7" s="1140">
        <v>59304</v>
      </c>
      <c r="W7" s="1140"/>
      <c r="X7" s="1140"/>
      <c r="Y7" s="1140"/>
      <c r="Z7" s="1140"/>
      <c r="AA7" s="1140">
        <v>3542</v>
      </c>
      <c r="AB7" s="1140"/>
      <c r="AC7" s="1140"/>
      <c r="AD7" s="1140"/>
      <c r="AE7" s="1141"/>
      <c r="AF7" s="1142">
        <v>1706</v>
      </c>
      <c r="AG7" s="1143"/>
      <c r="AH7" s="1143"/>
      <c r="AI7" s="1143"/>
      <c r="AJ7" s="1144"/>
      <c r="AK7" s="1145">
        <v>959</v>
      </c>
      <c r="AL7" s="1146"/>
      <c r="AM7" s="1146"/>
      <c r="AN7" s="1146"/>
      <c r="AO7" s="1146"/>
      <c r="AP7" s="1146">
        <v>8147</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559</v>
      </c>
      <c r="BT7" s="1137"/>
      <c r="BU7" s="1137"/>
      <c r="BV7" s="1137"/>
      <c r="BW7" s="1137"/>
      <c r="BX7" s="1137"/>
      <c r="BY7" s="1137"/>
      <c r="BZ7" s="1137"/>
      <c r="CA7" s="1137"/>
      <c r="CB7" s="1137"/>
      <c r="CC7" s="1137"/>
      <c r="CD7" s="1137"/>
      <c r="CE7" s="1137"/>
      <c r="CF7" s="1137"/>
      <c r="CG7" s="1149"/>
      <c r="CH7" s="1133">
        <v>66</v>
      </c>
      <c r="CI7" s="1134"/>
      <c r="CJ7" s="1134"/>
      <c r="CK7" s="1134"/>
      <c r="CL7" s="1135"/>
      <c r="CM7" s="1133">
        <v>158</v>
      </c>
      <c r="CN7" s="1134"/>
      <c r="CO7" s="1134"/>
      <c r="CP7" s="1134"/>
      <c r="CQ7" s="1135"/>
      <c r="CR7" s="1133">
        <v>72</v>
      </c>
      <c r="CS7" s="1134"/>
      <c r="CT7" s="1134"/>
      <c r="CU7" s="1134"/>
      <c r="CV7" s="1135"/>
      <c r="CW7" s="1133" t="s">
        <v>553</v>
      </c>
      <c r="CX7" s="1134"/>
      <c r="CY7" s="1134"/>
      <c r="CZ7" s="1134"/>
      <c r="DA7" s="1135"/>
      <c r="DB7" s="1133">
        <v>363</v>
      </c>
      <c r="DC7" s="1134"/>
      <c r="DD7" s="1134"/>
      <c r="DE7" s="1134"/>
      <c r="DF7" s="1135"/>
      <c r="DG7" s="1133" t="s">
        <v>553</v>
      </c>
      <c r="DH7" s="1134"/>
      <c r="DI7" s="1134"/>
      <c r="DJ7" s="1134"/>
      <c r="DK7" s="1135"/>
      <c r="DL7" s="1133" t="s">
        <v>553</v>
      </c>
      <c r="DM7" s="1134"/>
      <c r="DN7" s="1134"/>
      <c r="DO7" s="1134"/>
      <c r="DP7" s="1135"/>
      <c r="DQ7" s="1133" t="s">
        <v>553</v>
      </c>
      <c r="DR7" s="1134"/>
      <c r="DS7" s="1134"/>
      <c r="DT7" s="1134"/>
      <c r="DU7" s="1135"/>
      <c r="DV7" s="1136"/>
      <c r="DW7" s="1137"/>
      <c r="DX7" s="1137"/>
      <c r="DY7" s="1137"/>
      <c r="DZ7" s="1138"/>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t="s">
        <v>553</v>
      </c>
      <c r="AB8" s="1075"/>
      <c r="AC8" s="1075"/>
      <c r="AD8" s="1075"/>
      <c r="AE8" s="1076"/>
      <c r="AF8" s="1071" t="s">
        <v>122</v>
      </c>
      <c r="AG8" s="1072"/>
      <c r="AH8" s="1072"/>
      <c r="AI8" s="1072"/>
      <c r="AJ8" s="1073"/>
      <c r="AK8" s="1117">
        <v>0</v>
      </c>
      <c r="AL8" s="1118"/>
      <c r="AM8" s="1118"/>
      <c r="AN8" s="1118"/>
      <c r="AO8" s="1118"/>
      <c r="AP8" s="1118" t="s">
        <v>553</v>
      </c>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t="s">
        <v>560</v>
      </c>
      <c r="BT8" s="1029"/>
      <c r="BU8" s="1029"/>
      <c r="BV8" s="1029"/>
      <c r="BW8" s="1029"/>
      <c r="BX8" s="1029"/>
      <c r="BY8" s="1029"/>
      <c r="BZ8" s="1029"/>
      <c r="CA8" s="1029"/>
      <c r="CB8" s="1029"/>
      <c r="CC8" s="1029"/>
      <c r="CD8" s="1029"/>
      <c r="CE8" s="1029"/>
      <c r="CF8" s="1029"/>
      <c r="CG8" s="1050"/>
      <c r="CH8" s="1025">
        <v>3</v>
      </c>
      <c r="CI8" s="1026"/>
      <c r="CJ8" s="1026"/>
      <c r="CK8" s="1026"/>
      <c r="CL8" s="1027"/>
      <c r="CM8" s="1025">
        <v>188</v>
      </c>
      <c r="CN8" s="1026"/>
      <c r="CO8" s="1026"/>
      <c r="CP8" s="1026"/>
      <c r="CQ8" s="1027"/>
      <c r="CR8" s="1025">
        <v>10</v>
      </c>
      <c r="CS8" s="1026"/>
      <c r="CT8" s="1026"/>
      <c r="CU8" s="1026"/>
      <c r="CV8" s="1027"/>
      <c r="CW8" s="1025" t="s">
        <v>553</v>
      </c>
      <c r="CX8" s="1026"/>
      <c r="CY8" s="1026"/>
      <c r="CZ8" s="1026"/>
      <c r="DA8" s="1027"/>
      <c r="DB8" s="1025">
        <v>1511</v>
      </c>
      <c r="DC8" s="1026"/>
      <c r="DD8" s="1026"/>
      <c r="DE8" s="1026"/>
      <c r="DF8" s="1027"/>
      <c r="DG8" s="1025" t="s">
        <v>553</v>
      </c>
      <c r="DH8" s="1026"/>
      <c r="DI8" s="1026"/>
      <c r="DJ8" s="1026"/>
      <c r="DK8" s="1027"/>
      <c r="DL8" s="1025" t="s">
        <v>553</v>
      </c>
      <c r="DM8" s="1026"/>
      <c r="DN8" s="1026"/>
      <c r="DO8" s="1026"/>
      <c r="DP8" s="1027"/>
      <c r="DQ8" s="1025" t="s">
        <v>553</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t="s">
        <v>561</v>
      </c>
      <c r="BT9" s="1029"/>
      <c r="BU9" s="1029"/>
      <c r="BV9" s="1029"/>
      <c r="BW9" s="1029"/>
      <c r="BX9" s="1029"/>
      <c r="BY9" s="1029"/>
      <c r="BZ9" s="1029"/>
      <c r="CA9" s="1029"/>
      <c r="CB9" s="1029"/>
      <c r="CC9" s="1029"/>
      <c r="CD9" s="1029"/>
      <c r="CE9" s="1029"/>
      <c r="CF9" s="1029"/>
      <c r="CG9" s="1050"/>
      <c r="CH9" s="1025" t="s">
        <v>563</v>
      </c>
      <c r="CI9" s="1026"/>
      <c r="CJ9" s="1026"/>
      <c r="CK9" s="1026"/>
      <c r="CL9" s="1027"/>
      <c r="CM9" s="1025">
        <v>91</v>
      </c>
      <c r="CN9" s="1026"/>
      <c r="CO9" s="1026"/>
      <c r="CP9" s="1026"/>
      <c r="CQ9" s="1027"/>
      <c r="CR9" s="1025">
        <v>40</v>
      </c>
      <c r="CS9" s="1026"/>
      <c r="CT9" s="1026"/>
      <c r="CU9" s="1026"/>
      <c r="CV9" s="1027"/>
      <c r="CW9" s="1025">
        <v>82</v>
      </c>
      <c r="CX9" s="1026"/>
      <c r="CY9" s="1026"/>
      <c r="CZ9" s="1026"/>
      <c r="DA9" s="1027"/>
      <c r="DB9" s="1025" t="s">
        <v>553</v>
      </c>
      <c r="DC9" s="1026"/>
      <c r="DD9" s="1026"/>
      <c r="DE9" s="1026"/>
      <c r="DF9" s="1027"/>
      <c r="DG9" s="1025" t="s">
        <v>553</v>
      </c>
      <c r="DH9" s="1026"/>
      <c r="DI9" s="1026"/>
      <c r="DJ9" s="1026"/>
      <c r="DK9" s="1027"/>
      <c r="DL9" s="1025" t="s">
        <v>553</v>
      </c>
      <c r="DM9" s="1026"/>
      <c r="DN9" s="1026"/>
      <c r="DO9" s="1026"/>
      <c r="DP9" s="1027"/>
      <c r="DQ9" s="1025" t="s">
        <v>553</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t="s">
        <v>562</v>
      </c>
      <c r="BT10" s="1029"/>
      <c r="BU10" s="1029"/>
      <c r="BV10" s="1029"/>
      <c r="BW10" s="1029"/>
      <c r="BX10" s="1029"/>
      <c r="BY10" s="1029"/>
      <c r="BZ10" s="1029"/>
      <c r="CA10" s="1029"/>
      <c r="CB10" s="1029"/>
      <c r="CC10" s="1029"/>
      <c r="CD10" s="1029"/>
      <c r="CE10" s="1029"/>
      <c r="CF10" s="1029"/>
      <c r="CG10" s="1050"/>
      <c r="CH10" s="1025">
        <v>-2</v>
      </c>
      <c r="CI10" s="1026"/>
      <c r="CJ10" s="1026"/>
      <c r="CK10" s="1026"/>
      <c r="CL10" s="1027"/>
      <c r="CM10" s="1025">
        <v>25</v>
      </c>
      <c r="CN10" s="1026"/>
      <c r="CO10" s="1026"/>
      <c r="CP10" s="1026"/>
      <c r="CQ10" s="1027"/>
      <c r="CR10" s="1025">
        <v>40</v>
      </c>
      <c r="CS10" s="1026"/>
      <c r="CT10" s="1026"/>
      <c r="CU10" s="1026"/>
      <c r="CV10" s="1027"/>
      <c r="CW10" s="1025">
        <v>119</v>
      </c>
      <c r="CX10" s="1026"/>
      <c r="CY10" s="1026"/>
      <c r="CZ10" s="1026"/>
      <c r="DA10" s="1027"/>
      <c r="DB10" s="1025" t="s">
        <v>553</v>
      </c>
      <c r="DC10" s="1026"/>
      <c r="DD10" s="1026"/>
      <c r="DE10" s="1026"/>
      <c r="DF10" s="1027"/>
      <c r="DG10" s="1025" t="s">
        <v>553</v>
      </c>
      <c r="DH10" s="1026"/>
      <c r="DI10" s="1026"/>
      <c r="DJ10" s="1026"/>
      <c r="DK10" s="1027"/>
      <c r="DL10" s="1025" t="s">
        <v>553</v>
      </c>
      <c r="DM10" s="1026"/>
      <c r="DN10" s="1026"/>
      <c r="DO10" s="1026"/>
      <c r="DP10" s="1027"/>
      <c r="DQ10" s="1025" t="s">
        <v>553</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4">
        <v>62846</v>
      </c>
      <c r="R23" s="1098"/>
      <c r="S23" s="1098"/>
      <c r="T23" s="1098"/>
      <c r="U23" s="1098"/>
      <c r="V23" s="1098">
        <v>59305</v>
      </c>
      <c r="W23" s="1098"/>
      <c r="X23" s="1098"/>
      <c r="Y23" s="1098"/>
      <c r="Z23" s="1098"/>
      <c r="AA23" s="1098">
        <v>3542</v>
      </c>
      <c r="AB23" s="1098"/>
      <c r="AC23" s="1098"/>
      <c r="AD23" s="1098"/>
      <c r="AE23" s="1105"/>
      <c r="AF23" s="1106">
        <v>1706</v>
      </c>
      <c r="AG23" s="1098"/>
      <c r="AH23" s="1098"/>
      <c r="AI23" s="1098"/>
      <c r="AJ23" s="1107"/>
      <c r="AK23" s="1108"/>
      <c r="AL23" s="1109"/>
      <c r="AM23" s="1109"/>
      <c r="AN23" s="1109"/>
      <c r="AO23" s="1109"/>
      <c r="AP23" s="1098">
        <v>8147</v>
      </c>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7" t="s">
        <v>379</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6" t="s">
        <v>380</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2" t="s">
        <v>384</v>
      </c>
      <c r="AG26" s="1044"/>
      <c r="AH26" s="1044"/>
      <c r="AI26" s="1044"/>
      <c r="AJ26" s="1093"/>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4"/>
      <c r="AG27" s="1047"/>
      <c r="AH27" s="1047"/>
      <c r="AI27" s="1047"/>
      <c r="AJ27" s="1095"/>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4" t="s">
        <v>389</v>
      </c>
      <c r="C28" s="1085"/>
      <c r="D28" s="1085"/>
      <c r="E28" s="1085"/>
      <c r="F28" s="1085"/>
      <c r="G28" s="1085"/>
      <c r="H28" s="1085"/>
      <c r="I28" s="1085"/>
      <c r="J28" s="1085"/>
      <c r="K28" s="1085"/>
      <c r="L28" s="1085"/>
      <c r="M28" s="1085"/>
      <c r="N28" s="1085"/>
      <c r="O28" s="1085"/>
      <c r="P28" s="1086"/>
      <c r="Q28" s="1087">
        <v>12501</v>
      </c>
      <c r="R28" s="1088"/>
      <c r="S28" s="1088"/>
      <c r="T28" s="1088"/>
      <c r="U28" s="1088"/>
      <c r="V28" s="1088">
        <v>12489</v>
      </c>
      <c r="W28" s="1088"/>
      <c r="X28" s="1088"/>
      <c r="Y28" s="1088"/>
      <c r="Z28" s="1088"/>
      <c r="AA28" s="1088">
        <v>12</v>
      </c>
      <c r="AB28" s="1088"/>
      <c r="AC28" s="1088"/>
      <c r="AD28" s="1088"/>
      <c r="AE28" s="1089"/>
      <c r="AF28" s="1090">
        <v>12</v>
      </c>
      <c r="AG28" s="1088"/>
      <c r="AH28" s="1088"/>
      <c r="AI28" s="1088"/>
      <c r="AJ28" s="1091"/>
      <c r="AK28" s="1079">
        <v>1362</v>
      </c>
      <c r="AL28" s="1080"/>
      <c r="AM28" s="1080"/>
      <c r="AN28" s="1080"/>
      <c r="AO28" s="1080"/>
      <c r="AP28" s="1080" t="s">
        <v>553</v>
      </c>
      <c r="AQ28" s="1080"/>
      <c r="AR28" s="1080"/>
      <c r="AS28" s="1080"/>
      <c r="AT28" s="1080"/>
      <c r="AU28" s="1080" t="s">
        <v>553</v>
      </c>
      <c r="AV28" s="1080"/>
      <c r="AW28" s="1080"/>
      <c r="AX28" s="1080"/>
      <c r="AY28" s="1080"/>
      <c r="AZ28" s="1081"/>
      <c r="BA28" s="1081"/>
      <c r="BB28" s="1081"/>
      <c r="BC28" s="1081"/>
      <c r="BD28" s="1081"/>
      <c r="BE28" s="1082"/>
      <c r="BF28" s="1082"/>
      <c r="BG28" s="1082"/>
      <c r="BH28" s="1082"/>
      <c r="BI28" s="1083"/>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9242</v>
      </c>
      <c r="R29" s="1075"/>
      <c r="S29" s="1075"/>
      <c r="T29" s="1075"/>
      <c r="U29" s="1075"/>
      <c r="V29" s="1075">
        <v>9211</v>
      </c>
      <c r="W29" s="1075"/>
      <c r="X29" s="1075"/>
      <c r="Y29" s="1075"/>
      <c r="Z29" s="1075"/>
      <c r="AA29" s="1075">
        <v>31</v>
      </c>
      <c r="AB29" s="1075"/>
      <c r="AC29" s="1075"/>
      <c r="AD29" s="1075"/>
      <c r="AE29" s="1076"/>
      <c r="AF29" s="1071">
        <v>31</v>
      </c>
      <c r="AG29" s="1072"/>
      <c r="AH29" s="1072"/>
      <c r="AI29" s="1072"/>
      <c r="AJ29" s="1073"/>
      <c r="AK29" s="1016">
        <v>1603</v>
      </c>
      <c r="AL29" s="1007"/>
      <c r="AM29" s="1007"/>
      <c r="AN29" s="1007"/>
      <c r="AO29" s="1007"/>
      <c r="AP29" s="1007" t="s">
        <v>553</v>
      </c>
      <c r="AQ29" s="1007"/>
      <c r="AR29" s="1007"/>
      <c r="AS29" s="1007"/>
      <c r="AT29" s="1007"/>
      <c r="AU29" s="1007" t="s">
        <v>553</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4124</v>
      </c>
      <c r="R30" s="1075"/>
      <c r="S30" s="1075"/>
      <c r="T30" s="1075"/>
      <c r="U30" s="1075"/>
      <c r="V30" s="1075">
        <v>4107</v>
      </c>
      <c r="W30" s="1075"/>
      <c r="X30" s="1075"/>
      <c r="Y30" s="1075"/>
      <c r="Z30" s="1075"/>
      <c r="AA30" s="1075">
        <v>16</v>
      </c>
      <c r="AB30" s="1075"/>
      <c r="AC30" s="1075"/>
      <c r="AD30" s="1075"/>
      <c r="AE30" s="1076"/>
      <c r="AF30" s="1071">
        <v>16</v>
      </c>
      <c r="AG30" s="1072"/>
      <c r="AH30" s="1072"/>
      <c r="AI30" s="1072"/>
      <c r="AJ30" s="1073"/>
      <c r="AK30" s="1016">
        <v>1789</v>
      </c>
      <c r="AL30" s="1007"/>
      <c r="AM30" s="1007"/>
      <c r="AN30" s="1007"/>
      <c r="AO30" s="1007"/>
      <c r="AP30" s="1007" t="s">
        <v>553</v>
      </c>
      <c r="AQ30" s="1007"/>
      <c r="AR30" s="1007"/>
      <c r="AS30" s="1007"/>
      <c r="AT30" s="1007"/>
      <c r="AU30" s="1007" t="s">
        <v>553</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24690</v>
      </c>
      <c r="R31" s="1075"/>
      <c r="S31" s="1075"/>
      <c r="T31" s="1075"/>
      <c r="U31" s="1075"/>
      <c r="V31" s="1075">
        <v>26527</v>
      </c>
      <c r="W31" s="1075"/>
      <c r="X31" s="1075"/>
      <c r="Y31" s="1075"/>
      <c r="Z31" s="1075"/>
      <c r="AA31" s="1075">
        <v>-1837</v>
      </c>
      <c r="AB31" s="1075"/>
      <c r="AC31" s="1075"/>
      <c r="AD31" s="1075"/>
      <c r="AE31" s="1076"/>
      <c r="AF31" s="1071">
        <v>11851</v>
      </c>
      <c r="AG31" s="1072"/>
      <c r="AH31" s="1072"/>
      <c r="AI31" s="1072"/>
      <c r="AJ31" s="1073"/>
      <c r="AK31" s="1016">
        <v>1711</v>
      </c>
      <c r="AL31" s="1007"/>
      <c r="AM31" s="1007"/>
      <c r="AN31" s="1007"/>
      <c r="AO31" s="1007"/>
      <c r="AP31" s="1007">
        <v>13596</v>
      </c>
      <c r="AQ31" s="1007"/>
      <c r="AR31" s="1007"/>
      <c r="AS31" s="1007"/>
      <c r="AT31" s="1007"/>
      <c r="AU31" s="1007">
        <v>7995</v>
      </c>
      <c r="AV31" s="1007"/>
      <c r="AW31" s="1007"/>
      <c r="AX31" s="1007"/>
      <c r="AY31" s="1007"/>
      <c r="AZ31" s="1077" t="s">
        <v>553</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2796</v>
      </c>
      <c r="R32" s="1075"/>
      <c r="S32" s="1075"/>
      <c r="T32" s="1075"/>
      <c r="U32" s="1075"/>
      <c r="V32" s="1075">
        <v>2662</v>
      </c>
      <c r="W32" s="1075"/>
      <c r="X32" s="1075"/>
      <c r="Y32" s="1075"/>
      <c r="Z32" s="1075"/>
      <c r="AA32" s="1075">
        <v>134</v>
      </c>
      <c r="AB32" s="1075"/>
      <c r="AC32" s="1075"/>
      <c r="AD32" s="1075"/>
      <c r="AE32" s="1076"/>
      <c r="AF32" s="1071">
        <v>3502</v>
      </c>
      <c r="AG32" s="1072"/>
      <c r="AH32" s="1072"/>
      <c r="AI32" s="1072"/>
      <c r="AJ32" s="1073"/>
      <c r="AK32" s="1016">
        <v>155</v>
      </c>
      <c r="AL32" s="1007"/>
      <c r="AM32" s="1007"/>
      <c r="AN32" s="1007"/>
      <c r="AO32" s="1007"/>
      <c r="AP32" s="1007">
        <v>756</v>
      </c>
      <c r="AQ32" s="1007"/>
      <c r="AR32" s="1007"/>
      <c r="AS32" s="1007"/>
      <c r="AT32" s="1007"/>
      <c r="AU32" s="1007">
        <v>2</v>
      </c>
      <c r="AV32" s="1007"/>
      <c r="AW32" s="1007"/>
      <c r="AX32" s="1007"/>
      <c r="AY32" s="1007"/>
      <c r="AZ32" s="1077" t="s">
        <v>553</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2948</v>
      </c>
      <c r="R33" s="1075"/>
      <c r="S33" s="1075"/>
      <c r="T33" s="1075"/>
      <c r="U33" s="1075"/>
      <c r="V33" s="1075">
        <v>2948</v>
      </c>
      <c r="W33" s="1075"/>
      <c r="X33" s="1075"/>
      <c r="Y33" s="1075"/>
      <c r="Z33" s="1075"/>
      <c r="AA33" s="1075" t="s">
        <v>553</v>
      </c>
      <c r="AB33" s="1075"/>
      <c r="AC33" s="1075"/>
      <c r="AD33" s="1075"/>
      <c r="AE33" s="1076"/>
      <c r="AF33" s="1071">
        <v>129</v>
      </c>
      <c r="AG33" s="1072"/>
      <c r="AH33" s="1072"/>
      <c r="AI33" s="1072"/>
      <c r="AJ33" s="1073"/>
      <c r="AK33" s="1016">
        <v>1394</v>
      </c>
      <c r="AL33" s="1007"/>
      <c r="AM33" s="1007"/>
      <c r="AN33" s="1007"/>
      <c r="AO33" s="1007"/>
      <c r="AP33" s="1007">
        <v>7591</v>
      </c>
      <c r="AQ33" s="1007"/>
      <c r="AR33" s="1007"/>
      <c r="AS33" s="1007"/>
      <c r="AT33" s="1007"/>
      <c r="AU33" s="1007">
        <v>4281</v>
      </c>
      <c r="AV33" s="1007"/>
      <c r="AW33" s="1007"/>
      <c r="AX33" s="1007"/>
      <c r="AY33" s="1007"/>
      <c r="AZ33" s="1077" t="s">
        <v>553</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396</v>
      </c>
      <c r="C34" s="1067"/>
      <c r="D34" s="1067"/>
      <c r="E34" s="1067"/>
      <c r="F34" s="1067"/>
      <c r="G34" s="1067"/>
      <c r="H34" s="1067"/>
      <c r="I34" s="1067"/>
      <c r="J34" s="1067"/>
      <c r="K34" s="1067"/>
      <c r="L34" s="1067"/>
      <c r="M34" s="1067"/>
      <c r="N34" s="1067"/>
      <c r="O34" s="1067"/>
      <c r="P34" s="1068"/>
      <c r="Q34" s="1074">
        <v>289</v>
      </c>
      <c r="R34" s="1075"/>
      <c r="S34" s="1075"/>
      <c r="T34" s="1075"/>
      <c r="U34" s="1075"/>
      <c r="V34" s="1076">
        <v>248</v>
      </c>
      <c r="W34" s="1072"/>
      <c r="X34" s="1072"/>
      <c r="Y34" s="1072"/>
      <c r="Z34" s="1078"/>
      <c r="AA34" s="1075">
        <v>41</v>
      </c>
      <c r="AB34" s="1075"/>
      <c r="AC34" s="1075"/>
      <c r="AD34" s="1075"/>
      <c r="AE34" s="1076"/>
      <c r="AF34" s="1071">
        <v>24</v>
      </c>
      <c r="AG34" s="1072"/>
      <c r="AH34" s="1072"/>
      <c r="AI34" s="1072"/>
      <c r="AJ34" s="1073"/>
      <c r="AK34" s="1016">
        <v>208</v>
      </c>
      <c r="AL34" s="1007"/>
      <c r="AM34" s="1007"/>
      <c r="AN34" s="1007"/>
      <c r="AO34" s="1007"/>
      <c r="AP34" s="1007">
        <v>424</v>
      </c>
      <c r="AQ34" s="1007"/>
      <c r="AR34" s="1007"/>
      <c r="AS34" s="1007"/>
      <c r="AT34" s="1007"/>
      <c r="AU34" s="1007">
        <v>424</v>
      </c>
      <c r="AV34" s="1007"/>
      <c r="AW34" s="1007"/>
      <c r="AX34" s="1007"/>
      <c r="AY34" s="1007"/>
      <c r="AZ34" s="1077" t="s">
        <v>553</v>
      </c>
      <c r="BA34" s="1077"/>
      <c r="BB34" s="1077"/>
      <c r="BC34" s="1077"/>
      <c r="BD34" s="1077"/>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398</v>
      </c>
      <c r="C35" s="1067"/>
      <c r="D35" s="1067"/>
      <c r="E35" s="1067"/>
      <c r="F35" s="1067"/>
      <c r="G35" s="1067"/>
      <c r="H35" s="1067"/>
      <c r="I35" s="1067"/>
      <c r="J35" s="1067"/>
      <c r="K35" s="1067"/>
      <c r="L35" s="1067"/>
      <c r="M35" s="1067"/>
      <c r="N35" s="1067"/>
      <c r="O35" s="1067"/>
      <c r="P35" s="1068"/>
      <c r="Q35" s="1074">
        <v>488</v>
      </c>
      <c r="R35" s="1075"/>
      <c r="S35" s="1075"/>
      <c r="T35" s="1075"/>
      <c r="U35" s="1075"/>
      <c r="V35" s="1076">
        <v>327</v>
      </c>
      <c r="W35" s="1072"/>
      <c r="X35" s="1072"/>
      <c r="Y35" s="1072"/>
      <c r="Z35" s="1078"/>
      <c r="AA35" s="1075">
        <v>162</v>
      </c>
      <c r="AB35" s="1075"/>
      <c r="AC35" s="1075"/>
      <c r="AD35" s="1075"/>
      <c r="AE35" s="1076"/>
      <c r="AF35" s="1071">
        <v>147</v>
      </c>
      <c r="AG35" s="1072"/>
      <c r="AH35" s="1072"/>
      <c r="AI35" s="1072"/>
      <c r="AJ35" s="1073"/>
      <c r="AK35" s="1016">
        <v>240</v>
      </c>
      <c r="AL35" s="1007"/>
      <c r="AM35" s="1007"/>
      <c r="AN35" s="1007"/>
      <c r="AO35" s="1007"/>
      <c r="AP35" s="1007">
        <v>134</v>
      </c>
      <c r="AQ35" s="1007"/>
      <c r="AR35" s="1007"/>
      <c r="AS35" s="1007"/>
      <c r="AT35" s="1007"/>
      <c r="AU35" s="1007">
        <v>134</v>
      </c>
      <c r="AV35" s="1007"/>
      <c r="AW35" s="1007"/>
      <c r="AX35" s="1007"/>
      <c r="AY35" s="1007"/>
      <c r="AZ35" s="1077" t="s">
        <v>553</v>
      </c>
      <c r="BA35" s="1077"/>
      <c r="BB35" s="1077"/>
      <c r="BC35" s="1077"/>
      <c r="BD35" s="1077"/>
      <c r="BE35" s="1008" t="s">
        <v>397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399</v>
      </c>
      <c r="C36" s="1067"/>
      <c r="D36" s="1067"/>
      <c r="E36" s="1067"/>
      <c r="F36" s="1067"/>
      <c r="G36" s="1067"/>
      <c r="H36" s="1067"/>
      <c r="I36" s="1067"/>
      <c r="J36" s="1067"/>
      <c r="K36" s="1067"/>
      <c r="L36" s="1067"/>
      <c r="M36" s="1067"/>
      <c r="N36" s="1067"/>
      <c r="O36" s="1067"/>
      <c r="P36" s="1068"/>
      <c r="Q36" s="1074">
        <v>363</v>
      </c>
      <c r="R36" s="1075"/>
      <c r="S36" s="1075"/>
      <c r="T36" s="1075"/>
      <c r="U36" s="1075"/>
      <c r="V36" s="1076">
        <v>328</v>
      </c>
      <c r="W36" s="1072"/>
      <c r="X36" s="1072"/>
      <c r="Y36" s="1072"/>
      <c r="Z36" s="1078"/>
      <c r="AA36" s="1075">
        <v>35</v>
      </c>
      <c r="AB36" s="1075"/>
      <c r="AC36" s="1075"/>
      <c r="AD36" s="1075"/>
      <c r="AE36" s="1076"/>
      <c r="AF36" s="1071">
        <v>15</v>
      </c>
      <c r="AG36" s="1072"/>
      <c r="AH36" s="1072"/>
      <c r="AI36" s="1072"/>
      <c r="AJ36" s="1073"/>
      <c r="AK36" s="1016">
        <v>233</v>
      </c>
      <c r="AL36" s="1007"/>
      <c r="AM36" s="1007"/>
      <c r="AN36" s="1007"/>
      <c r="AO36" s="1007"/>
      <c r="AP36" s="1007">
        <v>220</v>
      </c>
      <c r="AQ36" s="1007"/>
      <c r="AR36" s="1007"/>
      <c r="AS36" s="1007"/>
      <c r="AT36" s="1007"/>
      <c r="AU36" s="1007">
        <v>220</v>
      </c>
      <c r="AV36" s="1007"/>
      <c r="AW36" s="1007"/>
      <c r="AX36" s="1007"/>
      <c r="AY36" s="1007"/>
      <c r="AZ36" s="1077" t="s">
        <v>553</v>
      </c>
      <c r="BA36" s="1077"/>
      <c r="BB36" s="1077"/>
      <c r="BC36" s="1077"/>
      <c r="BD36" s="1077"/>
      <c r="BE36" s="1008" t="s">
        <v>397</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400</v>
      </c>
      <c r="C37" s="1067"/>
      <c r="D37" s="1067"/>
      <c r="E37" s="1067"/>
      <c r="F37" s="1067"/>
      <c r="G37" s="1067"/>
      <c r="H37" s="1067"/>
      <c r="I37" s="1067"/>
      <c r="J37" s="1067"/>
      <c r="K37" s="1067"/>
      <c r="L37" s="1067"/>
      <c r="M37" s="1067"/>
      <c r="N37" s="1067"/>
      <c r="O37" s="1067"/>
      <c r="P37" s="1068"/>
      <c r="Q37" s="1074">
        <v>100</v>
      </c>
      <c r="R37" s="1075"/>
      <c r="S37" s="1075"/>
      <c r="T37" s="1075"/>
      <c r="U37" s="1075"/>
      <c r="V37" s="1076">
        <v>95</v>
      </c>
      <c r="W37" s="1072"/>
      <c r="X37" s="1072"/>
      <c r="Y37" s="1072"/>
      <c r="Z37" s="1078"/>
      <c r="AA37" s="1075">
        <v>5</v>
      </c>
      <c r="AB37" s="1075"/>
      <c r="AC37" s="1075"/>
      <c r="AD37" s="1075"/>
      <c r="AE37" s="1076"/>
      <c r="AF37" s="1071">
        <v>5</v>
      </c>
      <c r="AG37" s="1072"/>
      <c r="AH37" s="1072"/>
      <c r="AI37" s="1072"/>
      <c r="AJ37" s="1073"/>
      <c r="AK37" s="1016">
        <v>79</v>
      </c>
      <c r="AL37" s="1007"/>
      <c r="AM37" s="1007"/>
      <c r="AN37" s="1007"/>
      <c r="AO37" s="1007"/>
      <c r="AP37" s="1007" t="s">
        <v>553</v>
      </c>
      <c r="AQ37" s="1007"/>
      <c r="AR37" s="1007"/>
      <c r="AS37" s="1007"/>
      <c r="AT37" s="1007"/>
      <c r="AU37" s="1007">
        <v>22</v>
      </c>
      <c r="AV37" s="1007"/>
      <c r="AW37" s="1007"/>
      <c r="AX37" s="1007"/>
      <c r="AY37" s="1007"/>
      <c r="AZ37" s="1077" t="s">
        <v>553</v>
      </c>
      <c r="BA37" s="1077"/>
      <c r="BB37" s="1077"/>
      <c r="BC37" s="1077"/>
      <c r="BD37" s="1077"/>
      <c r="BE37" s="1008" t="s">
        <v>397</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402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15732</v>
      </c>
      <c r="AG63" s="995"/>
      <c r="AH63" s="995"/>
      <c r="AI63" s="995"/>
      <c r="AJ63" s="1058"/>
      <c r="AK63" s="1059"/>
      <c r="AL63" s="999"/>
      <c r="AM63" s="999"/>
      <c r="AN63" s="999"/>
      <c r="AO63" s="999"/>
      <c r="AP63" s="995">
        <v>22721</v>
      </c>
      <c r="AQ63" s="995"/>
      <c r="AR63" s="995"/>
      <c r="AS63" s="995"/>
      <c r="AT63" s="995"/>
      <c r="AU63" s="995">
        <v>13078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404</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405</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263</v>
      </c>
      <c r="R68" s="1018"/>
      <c r="S68" s="1018"/>
      <c r="T68" s="1018"/>
      <c r="U68" s="1018"/>
      <c r="V68" s="1018">
        <v>225</v>
      </c>
      <c r="W68" s="1018"/>
      <c r="X68" s="1018"/>
      <c r="Y68" s="1018"/>
      <c r="Z68" s="1018"/>
      <c r="AA68" s="1018">
        <v>38</v>
      </c>
      <c r="AB68" s="1018"/>
      <c r="AC68" s="1018"/>
      <c r="AD68" s="1018"/>
      <c r="AE68" s="1018"/>
      <c r="AF68" s="1018">
        <v>38</v>
      </c>
      <c r="AG68" s="1018"/>
      <c r="AH68" s="1018"/>
      <c r="AI68" s="1018"/>
      <c r="AJ68" s="1018"/>
      <c r="AK68" s="1018" t="s">
        <v>553</v>
      </c>
      <c r="AL68" s="1018"/>
      <c r="AM68" s="1018"/>
      <c r="AN68" s="1018"/>
      <c r="AO68" s="1018"/>
      <c r="AP68" s="1018">
        <v>38</v>
      </c>
      <c r="AQ68" s="1018"/>
      <c r="AR68" s="1018"/>
      <c r="AS68" s="1018"/>
      <c r="AT68" s="1018"/>
      <c r="AU68" s="1018">
        <v>12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303</v>
      </c>
      <c r="R69" s="1007"/>
      <c r="S69" s="1007"/>
      <c r="T69" s="1007"/>
      <c r="U69" s="1007"/>
      <c r="V69" s="1007">
        <v>287</v>
      </c>
      <c r="W69" s="1007"/>
      <c r="X69" s="1007"/>
      <c r="Y69" s="1007"/>
      <c r="Z69" s="1007"/>
      <c r="AA69" s="1007">
        <v>16</v>
      </c>
      <c r="AB69" s="1007"/>
      <c r="AC69" s="1007"/>
      <c r="AD69" s="1007"/>
      <c r="AE69" s="1007"/>
      <c r="AF69" s="1007">
        <v>16</v>
      </c>
      <c r="AG69" s="1007"/>
      <c r="AH69" s="1007"/>
      <c r="AI69" s="1007"/>
      <c r="AJ69" s="1007"/>
      <c r="AK69" s="1007" t="s">
        <v>553</v>
      </c>
      <c r="AL69" s="1007"/>
      <c r="AM69" s="1007"/>
      <c r="AN69" s="1007"/>
      <c r="AO69" s="1007"/>
      <c r="AP69" s="1007" t="s">
        <v>553</v>
      </c>
      <c r="AQ69" s="1007"/>
      <c r="AR69" s="1007"/>
      <c r="AS69" s="1007"/>
      <c r="AT69" s="1007"/>
      <c r="AU69" s="1007" t="s">
        <v>553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2479</v>
      </c>
      <c r="R70" s="1007"/>
      <c r="S70" s="1007"/>
      <c r="T70" s="1007"/>
      <c r="U70" s="1007"/>
      <c r="V70" s="1007">
        <v>2329</v>
      </c>
      <c r="W70" s="1007"/>
      <c r="X70" s="1007"/>
      <c r="Y70" s="1007"/>
      <c r="Z70" s="1007"/>
      <c r="AA70" s="1007">
        <v>150</v>
      </c>
      <c r="AB70" s="1007"/>
      <c r="AC70" s="1007"/>
      <c r="AD70" s="1007"/>
      <c r="AE70" s="1007"/>
      <c r="AF70" s="1007">
        <v>117</v>
      </c>
      <c r="AG70" s="1007"/>
      <c r="AH70" s="1007"/>
      <c r="AI70" s="1007"/>
      <c r="AJ70" s="1007"/>
      <c r="AK70" s="1007" t="s">
        <v>553</v>
      </c>
      <c r="AL70" s="1007"/>
      <c r="AM70" s="1007"/>
      <c r="AN70" s="1007"/>
      <c r="AO70" s="1007"/>
      <c r="AP70" s="1007">
        <v>3769</v>
      </c>
      <c r="AQ70" s="1007"/>
      <c r="AR70" s="1007"/>
      <c r="AS70" s="1007"/>
      <c r="AT70" s="1007"/>
      <c r="AU70" s="1007">
        <v>2663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2063</v>
      </c>
      <c r="R71" s="1007"/>
      <c r="S71" s="1007"/>
      <c r="T71" s="1007"/>
      <c r="U71" s="1007"/>
      <c r="V71" s="1007">
        <v>1802</v>
      </c>
      <c r="W71" s="1007"/>
      <c r="X71" s="1007"/>
      <c r="Y71" s="1007"/>
      <c r="Z71" s="1007"/>
      <c r="AA71" s="1007">
        <v>261</v>
      </c>
      <c r="AB71" s="1007"/>
      <c r="AC71" s="1007"/>
      <c r="AD71" s="1007"/>
      <c r="AE71" s="1007"/>
      <c r="AF71" s="1007">
        <v>261</v>
      </c>
      <c r="AG71" s="1007"/>
      <c r="AH71" s="1007"/>
      <c r="AI71" s="1007"/>
      <c r="AJ71" s="1007"/>
      <c r="AK71" s="1007" t="s">
        <v>553</v>
      </c>
      <c r="AL71" s="1007"/>
      <c r="AM71" s="1007"/>
      <c r="AN71" s="1007"/>
      <c r="AO71" s="1007"/>
      <c r="AP71" s="1007" t="s">
        <v>553</v>
      </c>
      <c r="AQ71" s="1007"/>
      <c r="AR71" s="1007"/>
      <c r="AS71" s="1007"/>
      <c r="AT71" s="1007"/>
      <c r="AU71" s="1007" t="s">
        <v>553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558</v>
      </c>
      <c r="C72" s="1011"/>
      <c r="D72" s="1011"/>
      <c r="E72" s="1011"/>
      <c r="F72" s="1011"/>
      <c r="G72" s="1011"/>
      <c r="H72" s="1011"/>
      <c r="I72" s="1011"/>
      <c r="J72" s="1011"/>
      <c r="K72" s="1011"/>
      <c r="L72" s="1011"/>
      <c r="M72" s="1011"/>
      <c r="N72" s="1011"/>
      <c r="O72" s="1011"/>
      <c r="P72" s="1012"/>
      <c r="Q72" s="1013">
        <v>1017156</v>
      </c>
      <c r="R72" s="1007"/>
      <c r="S72" s="1007"/>
      <c r="T72" s="1007"/>
      <c r="U72" s="1007"/>
      <c r="V72" s="1007">
        <v>995709</v>
      </c>
      <c r="W72" s="1007"/>
      <c r="X72" s="1007"/>
      <c r="Y72" s="1007"/>
      <c r="Z72" s="1007"/>
      <c r="AA72" s="1007">
        <v>21447</v>
      </c>
      <c r="AB72" s="1007"/>
      <c r="AC72" s="1007"/>
      <c r="AD72" s="1007"/>
      <c r="AE72" s="1007"/>
      <c r="AF72" s="1007">
        <v>21447</v>
      </c>
      <c r="AG72" s="1007"/>
      <c r="AH72" s="1007"/>
      <c r="AI72" s="1007"/>
      <c r="AJ72" s="1007"/>
      <c r="AK72" s="1007">
        <v>1</v>
      </c>
      <c r="AL72" s="1007"/>
      <c r="AM72" s="1007"/>
      <c r="AN72" s="1007"/>
      <c r="AO72" s="1007"/>
      <c r="AP72" s="1007" t="s">
        <v>553</v>
      </c>
      <c r="AQ72" s="1007"/>
      <c r="AR72" s="1007"/>
      <c r="AS72" s="1007"/>
      <c r="AT72" s="1007"/>
      <c r="AU72" s="1007" t="s">
        <v>553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21879</v>
      </c>
      <c r="AG88" s="995"/>
      <c r="AH88" s="995"/>
      <c r="AI88" s="995"/>
      <c r="AJ88" s="995"/>
      <c r="AK88" s="999"/>
      <c r="AL88" s="999"/>
      <c r="AM88" s="999"/>
      <c r="AN88" s="999"/>
      <c r="AO88" s="999"/>
      <c r="AP88" s="995">
        <v>3807</v>
      </c>
      <c r="AQ88" s="995"/>
      <c r="AR88" s="995"/>
      <c r="AS88" s="995"/>
      <c r="AT88" s="995"/>
      <c r="AU88" s="995">
        <v>2675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162</v>
      </c>
      <c r="CS102" s="989"/>
      <c r="CT102" s="989"/>
      <c r="CU102" s="989"/>
      <c r="CV102" s="990"/>
      <c r="CW102" s="988">
        <v>201</v>
      </c>
      <c r="CX102" s="989"/>
      <c r="CY102" s="989"/>
      <c r="CZ102" s="989"/>
      <c r="DA102" s="990"/>
      <c r="DB102" s="988">
        <v>1874</v>
      </c>
      <c r="DC102" s="989"/>
      <c r="DD102" s="989"/>
      <c r="DE102" s="989"/>
      <c r="DF102" s="990"/>
      <c r="DG102" s="988" t="s">
        <v>553</v>
      </c>
      <c r="DH102" s="989"/>
      <c r="DI102" s="989"/>
      <c r="DJ102" s="989"/>
      <c r="DK102" s="990"/>
      <c r="DL102" s="988" t="s">
        <v>553</v>
      </c>
      <c r="DM102" s="989"/>
      <c r="DN102" s="989"/>
      <c r="DO102" s="989"/>
      <c r="DP102" s="990"/>
      <c r="DQ102" s="988" t="s">
        <v>553</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294</v>
      </c>
      <c r="AL109" s="932"/>
      <c r="AM109" s="932"/>
      <c r="AN109" s="932"/>
      <c r="AO109" s="933"/>
      <c r="AP109" s="934" t="s">
        <v>417</v>
      </c>
      <c r="AQ109" s="932"/>
      <c r="AR109" s="932"/>
      <c r="AS109" s="932"/>
      <c r="AT109" s="965"/>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294</v>
      </c>
      <c r="CB109" s="932"/>
      <c r="CC109" s="932"/>
      <c r="CD109" s="932"/>
      <c r="CE109" s="933"/>
      <c r="CF109" s="972" t="s">
        <v>417</v>
      </c>
      <c r="CG109" s="972"/>
      <c r="CH109" s="972"/>
      <c r="CI109" s="972"/>
      <c r="CJ109" s="972"/>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294</v>
      </c>
      <c r="DR109" s="932"/>
      <c r="DS109" s="932"/>
      <c r="DT109" s="932"/>
      <c r="DU109" s="933"/>
      <c r="DV109" s="934" t="s">
        <v>417</v>
      </c>
      <c r="DW109" s="932"/>
      <c r="DX109" s="932"/>
      <c r="DY109" s="932"/>
      <c r="DZ109" s="965"/>
    </row>
    <row r="110" spans="1:131" s="230" customFormat="1" ht="26.25" customHeight="1" x14ac:dyDescent="0.2">
      <c r="A110" s="843" t="s">
        <v>419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1190716</v>
      </c>
      <c r="AB110" s="925"/>
      <c r="AC110" s="925"/>
      <c r="AD110" s="925"/>
      <c r="AE110" s="926"/>
      <c r="AF110" s="927">
        <v>1018793</v>
      </c>
      <c r="AG110" s="925"/>
      <c r="AH110" s="925"/>
      <c r="AI110" s="925"/>
      <c r="AJ110" s="926"/>
      <c r="AK110" s="927">
        <v>892364</v>
      </c>
      <c r="AL110" s="925"/>
      <c r="AM110" s="925"/>
      <c r="AN110" s="925"/>
      <c r="AO110" s="926"/>
      <c r="AP110" s="928">
        <v>2.6</v>
      </c>
      <c r="AQ110" s="929"/>
      <c r="AR110" s="929"/>
      <c r="AS110" s="929"/>
      <c r="AT110" s="930"/>
      <c r="AU110" s="966" t="s">
        <v>69</v>
      </c>
      <c r="AV110" s="967"/>
      <c r="AW110" s="967"/>
      <c r="AX110" s="967"/>
      <c r="AY110" s="967"/>
      <c r="AZ110" s="896" t="s">
        <v>420</v>
      </c>
      <c r="BA110" s="844"/>
      <c r="BB110" s="844"/>
      <c r="BC110" s="844"/>
      <c r="BD110" s="844"/>
      <c r="BE110" s="844"/>
      <c r="BF110" s="844"/>
      <c r="BG110" s="844"/>
      <c r="BH110" s="844"/>
      <c r="BI110" s="844"/>
      <c r="BJ110" s="844"/>
      <c r="BK110" s="844"/>
      <c r="BL110" s="844"/>
      <c r="BM110" s="844"/>
      <c r="BN110" s="844"/>
      <c r="BO110" s="844"/>
      <c r="BP110" s="845"/>
      <c r="BQ110" s="897">
        <v>8354577</v>
      </c>
      <c r="BR110" s="878"/>
      <c r="BS110" s="878"/>
      <c r="BT110" s="878"/>
      <c r="BU110" s="878"/>
      <c r="BV110" s="878">
        <v>8404682</v>
      </c>
      <c r="BW110" s="878"/>
      <c r="BX110" s="878"/>
      <c r="BY110" s="878"/>
      <c r="BZ110" s="878"/>
      <c r="CA110" s="878">
        <v>8146916</v>
      </c>
      <c r="CB110" s="878"/>
      <c r="CC110" s="878"/>
      <c r="CD110" s="878"/>
      <c r="CE110" s="878"/>
      <c r="CF110" s="902">
        <v>23.9</v>
      </c>
      <c r="CG110" s="903"/>
      <c r="CH110" s="903"/>
      <c r="CI110" s="903"/>
      <c r="CJ110" s="903"/>
      <c r="CK110" s="962" t="s">
        <v>421</v>
      </c>
      <c r="CL110" s="855"/>
      <c r="CM110" s="896" t="s">
        <v>422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424</v>
      </c>
      <c r="BA111" s="788"/>
      <c r="BB111" s="788"/>
      <c r="BC111" s="788"/>
      <c r="BD111" s="788"/>
      <c r="BE111" s="788"/>
      <c r="BF111" s="788"/>
      <c r="BG111" s="788"/>
      <c r="BH111" s="788"/>
      <c r="BI111" s="788"/>
      <c r="BJ111" s="788"/>
      <c r="BK111" s="788"/>
      <c r="BL111" s="788"/>
      <c r="BM111" s="788"/>
      <c r="BN111" s="788"/>
      <c r="BO111" s="788"/>
      <c r="BP111" s="789"/>
      <c r="BQ111" s="852">
        <v>214556</v>
      </c>
      <c r="BR111" s="853"/>
      <c r="BS111" s="853"/>
      <c r="BT111" s="853"/>
      <c r="BU111" s="853"/>
      <c r="BV111" s="853">
        <v>1339</v>
      </c>
      <c r="BW111" s="853"/>
      <c r="BX111" s="853"/>
      <c r="BY111" s="853"/>
      <c r="BZ111" s="853"/>
      <c r="CA111" s="853">
        <v>553409</v>
      </c>
      <c r="CB111" s="853"/>
      <c r="CC111" s="853"/>
      <c r="CD111" s="853"/>
      <c r="CE111" s="853"/>
      <c r="CF111" s="911">
        <v>1.6</v>
      </c>
      <c r="CG111" s="912"/>
      <c r="CH111" s="912"/>
      <c r="CI111" s="912"/>
      <c r="CJ111" s="912"/>
      <c r="CK111" s="963"/>
      <c r="CL111" s="857"/>
      <c r="CM111" s="851" t="s">
        <v>425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426</v>
      </c>
      <c r="B112" s="949"/>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428</v>
      </c>
      <c r="BA112" s="788"/>
      <c r="BB112" s="788"/>
      <c r="BC112" s="788"/>
      <c r="BD112" s="788"/>
      <c r="BE112" s="788"/>
      <c r="BF112" s="788"/>
      <c r="BG112" s="788"/>
      <c r="BH112" s="788"/>
      <c r="BI112" s="788"/>
      <c r="BJ112" s="788"/>
      <c r="BK112" s="788"/>
      <c r="BL112" s="788"/>
      <c r="BM112" s="788"/>
      <c r="BN112" s="788"/>
      <c r="BO112" s="788"/>
      <c r="BP112" s="789"/>
      <c r="BQ112" s="852">
        <v>16982885</v>
      </c>
      <c r="BR112" s="853"/>
      <c r="BS112" s="853"/>
      <c r="BT112" s="853"/>
      <c r="BU112" s="853"/>
      <c r="BV112" s="853">
        <v>13914597</v>
      </c>
      <c r="BW112" s="853"/>
      <c r="BX112" s="853"/>
      <c r="BY112" s="853"/>
      <c r="BZ112" s="853"/>
      <c r="CA112" s="853">
        <v>13078409</v>
      </c>
      <c r="CB112" s="853"/>
      <c r="CC112" s="853"/>
      <c r="CD112" s="853"/>
      <c r="CE112" s="853"/>
      <c r="CF112" s="911">
        <v>38.299999999999997</v>
      </c>
      <c r="CG112" s="912"/>
      <c r="CH112" s="912"/>
      <c r="CI112" s="912"/>
      <c r="CJ112" s="912"/>
      <c r="CK112" s="963"/>
      <c r="CL112" s="857"/>
      <c r="CM112" s="851" t="s">
        <v>429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430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1874437</v>
      </c>
      <c r="AB113" s="955"/>
      <c r="AC113" s="955"/>
      <c r="AD113" s="955"/>
      <c r="AE113" s="956"/>
      <c r="AF113" s="957">
        <v>1639781</v>
      </c>
      <c r="AG113" s="955"/>
      <c r="AH113" s="955"/>
      <c r="AI113" s="955"/>
      <c r="AJ113" s="956"/>
      <c r="AK113" s="957">
        <v>1670302</v>
      </c>
      <c r="AL113" s="955"/>
      <c r="AM113" s="955"/>
      <c r="AN113" s="955"/>
      <c r="AO113" s="956"/>
      <c r="AP113" s="958">
        <v>4.9000000000000004</v>
      </c>
      <c r="AQ113" s="959"/>
      <c r="AR113" s="959"/>
      <c r="AS113" s="959"/>
      <c r="AT113" s="960"/>
      <c r="AU113" s="968"/>
      <c r="AV113" s="969"/>
      <c r="AW113" s="969"/>
      <c r="AX113" s="969"/>
      <c r="AY113" s="969"/>
      <c r="AZ113" s="851" t="s">
        <v>431</v>
      </c>
      <c r="BA113" s="788"/>
      <c r="BB113" s="788"/>
      <c r="BC113" s="788"/>
      <c r="BD113" s="788"/>
      <c r="BE113" s="788"/>
      <c r="BF113" s="788"/>
      <c r="BG113" s="788"/>
      <c r="BH113" s="788"/>
      <c r="BI113" s="788"/>
      <c r="BJ113" s="788"/>
      <c r="BK113" s="788"/>
      <c r="BL113" s="788"/>
      <c r="BM113" s="788"/>
      <c r="BN113" s="788"/>
      <c r="BO113" s="788"/>
      <c r="BP113" s="789"/>
      <c r="BQ113" s="852">
        <v>3597502</v>
      </c>
      <c r="BR113" s="853"/>
      <c r="BS113" s="853"/>
      <c r="BT113" s="853"/>
      <c r="BU113" s="853"/>
      <c r="BV113" s="853">
        <v>3140712</v>
      </c>
      <c r="BW113" s="853"/>
      <c r="BX113" s="853"/>
      <c r="BY113" s="853"/>
      <c r="BZ113" s="853"/>
      <c r="CA113" s="853">
        <v>2675380</v>
      </c>
      <c r="CB113" s="853"/>
      <c r="CC113" s="853"/>
      <c r="CD113" s="853"/>
      <c r="CE113" s="853"/>
      <c r="CF113" s="911">
        <v>7.8</v>
      </c>
      <c r="CG113" s="912"/>
      <c r="CH113" s="912"/>
      <c r="CI113" s="912"/>
      <c r="CJ113" s="912"/>
      <c r="CK113" s="963"/>
      <c r="CL113" s="857"/>
      <c r="CM113" s="851" t="s">
        <v>432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462128</v>
      </c>
      <c r="AB114" s="816"/>
      <c r="AC114" s="816"/>
      <c r="AD114" s="816"/>
      <c r="AE114" s="817"/>
      <c r="AF114" s="818">
        <v>477921</v>
      </c>
      <c r="AG114" s="816"/>
      <c r="AH114" s="816"/>
      <c r="AI114" s="816"/>
      <c r="AJ114" s="817"/>
      <c r="AK114" s="818">
        <v>477975</v>
      </c>
      <c r="AL114" s="816"/>
      <c r="AM114" s="816"/>
      <c r="AN114" s="816"/>
      <c r="AO114" s="817"/>
      <c r="AP114" s="860">
        <v>1.4</v>
      </c>
      <c r="AQ114" s="861"/>
      <c r="AR114" s="861"/>
      <c r="AS114" s="861"/>
      <c r="AT114" s="862"/>
      <c r="AU114" s="968"/>
      <c r="AV114" s="969"/>
      <c r="AW114" s="969"/>
      <c r="AX114" s="969"/>
      <c r="AY114" s="969"/>
      <c r="AZ114" s="851" t="s">
        <v>434</v>
      </c>
      <c r="BA114" s="788"/>
      <c r="BB114" s="788"/>
      <c r="BC114" s="788"/>
      <c r="BD114" s="788"/>
      <c r="BE114" s="788"/>
      <c r="BF114" s="788"/>
      <c r="BG114" s="788"/>
      <c r="BH114" s="788"/>
      <c r="BI114" s="788"/>
      <c r="BJ114" s="788"/>
      <c r="BK114" s="788"/>
      <c r="BL114" s="788"/>
      <c r="BM114" s="788"/>
      <c r="BN114" s="788"/>
      <c r="BO114" s="788"/>
      <c r="BP114" s="789"/>
      <c r="BQ114" s="852">
        <v>7218500</v>
      </c>
      <c r="BR114" s="853"/>
      <c r="BS114" s="853"/>
      <c r="BT114" s="853"/>
      <c r="BU114" s="853"/>
      <c r="BV114" s="853">
        <v>7239941</v>
      </c>
      <c r="BW114" s="853"/>
      <c r="BX114" s="853"/>
      <c r="BY114" s="853"/>
      <c r="BZ114" s="853"/>
      <c r="CA114" s="853">
        <v>7586441</v>
      </c>
      <c r="CB114" s="853"/>
      <c r="CC114" s="853"/>
      <c r="CD114" s="853"/>
      <c r="CE114" s="853"/>
      <c r="CF114" s="911">
        <v>22.2</v>
      </c>
      <c r="CG114" s="912"/>
      <c r="CH114" s="912"/>
      <c r="CI114" s="912"/>
      <c r="CJ114" s="912"/>
      <c r="CK114" s="963"/>
      <c r="CL114" s="857"/>
      <c r="CM114" s="851" t="s">
        <v>435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437</v>
      </c>
      <c r="BA115" s="788"/>
      <c r="BB115" s="788"/>
      <c r="BC115" s="788"/>
      <c r="BD115" s="788"/>
      <c r="BE115" s="788"/>
      <c r="BF115" s="788"/>
      <c r="BG115" s="788"/>
      <c r="BH115" s="788"/>
      <c r="BI115" s="788"/>
      <c r="BJ115" s="788"/>
      <c r="BK115" s="788"/>
      <c r="BL115" s="788"/>
      <c r="BM115" s="788"/>
      <c r="BN115" s="788"/>
      <c r="BO115" s="788"/>
      <c r="BP115" s="789"/>
      <c r="BQ115" s="852">
        <v>79393</v>
      </c>
      <c r="BR115" s="853"/>
      <c r="BS115" s="853"/>
      <c r="BT115" s="853"/>
      <c r="BU115" s="853"/>
      <c r="BV115" s="853" t="s">
        <v>122</v>
      </c>
      <c r="BW115" s="853"/>
      <c r="BX115" s="853"/>
      <c r="BY115" s="853"/>
      <c r="BZ115" s="853"/>
      <c r="CA115" s="853">
        <v>506918</v>
      </c>
      <c r="CB115" s="853"/>
      <c r="CC115" s="853"/>
      <c r="CD115" s="853"/>
      <c r="CE115" s="853"/>
      <c r="CF115" s="911">
        <v>1.5</v>
      </c>
      <c r="CG115" s="912"/>
      <c r="CH115" s="912"/>
      <c r="CI115" s="912"/>
      <c r="CJ115" s="912"/>
      <c r="CK115" s="963"/>
      <c r="CL115" s="857"/>
      <c r="CM115" s="851" t="s">
        <v>438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214556</v>
      </c>
      <c r="DH115" s="816"/>
      <c r="DI115" s="816"/>
      <c r="DJ115" s="816"/>
      <c r="DK115" s="817"/>
      <c r="DL115" s="818">
        <v>1339</v>
      </c>
      <c r="DM115" s="816"/>
      <c r="DN115" s="816"/>
      <c r="DO115" s="816"/>
      <c r="DP115" s="817"/>
      <c r="DQ115" s="818">
        <v>553409</v>
      </c>
      <c r="DR115" s="816"/>
      <c r="DS115" s="816"/>
      <c r="DT115" s="816"/>
      <c r="DU115" s="817"/>
      <c r="DV115" s="860">
        <v>1.6</v>
      </c>
      <c r="DW115" s="861"/>
      <c r="DX115" s="861"/>
      <c r="DY115" s="861"/>
      <c r="DZ115" s="862"/>
    </row>
    <row r="116" spans="1:130" s="230" customFormat="1" ht="26.25" customHeight="1" x14ac:dyDescent="0.2">
      <c r="A116" s="952"/>
      <c r="B116" s="953"/>
      <c r="C116" s="875" t="s">
        <v>439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442</v>
      </c>
      <c r="Z117" s="933"/>
      <c r="AA117" s="938">
        <v>3527281</v>
      </c>
      <c r="AB117" s="939"/>
      <c r="AC117" s="939"/>
      <c r="AD117" s="939"/>
      <c r="AE117" s="940"/>
      <c r="AF117" s="941">
        <v>3136495</v>
      </c>
      <c r="AG117" s="939"/>
      <c r="AH117" s="939"/>
      <c r="AI117" s="939"/>
      <c r="AJ117" s="940"/>
      <c r="AK117" s="941">
        <v>3040641</v>
      </c>
      <c r="AL117" s="939"/>
      <c r="AM117" s="939"/>
      <c r="AN117" s="939"/>
      <c r="AO117" s="940"/>
      <c r="AP117" s="942"/>
      <c r="AQ117" s="943"/>
      <c r="AR117" s="943"/>
      <c r="AS117" s="943"/>
      <c r="AT117" s="944"/>
      <c r="AU117" s="968"/>
      <c r="AV117" s="969"/>
      <c r="AW117" s="969"/>
      <c r="AX117" s="969"/>
      <c r="AY117" s="969"/>
      <c r="AZ117" s="899" t="s">
        <v>443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294</v>
      </c>
      <c r="AL118" s="932"/>
      <c r="AM118" s="932"/>
      <c r="AN118" s="932"/>
      <c r="AO118" s="933"/>
      <c r="AP118" s="935" t="s">
        <v>417</v>
      </c>
      <c r="AQ118" s="936"/>
      <c r="AR118" s="936"/>
      <c r="AS118" s="936"/>
      <c r="AT118" s="937"/>
      <c r="AU118" s="968"/>
      <c r="AV118" s="969"/>
      <c r="AW118" s="969"/>
      <c r="AX118" s="969"/>
      <c r="AY118" s="969"/>
      <c r="AZ118" s="874" t="s">
        <v>445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421</v>
      </c>
      <c r="B119" s="855"/>
      <c r="C119" s="896" t="s">
        <v>422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447</v>
      </c>
      <c r="BP119" s="914"/>
      <c r="BQ119" s="915">
        <v>36447413</v>
      </c>
      <c r="BR119" s="881"/>
      <c r="BS119" s="881"/>
      <c r="BT119" s="881"/>
      <c r="BU119" s="881"/>
      <c r="BV119" s="881">
        <v>32701271</v>
      </c>
      <c r="BW119" s="881"/>
      <c r="BX119" s="881"/>
      <c r="BY119" s="881"/>
      <c r="BZ119" s="881"/>
      <c r="CA119" s="881">
        <v>32547473</v>
      </c>
      <c r="CB119" s="881"/>
      <c r="CC119" s="881"/>
      <c r="CD119" s="881"/>
      <c r="CE119" s="881"/>
      <c r="CF119" s="784"/>
      <c r="CG119" s="785"/>
      <c r="CH119" s="785"/>
      <c r="CI119" s="785"/>
      <c r="CJ119" s="870"/>
      <c r="CK119" s="964"/>
      <c r="CL119" s="859"/>
      <c r="CM119" s="874" t="s">
        <v>448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449</v>
      </c>
      <c r="AV120" s="917"/>
      <c r="AW120" s="917"/>
      <c r="AX120" s="917"/>
      <c r="AY120" s="918"/>
      <c r="AZ120" s="896" t="s">
        <v>450</v>
      </c>
      <c r="BA120" s="844"/>
      <c r="BB120" s="844"/>
      <c r="BC120" s="844"/>
      <c r="BD120" s="844"/>
      <c r="BE120" s="844"/>
      <c r="BF120" s="844"/>
      <c r="BG120" s="844"/>
      <c r="BH120" s="844"/>
      <c r="BI120" s="844"/>
      <c r="BJ120" s="844"/>
      <c r="BK120" s="844"/>
      <c r="BL120" s="844"/>
      <c r="BM120" s="844"/>
      <c r="BN120" s="844"/>
      <c r="BO120" s="844"/>
      <c r="BP120" s="845"/>
      <c r="BQ120" s="897">
        <v>25503668</v>
      </c>
      <c r="BR120" s="878"/>
      <c r="BS120" s="878"/>
      <c r="BT120" s="878"/>
      <c r="BU120" s="878"/>
      <c r="BV120" s="878">
        <v>24684357</v>
      </c>
      <c r="BW120" s="878"/>
      <c r="BX120" s="878"/>
      <c r="BY120" s="878"/>
      <c r="BZ120" s="878"/>
      <c r="CA120" s="878">
        <v>24330553</v>
      </c>
      <c r="CB120" s="878"/>
      <c r="CC120" s="878"/>
      <c r="CD120" s="878"/>
      <c r="CE120" s="878"/>
      <c r="CF120" s="902">
        <v>71.2</v>
      </c>
      <c r="CG120" s="903"/>
      <c r="CH120" s="903"/>
      <c r="CI120" s="903"/>
      <c r="CJ120" s="903"/>
      <c r="CK120" s="904" t="s">
        <v>451</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12287253</v>
      </c>
      <c r="DH120" s="878"/>
      <c r="DI120" s="878"/>
      <c r="DJ120" s="878"/>
      <c r="DK120" s="878"/>
      <c r="DL120" s="878">
        <v>9274439</v>
      </c>
      <c r="DM120" s="878"/>
      <c r="DN120" s="878"/>
      <c r="DO120" s="878"/>
      <c r="DP120" s="878"/>
      <c r="DQ120" s="878">
        <v>7994674</v>
      </c>
      <c r="DR120" s="878"/>
      <c r="DS120" s="878"/>
      <c r="DT120" s="878"/>
      <c r="DU120" s="878"/>
      <c r="DV120" s="879">
        <v>23.4</v>
      </c>
      <c r="DW120" s="879"/>
      <c r="DX120" s="879"/>
      <c r="DY120" s="879"/>
      <c r="DZ120" s="880"/>
    </row>
    <row r="121" spans="1:130" s="230" customFormat="1" ht="26.25" customHeight="1" x14ac:dyDescent="0.2">
      <c r="A121" s="856"/>
      <c r="B121" s="857"/>
      <c r="C121" s="899" t="s">
        <v>452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453</v>
      </c>
      <c r="BA121" s="788"/>
      <c r="BB121" s="788"/>
      <c r="BC121" s="788"/>
      <c r="BD121" s="788"/>
      <c r="BE121" s="788"/>
      <c r="BF121" s="788"/>
      <c r="BG121" s="788"/>
      <c r="BH121" s="788"/>
      <c r="BI121" s="788"/>
      <c r="BJ121" s="788"/>
      <c r="BK121" s="788"/>
      <c r="BL121" s="788"/>
      <c r="BM121" s="788"/>
      <c r="BN121" s="788"/>
      <c r="BO121" s="788"/>
      <c r="BP121" s="789"/>
      <c r="BQ121" s="852">
        <v>7890172</v>
      </c>
      <c r="BR121" s="853"/>
      <c r="BS121" s="853"/>
      <c r="BT121" s="853"/>
      <c r="BU121" s="853"/>
      <c r="BV121" s="853">
        <v>7498042</v>
      </c>
      <c r="BW121" s="853"/>
      <c r="BX121" s="853"/>
      <c r="BY121" s="853"/>
      <c r="BZ121" s="853"/>
      <c r="CA121" s="853">
        <v>8334538</v>
      </c>
      <c r="CB121" s="853"/>
      <c r="CC121" s="853"/>
      <c r="CD121" s="853"/>
      <c r="CE121" s="853"/>
      <c r="CF121" s="911">
        <v>24.4</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3597086</v>
      </c>
      <c r="DH121" s="853"/>
      <c r="DI121" s="853"/>
      <c r="DJ121" s="853"/>
      <c r="DK121" s="853"/>
      <c r="DL121" s="853">
        <v>3703581</v>
      </c>
      <c r="DM121" s="853"/>
      <c r="DN121" s="853"/>
      <c r="DO121" s="853"/>
      <c r="DP121" s="853"/>
      <c r="DQ121" s="853">
        <v>4281336</v>
      </c>
      <c r="DR121" s="853"/>
      <c r="DS121" s="853"/>
      <c r="DT121" s="853"/>
      <c r="DU121" s="853"/>
      <c r="DV121" s="830">
        <v>12.5</v>
      </c>
      <c r="DW121" s="830"/>
      <c r="DX121" s="830"/>
      <c r="DY121" s="830"/>
      <c r="DZ121" s="831"/>
    </row>
    <row r="122" spans="1:130" s="230" customFormat="1" ht="26.25" customHeight="1" x14ac:dyDescent="0.2">
      <c r="A122" s="856"/>
      <c r="B122" s="857"/>
      <c r="C122" s="851" t="s">
        <v>435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20298275</v>
      </c>
      <c r="BR122" s="881"/>
      <c r="BS122" s="881"/>
      <c r="BT122" s="881"/>
      <c r="BU122" s="881"/>
      <c r="BV122" s="881">
        <v>18715962</v>
      </c>
      <c r="BW122" s="881"/>
      <c r="BX122" s="881"/>
      <c r="BY122" s="881"/>
      <c r="BZ122" s="881"/>
      <c r="CA122" s="881">
        <v>17287059</v>
      </c>
      <c r="CB122" s="881"/>
      <c r="CC122" s="881"/>
      <c r="CD122" s="881"/>
      <c r="CE122" s="881"/>
      <c r="CF122" s="882">
        <v>50.6</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v>551243</v>
      </c>
      <c r="DH122" s="853"/>
      <c r="DI122" s="853"/>
      <c r="DJ122" s="853"/>
      <c r="DK122" s="853"/>
      <c r="DL122" s="853">
        <v>514160</v>
      </c>
      <c r="DM122" s="853"/>
      <c r="DN122" s="853"/>
      <c r="DO122" s="853"/>
      <c r="DP122" s="853"/>
      <c r="DQ122" s="853">
        <v>424067</v>
      </c>
      <c r="DR122" s="853"/>
      <c r="DS122" s="853"/>
      <c r="DT122" s="853"/>
      <c r="DU122" s="853"/>
      <c r="DV122" s="830">
        <v>1.2</v>
      </c>
      <c r="DW122" s="830"/>
      <c r="DX122" s="830"/>
      <c r="DY122" s="830"/>
      <c r="DZ122" s="831"/>
    </row>
    <row r="123" spans="1:130" s="230" customFormat="1" ht="26.25" customHeight="1" x14ac:dyDescent="0.2">
      <c r="A123" s="856"/>
      <c r="B123" s="857"/>
      <c r="C123" s="851" t="s">
        <v>441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455</v>
      </c>
      <c r="BP123" s="914"/>
      <c r="BQ123" s="868">
        <v>53692115</v>
      </c>
      <c r="BR123" s="869"/>
      <c r="BS123" s="869"/>
      <c r="BT123" s="869"/>
      <c r="BU123" s="869"/>
      <c r="BV123" s="869">
        <v>50898361</v>
      </c>
      <c r="BW123" s="869"/>
      <c r="BX123" s="869"/>
      <c r="BY123" s="869"/>
      <c r="BZ123" s="869"/>
      <c r="CA123" s="869">
        <v>49952150</v>
      </c>
      <c r="CB123" s="869"/>
      <c r="CC123" s="869"/>
      <c r="CD123" s="869"/>
      <c r="CE123" s="869"/>
      <c r="CF123" s="784"/>
      <c r="CG123" s="785"/>
      <c r="CH123" s="785"/>
      <c r="CI123" s="785"/>
      <c r="CJ123" s="870"/>
      <c r="CK123" s="905"/>
      <c r="CL123" s="891"/>
      <c r="CM123" s="891"/>
      <c r="CN123" s="891"/>
      <c r="CO123" s="892"/>
      <c r="CP123" s="871" t="s">
        <v>399</v>
      </c>
      <c r="CQ123" s="872"/>
      <c r="CR123" s="872"/>
      <c r="CS123" s="872"/>
      <c r="CT123" s="872"/>
      <c r="CU123" s="872"/>
      <c r="CV123" s="872"/>
      <c r="CW123" s="872"/>
      <c r="CX123" s="872"/>
      <c r="CY123" s="872"/>
      <c r="CZ123" s="872"/>
      <c r="DA123" s="872"/>
      <c r="DB123" s="872"/>
      <c r="DC123" s="872"/>
      <c r="DD123" s="872"/>
      <c r="DE123" s="872"/>
      <c r="DF123" s="873"/>
      <c r="DG123" s="815">
        <v>401697</v>
      </c>
      <c r="DH123" s="816"/>
      <c r="DI123" s="816"/>
      <c r="DJ123" s="816"/>
      <c r="DK123" s="817"/>
      <c r="DL123" s="818">
        <v>287389</v>
      </c>
      <c r="DM123" s="816"/>
      <c r="DN123" s="816"/>
      <c r="DO123" s="816"/>
      <c r="DP123" s="817"/>
      <c r="DQ123" s="818">
        <v>220286</v>
      </c>
      <c r="DR123" s="816"/>
      <c r="DS123" s="816"/>
      <c r="DT123" s="816"/>
      <c r="DU123" s="817"/>
      <c r="DV123" s="860">
        <v>0.6</v>
      </c>
      <c r="DW123" s="861"/>
      <c r="DX123" s="861"/>
      <c r="DY123" s="861"/>
      <c r="DZ123" s="862"/>
    </row>
    <row r="124" spans="1:130" s="230" customFormat="1" ht="26.25" customHeight="1" thickBot="1" x14ac:dyDescent="0.25">
      <c r="A124" s="856"/>
      <c r="B124" s="857"/>
      <c r="C124" s="851" t="s">
        <v>444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v>145606</v>
      </c>
      <c r="DH124" s="800"/>
      <c r="DI124" s="800"/>
      <c r="DJ124" s="800"/>
      <c r="DK124" s="801"/>
      <c r="DL124" s="802">
        <v>135028</v>
      </c>
      <c r="DM124" s="800"/>
      <c r="DN124" s="800"/>
      <c r="DO124" s="800"/>
      <c r="DP124" s="801"/>
      <c r="DQ124" s="802">
        <v>158046</v>
      </c>
      <c r="DR124" s="800"/>
      <c r="DS124" s="800"/>
      <c r="DT124" s="800"/>
      <c r="DU124" s="801"/>
      <c r="DV124" s="884">
        <v>0.5</v>
      </c>
      <c r="DW124" s="885"/>
      <c r="DX124" s="885"/>
      <c r="DY124" s="885"/>
      <c r="DZ124" s="886"/>
    </row>
    <row r="125" spans="1:130" s="230" customFormat="1" ht="26.25" customHeight="1" x14ac:dyDescent="0.2">
      <c r="A125" s="856"/>
      <c r="B125" s="857"/>
      <c r="C125" s="851" t="s">
        <v>446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v>79393</v>
      </c>
      <c r="DH126" s="853"/>
      <c r="DI126" s="853"/>
      <c r="DJ126" s="853"/>
      <c r="DK126" s="853"/>
      <c r="DL126" s="853" t="s">
        <v>122</v>
      </c>
      <c r="DM126" s="853"/>
      <c r="DN126" s="853"/>
      <c r="DO126" s="853"/>
      <c r="DP126" s="853"/>
      <c r="DQ126" s="853">
        <v>506918</v>
      </c>
      <c r="DR126" s="853"/>
      <c r="DS126" s="853"/>
      <c r="DT126" s="853"/>
      <c r="DU126" s="853"/>
      <c r="DV126" s="830">
        <v>1.5</v>
      </c>
      <c r="DW126" s="830"/>
      <c r="DX126" s="830"/>
      <c r="DY126" s="830"/>
      <c r="DZ126" s="831"/>
    </row>
    <row r="127" spans="1:130" s="230" customFormat="1" ht="26.25" customHeight="1" x14ac:dyDescent="0.2">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781058</v>
      </c>
      <c r="AB128" s="837"/>
      <c r="AC128" s="837"/>
      <c r="AD128" s="837"/>
      <c r="AE128" s="838"/>
      <c r="AF128" s="839">
        <v>761111</v>
      </c>
      <c r="AG128" s="837"/>
      <c r="AH128" s="837"/>
      <c r="AI128" s="837"/>
      <c r="AJ128" s="838"/>
      <c r="AK128" s="839">
        <v>977513</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11.57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33372812</v>
      </c>
      <c r="AB129" s="816"/>
      <c r="AC129" s="816"/>
      <c r="AD129" s="816"/>
      <c r="AE129" s="817"/>
      <c r="AF129" s="818">
        <v>35033703</v>
      </c>
      <c r="AG129" s="816"/>
      <c r="AH129" s="816"/>
      <c r="AI129" s="816"/>
      <c r="AJ129" s="817"/>
      <c r="AK129" s="818">
        <v>36202034</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16.57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2200424</v>
      </c>
      <c r="AB130" s="816"/>
      <c r="AC130" s="816"/>
      <c r="AD130" s="816"/>
      <c r="AE130" s="817"/>
      <c r="AF130" s="818">
        <v>2153889</v>
      </c>
      <c r="AG130" s="816"/>
      <c r="AH130" s="816"/>
      <c r="AI130" s="816"/>
      <c r="AJ130" s="817"/>
      <c r="AK130" s="818">
        <v>2043526</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0.8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31172388</v>
      </c>
      <c r="AB131" s="800"/>
      <c r="AC131" s="800"/>
      <c r="AD131" s="800"/>
      <c r="AE131" s="801"/>
      <c r="AF131" s="802">
        <v>32879814</v>
      </c>
      <c r="AG131" s="800"/>
      <c r="AH131" s="800"/>
      <c r="AI131" s="800"/>
      <c r="AJ131" s="801"/>
      <c r="AK131" s="802">
        <v>34158508</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1.75090532</v>
      </c>
      <c r="AB132" s="781"/>
      <c r="AC132" s="781"/>
      <c r="AD132" s="781"/>
      <c r="AE132" s="782"/>
      <c r="AF132" s="783">
        <v>0.67365040399999998</v>
      </c>
      <c r="AG132" s="781"/>
      <c r="AH132" s="781"/>
      <c r="AI132" s="781"/>
      <c r="AJ132" s="782"/>
      <c r="AK132" s="783">
        <v>5.7385409999999998E-2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0.8</v>
      </c>
      <c r="AB133" s="760"/>
      <c r="AC133" s="760"/>
      <c r="AD133" s="760"/>
      <c r="AE133" s="761"/>
      <c r="AF133" s="759">
        <v>0.7</v>
      </c>
      <c r="AG133" s="760"/>
      <c r="AH133" s="760"/>
      <c r="AI133" s="760"/>
      <c r="AJ133" s="761"/>
      <c r="AK133" s="759">
        <v>0.8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4GKcGpm/64cExlDeNnD2BhhxvdoXJXqW6Gksgb9XzkA/S1JH3/AHDx/mVjMJyUmaNVGvpaWp00vHJCNKAX3cg==" saltValue="csQAWuN1OFuhKv79uKPL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zRIXIxzdrtobKiYmW5sc4uQUDkktPtf7GQb5+EXI+HgDQMca29aV5dWZJ3eKI6Tssm6tafP542Q3/FT12GDSw==" saltValue="VaIb6HVplVDvKDnsNqLg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XGG10dOBmRrRhuDobQ1n37GpGUWW4GPhvkYsbYdNd9bSZR4vRR0f0+UuRFg3TLBwTd7/LCg8tfnb2KBme2m3g==" saltValue="N2958lIUglr1qDDftGjd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484</v>
      </c>
      <c r="AP7" s="272"/>
      <c r="AQ7" s="273" t="s">
        <v>485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486</v>
      </c>
      <c r="AQ8" s="279" t="s">
        <v>487</v>
      </c>
      <c r="AR8" s="280" t="s">
        <v>488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489</v>
      </c>
      <c r="AL9" s="1168"/>
      <c r="AM9" s="1168"/>
      <c r="AN9" s="1169"/>
      <c r="AO9" s="281">
        <v>9584103</v>
      </c>
      <c r="AP9" s="281">
        <v>64016</v>
      </c>
      <c r="AQ9" s="282">
        <v>66571</v>
      </c>
      <c r="AR9" s="283">
        <v>-3.8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490</v>
      </c>
      <c r="AL10" s="1168"/>
      <c r="AM10" s="1168"/>
      <c r="AN10" s="1169"/>
      <c r="AO10" s="284">
        <v>243860</v>
      </c>
      <c r="AP10" s="284">
        <v>1629</v>
      </c>
      <c r="AQ10" s="285">
        <v>3999</v>
      </c>
      <c r="AR10" s="286">
        <v>-59.3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491</v>
      </c>
      <c r="AL11" s="1168"/>
      <c r="AM11" s="1168"/>
      <c r="AN11" s="1169"/>
      <c r="AO11" s="284" t="s">
        <v>492</v>
      </c>
      <c r="AP11" s="284" t="s">
        <v>492</v>
      </c>
      <c r="AQ11" s="285">
        <v>2086</v>
      </c>
      <c r="AR11" s="286" t="s">
        <v>492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493</v>
      </c>
      <c r="AL12" s="1168"/>
      <c r="AM12" s="1168"/>
      <c r="AN12" s="1169"/>
      <c r="AO12" s="284" t="s">
        <v>492</v>
      </c>
      <c r="AP12" s="284" t="s">
        <v>492</v>
      </c>
      <c r="AQ12" s="285">
        <v>22</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494</v>
      </c>
      <c r="AL13" s="1168"/>
      <c r="AM13" s="1168"/>
      <c r="AN13" s="1169"/>
      <c r="AO13" s="284">
        <v>199028</v>
      </c>
      <c r="AP13" s="284">
        <v>1329</v>
      </c>
      <c r="AQ13" s="285">
        <v>2452</v>
      </c>
      <c r="AR13" s="286">
        <v>-45.8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495</v>
      </c>
      <c r="AL14" s="1168"/>
      <c r="AM14" s="1168"/>
      <c r="AN14" s="1169"/>
      <c r="AO14" s="284">
        <v>163495</v>
      </c>
      <c r="AP14" s="284">
        <v>1092</v>
      </c>
      <c r="AQ14" s="285">
        <v>1577</v>
      </c>
      <c r="AR14" s="286">
        <v>-30.8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496</v>
      </c>
      <c r="AL15" s="1171"/>
      <c r="AM15" s="1171"/>
      <c r="AN15" s="1172"/>
      <c r="AO15" s="284">
        <v>-260326</v>
      </c>
      <c r="AP15" s="284">
        <v>-1739</v>
      </c>
      <c r="AQ15" s="285">
        <v>-2400</v>
      </c>
      <c r="AR15" s="286">
        <v>-27.5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9930160</v>
      </c>
      <c r="AP16" s="284">
        <v>66327</v>
      </c>
      <c r="AQ16" s="285">
        <v>74306</v>
      </c>
      <c r="AR16" s="286">
        <v>-10.7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501</v>
      </c>
      <c r="AL21" s="1174"/>
      <c r="AM21" s="1174"/>
      <c r="AN21" s="1175"/>
      <c r="AO21" s="297">
        <v>6.5</v>
      </c>
      <c r="AP21" s="298">
        <v>6.91</v>
      </c>
      <c r="AQ21" s="299">
        <v>-0.41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502</v>
      </c>
      <c r="AL22" s="1174"/>
      <c r="AM22" s="1174"/>
      <c r="AN22" s="1175"/>
      <c r="AO22" s="302">
        <v>101.2</v>
      </c>
      <c r="AP22" s="303">
        <v>99.2</v>
      </c>
      <c r="AQ22" s="304">
        <v>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6" t="s">
        <v>503</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 x14ac:dyDescent="0.2">
      <c r="A27" s="309"/>
      <c r="AO27" s="262"/>
      <c r="AP27" s="262"/>
      <c r="AQ27" s="262"/>
      <c r="AR27" s="262"/>
      <c r="AS27" s="262"/>
      <c r="AT27" s="262"/>
    </row>
    <row r="28" spans="1:46" ht="16.5" x14ac:dyDescent="0.2">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484</v>
      </c>
      <c r="AP30" s="272"/>
      <c r="AQ30" s="273" t="s">
        <v>485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486</v>
      </c>
      <c r="AQ31" s="279" t="s">
        <v>487</v>
      </c>
      <c r="AR31" s="280" t="s">
        <v>488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506</v>
      </c>
      <c r="AL32" s="1158"/>
      <c r="AM32" s="1158"/>
      <c r="AN32" s="1159"/>
      <c r="AO32" s="312">
        <v>892364</v>
      </c>
      <c r="AP32" s="312">
        <v>5960</v>
      </c>
      <c r="AQ32" s="313">
        <v>38265</v>
      </c>
      <c r="AR32" s="314">
        <v>-84.4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507</v>
      </c>
      <c r="AL33" s="1158"/>
      <c r="AM33" s="1158"/>
      <c r="AN33" s="1159"/>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508</v>
      </c>
      <c r="AL34" s="1158"/>
      <c r="AM34" s="1158"/>
      <c r="AN34" s="1159"/>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509</v>
      </c>
      <c r="AL35" s="1158"/>
      <c r="AM35" s="1158"/>
      <c r="AN35" s="1159"/>
      <c r="AO35" s="312">
        <v>1670302</v>
      </c>
      <c r="AP35" s="312">
        <v>11157</v>
      </c>
      <c r="AQ35" s="313">
        <v>11441</v>
      </c>
      <c r="AR35" s="314">
        <v>-2.5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510</v>
      </c>
      <c r="AL36" s="1158"/>
      <c r="AM36" s="1158"/>
      <c r="AN36" s="1159"/>
      <c r="AO36" s="312">
        <v>477975</v>
      </c>
      <c r="AP36" s="312">
        <v>3193</v>
      </c>
      <c r="AQ36" s="313">
        <v>1708</v>
      </c>
      <c r="AR36" s="314">
        <v>86.9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511</v>
      </c>
      <c r="AL37" s="1158"/>
      <c r="AM37" s="1158"/>
      <c r="AN37" s="1159"/>
      <c r="AO37" s="312" t="s">
        <v>492</v>
      </c>
      <c r="AP37" s="312" t="s">
        <v>492</v>
      </c>
      <c r="AQ37" s="313">
        <v>394</v>
      </c>
      <c r="AR37" s="314" t="s">
        <v>492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512</v>
      </c>
      <c r="AL38" s="1161"/>
      <c r="AM38" s="1161"/>
      <c r="AN38" s="1162"/>
      <c r="AO38" s="315" t="s">
        <v>492</v>
      </c>
      <c r="AP38" s="315" t="s">
        <v>492</v>
      </c>
      <c r="AQ38" s="316">
        <v>1</v>
      </c>
      <c r="AR38" s="304" t="s">
        <v>492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513</v>
      </c>
      <c r="AL39" s="1161"/>
      <c r="AM39" s="1161"/>
      <c r="AN39" s="1162"/>
      <c r="AO39" s="312">
        <v>-977513</v>
      </c>
      <c r="AP39" s="312">
        <v>-6529</v>
      </c>
      <c r="AQ39" s="313">
        <v>-7153</v>
      </c>
      <c r="AR39" s="314">
        <v>-8.6999999999999993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514</v>
      </c>
      <c r="AL40" s="1158"/>
      <c r="AM40" s="1158"/>
      <c r="AN40" s="1159"/>
      <c r="AO40" s="312">
        <v>-2043526</v>
      </c>
      <c r="AP40" s="312">
        <v>-13649</v>
      </c>
      <c r="AQ40" s="313">
        <v>-33456</v>
      </c>
      <c r="AR40" s="314">
        <v>-59.2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19602</v>
      </c>
      <c r="AP41" s="312">
        <v>131</v>
      </c>
      <c r="AQ41" s="313">
        <v>11199</v>
      </c>
      <c r="AR41" s="314">
        <v>-98.8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484</v>
      </c>
      <c r="AN49" s="1152" t="s">
        <v>517</v>
      </c>
      <c r="AO49" s="1153"/>
      <c r="AP49" s="1153"/>
      <c r="AQ49" s="1153"/>
      <c r="AR49" s="1154"/>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518</v>
      </c>
      <c r="AO50" s="329" t="s">
        <v>519</v>
      </c>
      <c r="AP50" s="330" t="s">
        <v>520</v>
      </c>
      <c r="AQ50" s="331" t="s">
        <v>521</v>
      </c>
      <c r="AR50" s="332" t="s">
        <v>522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5532777</v>
      </c>
      <c r="AN51" s="334">
        <v>36156</v>
      </c>
      <c r="AO51" s="335">
        <v>-16.2</v>
      </c>
      <c r="AP51" s="336">
        <v>66343</v>
      </c>
      <c r="AQ51" s="337">
        <v>43</v>
      </c>
      <c r="AR51" s="338">
        <v>-59.2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4280277</v>
      </c>
      <c r="AN52" s="342">
        <v>27971</v>
      </c>
      <c r="AO52" s="343">
        <v>-9</v>
      </c>
      <c r="AP52" s="344">
        <v>34529</v>
      </c>
      <c r="AQ52" s="345">
        <v>28.4</v>
      </c>
      <c r="AR52" s="346">
        <v>-37.4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11722589</v>
      </c>
      <c r="AN53" s="334">
        <v>76996</v>
      </c>
      <c r="AO53" s="335">
        <v>113</v>
      </c>
      <c r="AP53" s="336">
        <v>56416</v>
      </c>
      <c r="AQ53" s="337">
        <v>-15</v>
      </c>
      <c r="AR53" s="338">
        <v>128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6463612</v>
      </c>
      <c r="AN54" s="342">
        <v>42454</v>
      </c>
      <c r="AO54" s="343">
        <v>51.8</v>
      </c>
      <c r="AP54" s="344">
        <v>32623</v>
      </c>
      <c r="AQ54" s="345">
        <v>-5.5</v>
      </c>
      <c r="AR54" s="346">
        <v>57.3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7462706</v>
      </c>
      <c r="AN55" s="334">
        <v>49428</v>
      </c>
      <c r="AO55" s="335">
        <v>-35.799999999999997</v>
      </c>
      <c r="AP55" s="336">
        <v>49217</v>
      </c>
      <c r="AQ55" s="337">
        <v>-12.8</v>
      </c>
      <c r="AR55" s="338">
        <v>-23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3772241</v>
      </c>
      <c r="AN56" s="342">
        <v>24985</v>
      </c>
      <c r="AO56" s="343">
        <v>-41.1</v>
      </c>
      <c r="AP56" s="344">
        <v>27232</v>
      </c>
      <c r="AQ56" s="345">
        <v>-16.5</v>
      </c>
      <c r="AR56" s="346">
        <v>-24.6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5868797</v>
      </c>
      <c r="AN57" s="334">
        <v>39012</v>
      </c>
      <c r="AO57" s="335">
        <v>-21.1</v>
      </c>
      <c r="AP57" s="336">
        <v>49211</v>
      </c>
      <c r="AQ57" s="337">
        <v>0</v>
      </c>
      <c r="AR57" s="338">
        <v>-21.1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3883115</v>
      </c>
      <c r="AN58" s="342">
        <v>25813</v>
      </c>
      <c r="AO58" s="343">
        <v>3.3</v>
      </c>
      <c r="AP58" s="344">
        <v>28367</v>
      </c>
      <c r="AQ58" s="345">
        <v>4.2</v>
      </c>
      <c r="AR58" s="346">
        <v>-0.9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4306090</v>
      </c>
      <c r="AN59" s="334">
        <v>28762</v>
      </c>
      <c r="AO59" s="335">
        <v>-26.3</v>
      </c>
      <c r="AP59" s="336">
        <v>51738</v>
      </c>
      <c r="AQ59" s="337">
        <v>5.0999999999999996</v>
      </c>
      <c r="AR59" s="338">
        <v>-31.4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3750190</v>
      </c>
      <c r="AN60" s="342">
        <v>25049</v>
      </c>
      <c r="AO60" s="343">
        <v>-3</v>
      </c>
      <c r="AP60" s="344">
        <v>30360</v>
      </c>
      <c r="AQ60" s="345">
        <v>7</v>
      </c>
      <c r="AR60" s="346">
        <v>-10</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6978592</v>
      </c>
      <c r="AN61" s="349">
        <v>46071</v>
      </c>
      <c r="AO61" s="350">
        <v>2.7</v>
      </c>
      <c r="AP61" s="351">
        <v>54585</v>
      </c>
      <c r="AQ61" s="352">
        <v>4.0999999999999996</v>
      </c>
      <c r="AR61" s="338">
        <v>-1.4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4429887</v>
      </c>
      <c r="AN62" s="342">
        <v>29254</v>
      </c>
      <c r="AO62" s="343">
        <v>0.4</v>
      </c>
      <c r="AP62" s="344">
        <v>30622</v>
      </c>
      <c r="AQ62" s="345">
        <v>3.5</v>
      </c>
      <c r="AR62" s="346">
        <v>-3.1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gP+XGsIxDcvN/mFqPTLce+Fog/ATsawWNx8ff2vrgLUpr7WyZG5b/Tat7CZeLLn36ZnzuCH1PCTsYwnnL2hzA==" saltValue="Ek85UN0tSrDGNuaBLcBC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481</v>
      </c>
    </row>
    <row r="121" spans="125:125" ht="13.5" hidden="1" customHeight="1" x14ac:dyDescent="0.2">
      <c r="DU121" s="259"/>
    </row>
  </sheetData>
  <sheetProtection algorithmName="SHA-512" hashValue="pjxLxmsmiAxFH4r18CPcYEElxwWN1/iv+zJS6Eb5WJIkopJTCyTRc6a0mPeQJFdwQi/xV0tPCD20EvxZnQob1g==" saltValue="6kPHDqYiAN087ZEY6MjG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481</v>
      </c>
    </row>
  </sheetData>
  <sheetProtection algorithmName="SHA-512" hashValue="+NryBpq8JqT6lHHqC6zO+2+JBoCkO2ESy+VmuAWJFrdThc4nkjidsBOptBnB55OLfHovvT/9HsnCu+SkwvaQug==" saltValue="p9BjmQBhDqLnSFKDjoC7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76" t="s">
        <v>3</v>
      </c>
      <c r="D47" s="1176"/>
      <c r="E47" s="1177"/>
      <c r="F47" s="11">
        <v>20.52</v>
      </c>
      <c r="G47" s="12">
        <v>18.739999999999998</v>
      </c>
      <c r="H47" s="12">
        <v>20.309999999999999</v>
      </c>
      <c r="I47" s="12">
        <v>18.23</v>
      </c>
      <c r="J47" s="13">
        <v>17.66</v>
      </c>
    </row>
    <row r="48" spans="2:10" ht="57.75" customHeight="1" x14ac:dyDescent="0.2">
      <c r="B48" s="14"/>
      <c r="C48" s="1178" t="s">
        <v>4</v>
      </c>
      <c r="D48" s="1178"/>
      <c r="E48" s="1179"/>
      <c r="F48" s="15">
        <v>6.65</v>
      </c>
      <c r="G48" s="16">
        <v>4.3099999999999996</v>
      </c>
      <c r="H48" s="16">
        <v>4.8099999999999996</v>
      </c>
      <c r="I48" s="16">
        <v>6.76</v>
      </c>
      <c r="J48" s="17">
        <v>4.59</v>
      </c>
    </row>
    <row r="49" spans="2:10" ht="57.75" customHeight="1" thickBot="1" x14ac:dyDescent="0.25">
      <c r="B49" s="18"/>
      <c r="C49" s="1180" t="s">
        <v>5</v>
      </c>
      <c r="D49" s="1180"/>
      <c r="E49" s="1181"/>
      <c r="F49" s="19">
        <v>1.62</v>
      </c>
      <c r="G49" s="20" t="s">
        <v>536</v>
      </c>
      <c r="H49" s="20">
        <v>0.17</v>
      </c>
      <c r="I49" s="20">
        <v>1.06</v>
      </c>
      <c r="J49" s="21" t="s">
        <v>537</v>
      </c>
    </row>
    <row r="50" spans="2:10" ht="13" x14ac:dyDescent="0.2"/>
  </sheetData>
  <sheetProtection algorithmName="SHA-512" hashValue="oa8eiAIS/M1+FKJLxBwqYEiPCEIXcDonmlpqa6rXboS1iu4YaIKbtlWC2aGW9nnF+kQrPgo4lCknqdXlrMTY9A==" saltValue="gRnMv7aEKr9oexYiGaWQ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2025-09-09T04:20:25Z</cp:lastPrinted>
  <dcterms:created xsi:type="dcterms:W3CDTF">2025-02-19T03:01:21Z</dcterms:created>
  <dcterms:modified xsi:type="dcterms:W3CDTF">2025-09-24T06:14:39Z</dcterms:modified>
  <cp:category/>
</cp:coreProperties>
</file>