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526"/>
  <workbookPr/>
  <mc:AlternateContent xmlns:mc="http://schemas.openxmlformats.org/markup-compatibility/2006">
    <mc:Choice Requires="x15">
      <x15ac:absPath xmlns:x15ac="http://schemas.microsoft.com/office/spreadsheetml/2010/11/ac" url="\\10.1.41.109\zaisei04\026　財政状況資料集\R7財政状況資料集\01_組合せ分析・ストック情報項目（９月公表分_R5年度決算）\05_HP公表用【完成版】\ＨＰ掲載データ\"/>
    </mc:Choice>
  </mc:AlternateContent>
  <xr:revisionPtr revIDLastSave="0" documentId="13_ncr:1_{7262F727-862B-4D8C-B814-5C72ED96D2A8}" xr6:coauthVersionLast="47" xr6:coauthVersionMax="47" xr10:uidLastSave="{00000000-0000-0000-0000-000000000000}"/>
  <bookViews>
    <workbookView xWindow="-110" yWindow="-110" windowWidth="22780" windowHeight="1454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U63" i="12" l="1"/>
  <c r="AP63" i="12"/>
  <c r="AO37" i="10"/>
  <c r="AO36" i="10"/>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W37" i="10"/>
  <c r="BE37" i="10"/>
  <c r="U37" i="10"/>
  <c r="C37" i="10"/>
  <c r="CO36" i="10"/>
  <c r="BW36" i="10"/>
  <c r="BE36" i="10"/>
  <c r="C36" i="10"/>
  <c r="CO35" i="10"/>
  <c r="BW35" i="10"/>
  <c r="BE35" i="10"/>
  <c r="CO34" i="10"/>
  <c r="BW34" i="10"/>
  <c r="BE34" i="10"/>
  <c r="C34" i="10"/>
  <c r="C35" i="10" s="1"/>
  <c r="U34" i="10" s="1"/>
  <c r="U35" i="10" s="1"/>
  <c r="U36" i="10" s="1"/>
  <c r="AM34" i="10" l="1"/>
  <c r="AM35" i="10" s="1"/>
  <c r="AM36" i="10" s="1"/>
  <c r="AM37"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<sst xmlns="http://schemas.openxmlformats.org/spreadsheetml/2006/main" count="1095" uniqueCount="574">
  <si>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</si>
  <si>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</si>
  <si>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</si>
  <si>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</si>
  <si>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</si>
  <si>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</si>
  <si>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</si>
  <si>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</si>
  <si>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</si>
  <si>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</si>
  <si>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</si>
  <si>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</si>
  <si>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</si>
  <si>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</si>
  <si>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</si>
  <si>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</si>
  <si>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</si>
  <si>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</si>
  <si>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</si>
  <si>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</si>
  <si>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</si>
  <si>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</si>
  <si>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</si>
  <si>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</si>
  <si>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</si>
  <si>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</si>
  <si>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</si>
  <si>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</si>
  <si>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</si>
  <si>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</si>
  <si>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</si>
  <si>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</si>
  <si>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</si>
  <si>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</si>
  <si>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</si>
  <si>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</si>
  <si>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</si>
  <si>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</si>
  <si>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</si>
  <si>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</si>
  <si>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</si>
  <si>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</si>
  <si>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</si>
  <si>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</si>
  <si>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</si>
  <si>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</si>
  <si>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</si>
  <si>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</si>
  <si>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</si>
  <si>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</si>
  <si>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</si>
  <si>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</si>
  <si>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</si>
  <si>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</si>
  <si>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</si>
  <si>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</si>
  <si>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</si>
  <si>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</si>
  <si>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</si>
  <si>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</si>
  <si>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</si>
  <si>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</si>
  <si>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</si>
  <si>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</si>
  <si>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</si>
  <si>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</si>
  <si>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</si>
  <si>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</si>
  <si>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</si>
  <si>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</si>
  <si>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</si>
  <si>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</si>
  <si>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</si>
  <si>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</si>
  <si>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</si>
  <si>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</si>
  <si>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</si>
  <si>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</si>
  <si>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</si>
  <si>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愛知県</t>
    <phoneticPr fontId="5"/>
  </si>
  <si>
    <t>市町村類型</t>
    <phoneticPr fontId="5"/>
  </si>
  <si>
    <t>Ⅱ－２</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</si>
  <si>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</si>
  <si>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</si>
  <si>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</si>
  <si>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</si>
  <si>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</si>
  <si>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</si>
  <si>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</si>
  <si>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</si>
  <si>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</si>
  <si>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</si>
  <si>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</si>
  <si>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</si>
  <si>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常滑市</t>
    <phoneticPr fontId="5"/>
  </si>
  <si>
    <t>地方交付税種地</t>
    <rPh sb="0" eb="2">
      <t>チホウ</t>
    </rPh>
    <rPh sb="2" eb="5">
      <t>コウフゼイ</t>
    </rPh>
    <rPh sb="5" eb="6">
      <t>シュ</t>
    </rPh>
    <rPh sb="6" eb="7">
      <t>チ</t>
    </rPh>
    <phoneticPr fontId="5"/>
  </si>
  <si>
    <t>1-4</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</si>
  <si>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</si>
  <si>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</si>
  <si>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</si>
  <si>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</si>
  <si>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</si>
  <si>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</si>
  <si>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</si>
  <si>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</si>
  <si>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</si>
  <si>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</si>
  <si>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</si>
  <si>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</si>
  <si>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</si>
  <si>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</si>
  <si>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</si>
  <si>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</si>
  <si>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</si>
  <si>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</si>
  <si>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</si>
  <si>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</si>
  <si>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</si>
  <si>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3.8</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</si>
  <si>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</si>
  <si>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</si>
  <si>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</si>
  <si>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</si>
  <si>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</si>
  <si>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</si>
  <si>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</si>
  <si>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</si>
  <si>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</si>
  <si>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</si>
  <si>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</si>
  <si>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</si>
  <si>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</si>
  <si>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</si>
  <si>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</si>
  <si>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</si>
  <si>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</si>
  <si>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</si>
  <si>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</si>
  <si>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</si>
  <si>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</si>
  <si>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</si>
  <si>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0.3</t>
    <phoneticPr fontId="5"/>
  </si>
  <si>
    <t>基準財政需要額</t>
    <phoneticPr fontId="26"/>
  </si>
  <si>
    <t>うち日本人(％)</t>
    <phoneticPr fontId="5"/>
  </si>
  <si>
    <t>-0.2</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</si>
  <si>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</si>
  <si>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</si>
  <si>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</si>
  <si>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</si>
  <si>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</si>
  <si>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</si>
  <si>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</si>
  <si>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</si>
  <si>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</si>
  <si>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</si>
  <si>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</si>
  <si>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</si>
  <si>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</si>
  <si>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</si>
  <si>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</si>
  <si>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</si>
  <si>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</si>
  <si>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</si>
  <si>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</si>
  <si>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</si>
  <si>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</si>
  <si>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</si>
  <si>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</si>
  <si>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</si>
  <si>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</si>
  <si>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</si>
  <si>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</si>
  <si>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</si>
  <si>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</si>
  <si>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</si>
  <si>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</si>
  <si>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</si>
  <si>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</si>
  <si>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</si>
  <si>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</si>
  <si>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</si>
  <si>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</si>
  <si>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</si>
  <si>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</si>
  <si>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</si>
  <si>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</si>
  <si>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</si>
  <si>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</si>
  <si>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</si>
  <si>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</si>
  <si>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</si>
  <si>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</si>
  <si>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</si>
  <si>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</si>
  <si>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</si>
  <si>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</si>
  <si>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</si>
  <si>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</si>
  <si>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</si>
  <si>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</si>
  <si>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</si>
  <si>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</si>
  <si>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</si>
  <si>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愛知県常滑市</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</si>
  <si>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</si>
  <si>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</si>
  <si>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</si>
  <si>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</si>
  <si>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</si>
  <si>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</si>
  <si>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</si>
  <si>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</si>
  <si>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</si>
  <si>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</si>
  <si>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</si>
  <si>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</si>
  <si>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</si>
  <si>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</si>
  <si>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</si>
  <si>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</si>
  <si>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</si>
  <si>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</si>
  <si>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</si>
  <si>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</si>
  <si>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</si>
  <si>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</si>
  <si>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</si>
  <si>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</si>
  <si>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</si>
  <si>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</si>
  <si>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</si>
  <si>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</si>
  <si>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</si>
  <si>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</si>
  <si>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</si>
  <si>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</si>
  <si>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</si>
  <si>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</si>
  <si>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</si>
  <si>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</si>
  <si>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</si>
  <si>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</si>
  <si>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</si>
  <si>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</si>
  <si>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</si>
  <si>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</si>
  <si>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</si>
  <si>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</si>
  <si>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</si>
  <si>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</si>
  <si>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</si>
  <si>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</si>
  <si>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</si>
  <si>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</si>
  <si>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</si>
  <si>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</si>
  <si>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</si>
  <si>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</si>
  <si>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</si>
  <si>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</si>
  <si>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</si>
  <si>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</si>
  <si>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</si>
  <si>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</si>
  <si>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</si>
  <si>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</si>
  <si>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</si>
  <si>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</si>
  <si>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</si>
  <si>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</si>
  <si>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</si>
  <si>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</si>
  <si>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</si>
  <si>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</si>
  <si>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</si>
  <si>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</si>
  <si>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</si>
  <si>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</si>
  <si>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</si>
  <si>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</si>
  <si>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</si>
  <si>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</si>
  <si>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</si>
  <si>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</si>
  <si>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</si>
  <si>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</si>
  <si>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</si>
  <si>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</si>
  <si>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</si>
  <si>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</si>
  <si>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</si>
  <si>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</si>
  <si>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</si>
  <si>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</si>
  <si>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</si>
  <si>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</si>
  <si>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</si>
  <si>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</si>
  <si>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</si>
  <si>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</si>
  <si>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</si>
  <si>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</si>
  <si>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</si>
  <si>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</si>
  <si>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</si>
  <si>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</si>
  <si>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</si>
  <si>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</si>
  <si>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</si>
  <si>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</si>
  <si>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</si>
  <si>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</si>
  <si>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</si>
  <si>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</si>
  <si>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</si>
  <si>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</si>
  <si>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</si>
  <si>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</si>
  <si>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</si>
  <si>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</si>
  <si>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</si>
  <si>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</si>
  <si>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</si>
  <si>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病院</t>
    <phoneticPr fontId="5"/>
  </si>
  <si>
    <t>加入世帯数(世帯)</t>
  </si>
  <si>
    <t>　繰出金</t>
    <phoneticPr fontId="5"/>
  </si>
  <si>
    <t>　うち減収補塡債(特例分)</t>
    <rPh sb="4" eb="5">
      <t>シュウ</t>
    </rPh>
    <rPh sb="9" eb="10">
      <t>トク</t>
    </rPh>
    <rPh sb="10" eb="11">
      <t>レイ</t>
    </rPh>
    <rPh sb="11" eb="12">
      <t>ブン</t>
    </rPh>
    <phoneticPr fontId="17"/>
  </si>
  <si>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</si>
  <si>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</si>
  <si>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</si>
  <si>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</si>
  <si>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</si>
  <si>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</si>
  <si>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</si>
  <si>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</si>
  <si>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</si>
  <si>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</si>
  <si>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</si>
  <si>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</si>
  <si>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</si>
  <si>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</si>
  <si>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</si>
  <si>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</si>
  <si>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</si>
  <si>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</si>
  <si>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</si>
  <si>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</si>
  <si>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</si>
  <si>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</si>
  <si>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</si>
  <si>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</si>
  <si>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</si>
  <si>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</si>
  <si>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</si>
  <si>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愛知県常滑市</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</si>
  <si>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</si>
  <si>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</si>
  <si>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</si>
  <si>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</si>
  <si>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</si>
  <si>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</si>
  <si>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</si>
  <si>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</si>
  <si>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</si>
  <si>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</si>
  <si>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</si>
  <si>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</si>
  <si>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</si>
  <si>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</si>
  <si>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</si>
  <si>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</si>
  <si>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</si>
  <si>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</si>
  <si>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</si>
  <si>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</si>
  <si>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常滑駅周辺土地区画整理事業特別会計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</si>
  <si>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</si>
  <si>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</si>
  <si>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</si>
  <si>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</si>
  <si>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</si>
  <si>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</si>
  <si>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</si>
  <si>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</si>
  <si>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</si>
  <si>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</si>
  <si>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</si>
  <si>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</si>
  <si>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</si>
  <si>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</si>
  <si>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</si>
  <si>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後期高齢者医療特別会計</t>
    <phoneticPr fontId="5"/>
  </si>
  <si>
    <t>下水道事業会計</t>
    <phoneticPr fontId="5"/>
  </si>
  <si>
    <t>法適用企業</t>
    <phoneticPr fontId="5"/>
  </si>
  <si>
    <t>水道事業会計</t>
    <phoneticPr fontId="5"/>
  </si>
  <si>
    <t>モーターボート競走事業会計</t>
    <phoneticPr fontId="5"/>
  </si>
  <si>
    <t>病院事業会計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</si>
  <si>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</si>
  <si>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</si>
  <si>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</si>
  <si>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</si>
  <si>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</si>
  <si>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</si>
  <si>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</si>
  <si>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</si>
  <si>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</si>
  <si>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</si>
  <si>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</si>
  <si>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</si>
  <si>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</si>
  <si>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</si>
  <si>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</si>
  <si>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</si>
  <si>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</si>
  <si>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</si>
  <si>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</si>
  <si>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</si>
  <si>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</si>
  <si>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</si>
  <si>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</si>
  <si>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</si>
  <si>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</si>
  <si>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</si>
  <si>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</si>
  <si>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</si>
  <si>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</si>
  <si>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</si>
  <si>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</si>
  <si>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</si>
  <si>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</si>
  <si>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</si>
  <si>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</si>
  <si>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</si>
  <si>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</si>
  <si>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</si>
  <si>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</si>
  <si>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</si>
  <si>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</si>
  <si>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</si>
  <si>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</si>
  <si>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</si>
  <si>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</si>
  <si>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</si>
  <si>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</si>
  <si>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</si>
  <si>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</si>
  <si>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</si>
  <si>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</si>
  <si>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</si>
  <si>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</si>
  <si>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</si>
  <si>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</si>
  <si>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</si>
  <si>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</si>
  <si>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</si>
  <si>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</si>
  <si>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</si>
  <si>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</si>
  <si>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</si>
  <si>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</si>
  <si>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</si>
  <si>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</si>
  <si>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</si>
  <si>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</si>
  <si>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</si>
  <si>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</si>
  <si>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</si>
  <si>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</si>
  <si>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</si>
  <si>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</si>
  <si>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</si>
  <si>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</si>
  <si>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</si>
  <si>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</si>
  <si>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</si>
  <si>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</si>
  <si>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</si>
  <si>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</si>
  <si>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</si>
  <si>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</si>
  <si>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</si>
  <si>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</si>
  <si>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</si>
  <si>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</si>
  <si>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</si>
  <si>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</si>
  <si>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</si>
  <si>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</si>
  <si>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</si>
  <si>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</si>
  <si>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</si>
  <si>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</si>
  <si>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</si>
  <si>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</si>
  <si>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</si>
  <si>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</si>
  <si>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</si>
  <si>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</si>
  <si>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</si>
  <si>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</si>
  <si>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</si>
  <si>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</si>
  <si>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</si>
  <si>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</si>
  <si>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</si>
  <si>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</si>
  <si>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</si>
  <si>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</si>
  <si>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</si>
  <si>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</si>
  <si>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</si>
  <si>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</si>
  <si>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</si>
  <si>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</si>
  <si>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</si>
  <si>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</si>
  <si>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</si>
  <si>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</si>
  <si>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</si>
  <si>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</si>
  <si>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</si>
  <si>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</si>
  <si>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</si>
  <si>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</si>
  <si>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</si>
  <si>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</si>
  <si>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</si>
  <si>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</si>
  <si>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</si>
  <si>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</si>
  <si>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</si>
  <si>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</si>
  <si>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0.27</t>
  </si>
  <si>
    <t>▲ 2.39</t>
  </si>
  <si>
    <t>▲ 6.23</t>
  </si>
  <si>
    <t>モーターボート競走事業会計</t>
  </si>
  <si>
    <t>病院事業会計</t>
  </si>
  <si>
    <t>下水道事業会計</t>
  </si>
  <si>
    <t>一般会計</t>
  </si>
  <si>
    <t>水道事業会計</t>
  </si>
  <si>
    <t>介護保険事業特別会計</t>
  </si>
  <si>
    <t>国民健康保険事業特別会計</t>
  </si>
  <si>
    <t>常滑駅周辺土地区画整理事業特別会計</t>
  </si>
  <si>
    <t>その他会計（赤字）</t>
  </si>
  <si>
    <t>その他会計（黒字）</t>
  </si>
  <si>
    <t>R01</t>
    <phoneticPr fontId="5"/>
  </si>
  <si>
    <t>R02</t>
    <phoneticPr fontId="5"/>
  </si>
  <si>
    <t>R03</t>
    <phoneticPr fontId="5"/>
  </si>
  <si>
    <t>R04</t>
    <phoneticPr fontId="5"/>
  </si>
  <si>
    <t>R05</t>
    <phoneticPr fontId="5"/>
  </si>
  <si>
    <t>半田常滑看護専門学校</t>
    <rPh sb="0" eb="2">
      <t>ハンダ</t>
    </rPh>
    <rPh sb="2" eb="4">
      <t>トコナメ</t>
    </rPh>
    <rPh sb="4" eb="6">
      <t>カンゴ</t>
    </rPh>
    <rPh sb="6" eb="8">
      <t>センモン</t>
    </rPh>
    <rPh sb="8" eb="10">
      <t>ガッコウ</t>
    </rPh>
    <phoneticPr fontId="2"/>
  </si>
  <si>
    <t>中部知多衛生組合</t>
    <rPh sb="0" eb="2">
      <t>チュウブ</t>
    </rPh>
    <rPh sb="2" eb="4">
      <t>チタ</t>
    </rPh>
    <rPh sb="4" eb="6">
      <t>エイセイ</t>
    </rPh>
    <rPh sb="6" eb="8">
      <t>クミアイ</t>
    </rPh>
    <phoneticPr fontId="2"/>
  </si>
  <si>
    <t>愛知県後期高齢者広域連合（一般会計）</t>
    <rPh sb="0" eb="3">
      <t>アイチケン</t>
    </rPh>
    <rPh sb="3" eb="5">
      <t>コウキ</t>
    </rPh>
    <rPh sb="5" eb="8">
      <t>コウレイシャ</t>
    </rPh>
    <rPh sb="8" eb="10">
      <t>コウイキ</t>
    </rPh>
    <rPh sb="10" eb="12">
      <t>レンゴウ</t>
    </rPh>
    <rPh sb="13" eb="15">
      <t>イッパン</t>
    </rPh>
    <rPh sb="15" eb="17">
      <t>カイケイ</t>
    </rPh>
    <phoneticPr fontId="2"/>
  </si>
  <si>
    <t>愛知県後期高齢者広域連合（後期高齢者医療特別会計）</t>
    <rPh sb="0" eb="3">
      <t>アイチケン</t>
    </rPh>
    <rPh sb="3" eb="5">
      <t>コウキ</t>
    </rPh>
    <rPh sb="5" eb="8">
      <t>コウレイシャ</t>
    </rPh>
    <rPh sb="8" eb="10">
      <t>コウイキ</t>
    </rPh>
    <rPh sb="10" eb="12">
      <t>レンゴウ</t>
    </rPh>
    <rPh sb="13" eb="15">
      <t>コウキ</t>
    </rPh>
    <rPh sb="15" eb="18">
      <t>コウレイシャ</t>
    </rPh>
    <rPh sb="18" eb="20">
      <t>イリョウ</t>
    </rPh>
    <rPh sb="20" eb="22">
      <t>トクベツ</t>
    </rPh>
    <rPh sb="22" eb="24">
      <t>カイケイ</t>
    </rPh>
    <phoneticPr fontId="2"/>
  </si>
  <si>
    <t>常滑武豊衛生組合</t>
    <rPh sb="0" eb="2">
      <t>トコナメ</t>
    </rPh>
    <rPh sb="2" eb="4">
      <t>タケトヨ</t>
    </rPh>
    <rPh sb="4" eb="6">
      <t>エイセイ</t>
    </rPh>
    <rPh sb="6" eb="8">
      <t>クミアイ</t>
    </rPh>
    <phoneticPr fontId="2"/>
  </si>
  <si>
    <t>知多南部広域環境組合</t>
    <rPh sb="0" eb="2">
      <t>チタ</t>
    </rPh>
    <rPh sb="2" eb="4">
      <t>ナンブ</t>
    </rPh>
    <rPh sb="4" eb="6">
      <t>コウイキ</t>
    </rPh>
    <rPh sb="6" eb="8">
      <t>カンキョウ</t>
    </rPh>
    <rPh sb="8" eb="10">
      <t>クミアイ</t>
    </rPh>
    <phoneticPr fontId="2"/>
  </si>
  <si>
    <t>-</t>
    <phoneticPr fontId="2"/>
  </si>
  <si>
    <t>-</t>
    <phoneticPr fontId="2"/>
  </si>
  <si>
    <t>ふるさとづくり事業基金</t>
    <rPh sb="7" eb="9">
      <t>ジギョウ</t>
    </rPh>
    <rPh sb="9" eb="11">
      <t>キキン</t>
    </rPh>
    <phoneticPr fontId="2"/>
  </si>
  <si>
    <t>陶業陶芸振興事業基金</t>
    <phoneticPr fontId="2"/>
  </si>
  <si>
    <t>西知多道路整備事業に係る青海グラウンド代替施設等整備基金</t>
    <rPh sb="0" eb="1">
      <t>ニシ</t>
    </rPh>
    <rPh sb="1" eb="3">
      <t>チタ</t>
    </rPh>
    <rPh sb="3" eb="5">
      <t>ドウロ</t>
    </rPh>
    <rPh sb="5" eb="7">
      <t>セイビ</t>
    </rPh>
    <rPh sb="7" eb="9">
      <t>ジギョウ</t>
    </rPh>
    <rPh sb="10" eb="11">
      <t>カカ</t>
    </rPh>
    <rPh sb="12" eb="14">
      <t>セイカイ</t>
    </rPh>
    <rPh sb="19" eb="21">
      <t>ダイタイ</t>
    </rPh>
    <rPh sb="21" eb="23">
      <t>シセツ</t>
    </rPh>
    <rPh sb="23" eb="24">
      <t>トウ</t>
    </rPh>
    <rPh sb="24" eb="26">
      <t>セイビ</t>
    </rPh>
    <rPh sb="26" eb="28">
      <t>キキン</t>
    </rPh>
    <phoneticPr fontId="2"/>
  </si>
  <si>
    <t>公共施設等整備基金</t>
    <rPh sb="0" eb="2">
      <t>コウキョウ</t>
    </rPh>
    <rPh sb="2" eb="5">
      <t>シセツナド</t>
    </rPh>
    <rPh sb="5" eb="7">
      <t>セイビ</t>
    </rPh>
    <rPh sb="7" eb="9">
      <t>キキン</t>
    </rPh>
    <phoneticPr fontId="5"/>
  </si>
  <si>
    <t>ボートレースまちづくり基金</t>
    <rPh sb="11" eb="13">
      <t>キキン</t>
    </rPh>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</si>
  <si>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</si>
  <si>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</si>
  <si>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xml:space="preserve">  将来負担比率が類似団体平均を上回っている主な要因は公益的施設用地取得に係る債務負担行為の設定、農業基盤整備事業に係る債務負担行為の設定、新庁舎の建設に係る市債借入などが挙げられる。
　また、有形固定資産減価償却率についても、昭和40年代から昭和50年代に整備した施設が多いため、類似団体より高くなっている。
　令和5年度は公益的施設用地取得に係る債務の繰上償還を実施したことで将来負担比率は一時的に減少した。今後もボートレース事業収益に係る繰入金の積立により、一時的な減少が見込まれるが、老朽化した施設の大規模改修などの大型事業に係る借入により地方債残高が増加する見込みであることから、再び上昇することが見込まれる。</t>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</si>
  <si>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</si>
  <si>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</si>
  <si>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</si>
  <si>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</si>
  <si>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</si>
  <si>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</si>
  <si>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公益的施設用地取得に係る債務負担行為の設定、農業基盤整備事業に係る債務負担行為の設定などにより、いずれの指標も類似団体と比べて高い水準にある。平成25年度以降、行財政改革による投資事業の抑制や新規発行債の抑制などにより改善に努めてきた。しかし、令和2年度から新庁舎建設に係る市債の借入などにより将来負担比率が上昇した。
　令和5年度は公益的施設用地取得に係る債務の繰上償還を実施したことで一時的に将来負担比率が減少した。今後もボートレース事業収益に係る繰入金の積立により一時的な減少が見込まれるが、老朽化した施設の大規模改修による新規借入や新庁舎建設等に係る元金償還の開始などに伴い、両比率ともに数値が上昇することが見込まれる。</t>
    <rPh sb="53" eb="55">
      <t>シヒョウ</t>
    </rPh>
    <rPh sb="110" eb="112">
      <t>カイゼン</t>
    </rPh>
    <rPh sb="113" eb="114">
      <t>ツト</t>
    </rPh>
    <rPh sb="211" eb="213">
      <t>コンゴ</t>
    </rPh>
    <rPh sb="220" eb="222">
      <t>ジギョウ</t>
    </rPh>
    <rPh sb="222" eb="224">
      <t>シュウエキ</t>
    </rPh>
    <rPh sb="225" eb="226">
      <t>カカ</t>
    </rPh>
    <rPh sb="227" eb="229">
      <t>クリイレ</t>
    </rPh>
    <rPh sb="229" eb="230">
      <t>キン</t>
    </rPh>
    <rPh sb="231" eb="233">
      <t>ツミタテ</t>
    </rPh>
    <rPh sb="236" eb="239">
      <t>イチジテキ</t>
    </rPh>
    <rPh sb="240" eb="242">
      <t>ゲンショウ</t>
    </rPh>
    <rPh sb="243" eb="245">
      <t>ミコ</t>
    </rPh>
    <rPh sb="250" eb="253">
      <t>ロウキュウカ</t>
    </rPh>
    <rPh sb="255" eb="257">
      <t>シセツ</t>
    </rPh>
    <rPh sb="258" eb="261">
      <t>ダイキボ</t>
    </rPh>
    <rPh sb="261" eb="263">
      <t>カイシュウ</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</si>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</sst>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75">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177" fontId="14" fillId="0" borderId="21" xfId="5" applyNumberFormat="1" applyFont="1" applyFill="1" applyBorder="1" applyAlignment="1" applyProtection="1">
      <alignment horizontal="right" vertical="center" shrinkToFit="1"/>
      <protection locked="0"/>
    </xf>
    <xf numFmtId="177" fontId="14" fillId="0" borderId="22"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7" fillId="6" borderId="0" xfId="6" applyFill="1" applyAlignment="1" applyProtection="1">
      <alignment vertical="center"/>
      <protection hidden="1"/>
    </xf>
    <xf numFmtId="0" fontId="1" fillId="0" borderId="0" xfId="16" applyFont="1">
      <alignment vertical="center"/>
    </xf>
    <xf numFmtId="0" fontId="17"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5" fillId="0" borderId="4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5"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0" fontId="40" fillId="0" borderId="0" xfId="20" applyFont="1">
      <alignment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9" xfId="8" applyFont="1" applyBorder="1" applyAlignment="1">
      <alignment horizontal="center" vertical="center"/>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68" xfId="8" applyFont="1" applyBorder="1" applyAlignment="1">
      <alignment horizontal="center" vertical="center"/>
    </xf>
    <xf numFmtId="0" fontId="21" fillId="0" borderId="40"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37" xfId="8" applyFont="1" applyBorder="1" applyAlignment="1">
      <alignment horizontal="center" vertical="center"/>
    </xf>
    <xf numFmtId="0" fontId="21" fillId="0" borderId="69" xfId="8" applyFont="1" applyBorder="1" applyAlignment="1">
      <alignment horizontal="center"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24" xfId="8" applyFont="1" applyBorder="1" applyAlignment="1">
      <alignment horizontal="center" vertical="center"/>
    </xf>
    <xf numFmtId="0" fontId="21" fillId="0" borderId="56" xfId="8" applyFont="1" applyBorder="1" applyAlignment="1">
      <alignment horizontal="center" vertical="center"/>
    </xf>
    <xf numFmtId="0" fontId="21" fillId="0" borderId="66" xfId="8" applyFont="1" applyBorder="1" applyAlignment="1">
      <alignment horizontal="center" vertical="center"/>
    </xf>
    <xf numFmtId="0" fontId="21" fillId="0" borderId="67" xfId="8" applyFont="1" applyBorder="1" applyAlignment="1">
      <alignment horizontal="center" vertical="center"/>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3" xfId="8" applyFont="1" applyBorder="1" applyAlignment="1">
      <alignment horizontal="center" vertical="center"/>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7" xfId="8" applyFont="1" applyBorder="1" applyAlignment="1">
      <alignment horizontal="left" vertical="center"/>
    </xf>
    <xf numFmtId="0" fontId="21" fillId="0" borderId="0" xfId="8" applyFont="1" applyAlignment="1">
      <alignment horizontal="left" vertical="center"/>
    </xf>
    <xf numFmtId="0" fontId="21" fillId="0" borderId="66" xfId="8" applyFont="1" applyBorder="1" applyAlignment="1">
      <alignment horizontal="left" vertical="center"/>
    </xf>
    <xf numFmtId="0" fontId="21" fillId="0" borderId="14" xfId="8" applyFont="1" applyBorder="1" applyAlignment="1">
      <alignment horizontal="center" vertical="center"/>
    </xf>
    <xf numFmtId="0" fontId="21" fillId="0" borderId="51" xfId="8" applyFont="1" applyBorder="1" applyAlignment="1">
      <alignment horizontal="center" vertical="center"/>
    </xf>
    <xf numFmtId="0" fontId="21" fillId="0" borderId="15" xfId="8" applyFont="1" applyBorder="1" applyAlignment="1">
      <alignment horizontal="center" vertical="center"/>
    </xf>
    <xf numFmtId="0" fontId="21" fillId="0" borderId="52" xfId="8" applyFont="1" applyBorder="1" applyAlignment="1">
      <alignment horizontal="center" vertical="center"/>
    </xf>
    <xf numFmtId="0" fontId="21" fillId="0" borderId="70" xfId="8" applyFont="1" applyBorder="1" applyAlignment="1">
      <alignment horizontal="center" vertical="center"/>
    </xf>
    <xf numFmtId="0" fontId="21" fillId="0" borderId="71" xfId="8" applyFont="1" applyBorder="1" applyAlignment="1">
      <alignment horizontal="center" vertical="center"/>
    </xf>
    <xf numFmtId="0" fontId="21" fillId="0" borderId="41" xfId="8" applyFont="1" applyBorder="1" applyAlignment="1">
      <alignment horizontal="center" vertical="center"/>
    </xf>
    <xf numFmtId="0" fontId="21" fillId="0" borderId="16"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0" fontId="21" fillId="0" borderId="11" xfId="8" applyFont="1" applyBorder="1" applyAlignment="1">
      <alignment horizontal="center" vertical="center"/>
    </xf>
    <xf numFmtId="0" fontId="21" fillId="0" borderId="12"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0" xfId="8" applyNumberFormat="1" applyFont="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0" xfId="8" applyFont="1" applyBorder="1">
      <alignment vertical="center"/>
    </xf>
    <xf numFmtId="0" fontId="21" fillId="0" borderId="31" xfId="8" applyFont="1" applyBorder="1">
      <alignment vertical="center"/>
    </xf>
    <xf numFmtId="0" fontId="21" fillId="0" borderId="42"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77"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39" xfId="8" applyFont="1" applyBorder="1">
      <alignment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32" xfId="8" applyNumberFormat="1" applyFont="1" applyBorder="1" applyAlignment="1">
      <alignment horizontal="right" vertical="center" shrinkToFit="1"/>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41" xfId="8" applyFont="1" applyBorder="1">
      <alignment vertical="center"/>
    </xf>
    <xf numFmtId="0" fontId="25" fillId="0" borderId="31" xfId="8" applyFont="1" applyBorder="1">
      <alignment vertical="center"/>
    </xf>
    <xf numFmtId="0" fontId="25" fillId="0" borderId="42" xfId="8" applyFont="1" applyBorder="1">
      <alignment vertical="center"/>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1" fillId="0" borderId="42"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78" fontId="21" fillId="0" borderId="8" xfId="8" applyNumberFormat="1" applyFont="1" applyBorder="1" applyAlignment="1">
      <alignment horizontal="right"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8"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4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8" fillId="0" borderId="31" xfId="8" applyFont="1" applyBorder="1">
      <alignment vertical="center"/>
    </xf>
    <xf numFmtId="0" fontId="28" fillId="0" borderId="42" xfId="8" applyFont="1" applyBorder="1">
      <alignmen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49" fontId="21" fillId="0" borderId="0" xfId="8" applyNumberFormat="1" applyFont="1" applyAlignment="1">
      <alignment horizontal="lef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0" fontId="21" fillId="0" borderId="1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1" fillId="0" borderId="0" xfId="8" applyFont="1" applyAlignment="1">
      <alignment horizontal="center" vertical="center" shrinkToFit="1"/>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pplyProtection="1">
      <alignment horizontal="center" vertical="center" shrinkToFit="1"/>
      <protection hidden="1"/>
    </xf>
    <xf numFmtId="0" fontId="21" fillId="0" borderId="0" xfId="8" applyFont="1">
      <alignment vertical="center"/>
    </xf>
    <xf numFmtId="0" fontId="21" fillId="0" borderId="0" xfId="10">
      <alignment vertical="center"/>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0" fontId="21" fillId="0" borderId="34" xfId="11" applyFont="1" applyBorder="1" applyAlignment="1">
      <alignment horizontal="center" vertical="center"/>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12"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38" xfId="11" applyNumberFormat="1" applyFont="1" applyBorder="1" applyAlignment="1">
      <alignment horizontal="right" vertical="center" shrinkToFit="1"/>
    </xf>
    <xf numFmtId="178" fontId="21" fillId="0" borderId="87"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81" fontId="21" fillId="0" borderId="8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8"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38" xfId="11" applyNumberFormat="1" applyFont="1" applyBorder="1" applyAlignment="1">
      <alignment horizontal="right"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65" xfId="11" applyNumberFormat="1" applyFont="1" applyBorder="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1" fillId="0" borderId="84" xfId="11" applyNumberFormat="1" applyFont="1" applyBorder="1" applyAlignment="1">
      <alignment horizontal="right" vertical="center" shrinkToFit="1"/>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 fillId="0" borderId="38" xfId="11" applyBorder="1" applyAlignment="1">
      <alignment horizontal="right" vertical="center" shrinkToFit="1"/>
    </xf>
    <xf numFmtId="181" fontId="21" fillId="0" borderId="41" xfId="11" applyNumberFormat="1" applyFont="1" applyBorder="1" applyAlignment="1">
      <alignment horizontal="right" vertical="center" shrinkToFit="1"/>
    </xf>
    <xf numFmtId="181" fontId="21" fillId="0" borderId="65" xfId="11" applyNumberFormat="1" applyFont="1" applyBorder="1" applyAlignment="1">
      <alignment horizontal="right" vertical="center" shrinkToFit="1"/>
    </xf>
    <xf numFmtId="181"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1"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178" fontId="21" fillId="0" borderId="37" xfId="11" applyNumberFormat="1" applyFont="1" applyBorder="1" applyAlignment="1">
      <alignment horizontal="right" vertical="center" shrinkToFit="1"/>
    </xf>
    <xf numFmtId="178" fontId="21" fillId="0" borderId="56" xfId="11" applyNumberFormat="1" applyFont="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91"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6" borderId="75" xfId="12" applyFont="1" applyFill="1" applyBorder="1" applyAlignment="1">
      <alignment horizontal="left" vertical="center"/>
    </xf>
    <xf numFmtId="0" fontId="35" fillId="6" borderId="75" xfId="12" applyFont="1" applyFill="1" applyBorder="1">
      <alignment vertical="center"/>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36" xfId="12" applyFont="1" applyFill="1" applyBorder="1" applyAlignment="1" applyProtection="1">
      <alignment horizontal="center" vertical="center" wrapText="1"/>
      <protection locked="0"/>
    </xf>
    <xf numFmtId="0" fontId="35" fillId="7" borderId="9"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4" xfId="15" applyFont="1" applyBorder="1" applyAlignment="1" applyProtection="1">
      <alignment horizontal="lef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9" xfId="15" applyFont="1" applyBorder="1" applyAlignment="1" applyProtection="1">
      <alignment horizontal="left" vertical="center" shrinkToFit="1"/>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29"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6" borderId="8" xfId="12" applyFont="1" applyFill="1" applyBorder="1" applyAlignment="1">
      <alignment horizontal="left" vertical="center"/>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177" fontId="35" fillId="0" borderId="116" xfId="12"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187" fontId="35" fillId="8" borderId="134"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0" fontId="35" fillId="7" borderId="64" xfId="12" applyFont="1" applyFill="1" applyBorder="1" applyAlignment="1" applyProtection="1">
      <alignment horizontal="center" vertical="center" wrapText="1"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39"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2"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0" xfId="12" applyFont="1" applyFill="1" applyBorder="1" applyAlignment="1">
      <alignment horizontal="center" vertical="center"/>
    </xf>
    <xf numFmtId="0" fontId="35" fillId="6" borderId="34" xfId="12" applyFont="1" applyFill="1" applyBorder="1" applyAlignment="1">
      <alignment horizontal="center" vertical="center"/>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65"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38" xfId="12" applyFont="1" applyFill="1" applyBorder="1" applyAlignment="1">
      <alignment horizontal="left" vertical="center"/>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56" xfId="12" applyFont="1" applyFill="1" applyBorder="1">
      <alignment vertical="center"/>
    </xf>
    <xf numFmtId="0" fontId="35" fillId="6" borderId="40" xfId="12" applyFont="1" applyFill="1" applyBorder="1">
      <alignment vertical="center"/>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0" fontId="35" fillId="6" borderId="37" xfId="12" applyFont="1" applyFill="1" applyBorder="1">
      <alignment vertical="center"/>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0" fontId="35" fillId="6" borderId="31" xfId="12" applyFont="1" applyFill="1" applyBorder="1" applyAlignment="1">
      <alignment horizontal="center" vertical="center" wrapText="1"/>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161"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177" fontId="35" fillId="6" borderId="37" xfId="14" applyNumberFormat="1" applyFont="1" applyFill="1" applyBorder="1" applyAlignment="1">
      <alignment horizontal="right" vertical="center" shrinkToFit="1"/>
    </xf>
    <xf numFmtId="0" fontId="37" fillId="6" borderId="42" xfId="12" applyFont="1" applyFill="1" applyBorder="1" applyAlignment="1">
      <alignment horizontal="center" vertical="center"/>
    </xf>
    <xf numFmtId="0" fontId="35" fillId="6" borderId="4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1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187" fontId="35" fillId="6" borderId="129"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81"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45" xfId="12" applyFont="1" applyFill="1" applyBorder="1" applyAlignment="1">
      <alignment horizontal="center" vertical="center"/>
    </xf>
    <xf numFmtId="0" fontId="35" fillId="6" borderId="72" xfId="12" applyFont="1" applyFill="1" applyBorder="1">
      <alignment vertical="center"/>
    </xf>
    <xf numFmtId="0" fontId="35" fillId="6" borderId="70"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51" xfId="14" applyNumberFormat="1" applyFont="1" applyFill="1" applyBorder="1" applyAlignment="1">
      <alignment horizontal="right" vertical="center" shrinkToFit="1"/>
    </xf>
    <xf numFmtId="0" fontId="35" fillId="6" borderId="26" xfId="12" applyFont="1" applyFill="1" applyBorder="1" applyAlignment="1">
      <alignment horizontal="center" vertical="center"/>
    </xf>
    <xf numFmtId="0" fontId="35" fillId="6" borderId="1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0" fontId="35" fillId="6" borderId="7" xfId="12" applyFont="1" applyFill="1" applyBorder="1">
      <alignment vertical="center"/>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4" fillId="0" borderId="39" xfId="1" applyFont="1" applyFill="1" applyBorder="1" applyAlignment="1" applyProtection="1">
      <alignment horizontal="left" vertical="center" wrapText="1"/>
      <protection locked="0"/>
    </xf>
    <xf numFmtId="0" fontId="14" fillId="0" borderId="31" xfId="1" applyFont="1" applyFill="1" applyBorder="1" applyAlignment="1" applyProtection="1">
      <alignment horizontal="left" vertical="center" wrapText="1"/>
      <protection locked="0"/>
    </xf>
    <xf numFmtId="0" fontId="14" fillId="0" borderId="32" xfId="1" applyFont="1" applyFill="1" applyBorder="1" applyAlignment="1" applyProtection="1">
      <alignment horizontal="left" vertical="center" wrapText="1"/>
      <protection locked="0"/>
    </xf>
    <xf numFmtId="0" fontId="14" fillId="0" borderId="44" xfId="1" applyFont="1" applyFill="1" applyBorder="1" applyAlignment="1" applyProtection="1">
      <alignment horizontal="left" vertical="center" wrapText="1"/>
      <protection locked="0"/>
    </xf>
    <xf numFmtId="0" fontId="14" fillId="0" borderId="18" xfId="1" applyFont="1" applyFill="1" applyBorder="1" applyAlignment="1" applyProtection="1">
      <alignment horizontal="left" vertical="center" wrapText="1"/>
      <protection locked="0"/>
    </xf>
    <xf numFmtId="0" fontId="14" fillId="0" borderId="19" xfId="1" applyFont="1" applyFill="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87" fontId="1" fillId="6" borderId="34" xfId="17" applyNumberFormat="1" applyFont="1" applyFill="1" applyBorder="1" applyAlignment="1">
      <alignment horizontal="center" vertical="center"/>
    </xf>
    <xf numFmtId="179" fontId="1" fillId="6" borderId="34" xfId="17" applyNumberFormat="1" applyFont="1" applyFill="1" applyBorder="1" applyAlignment="1">
      <alignment horizontal="center" vertical="center" wrapText="1"/>
    </xf>
    <xf numFmtId="0" fontId="17" fillId="0" borderId="41" xfId="16" applyBorder="1" applyAlignment="1" applyProtection="1">
      <alignment horizontal="left" vertical="top" wrapText="1"/>
      <protection locked="0"/>
    </xf>
    <xf numFmtId="0" fontId="17" fillId="0" borderId="12" xfId="16" applyBorder="1" applyAlignment="1" applyProtection="1">
      <alignment horizontal="left" vertical="top" wrapText="1"/>
      <protection locked="0"/>
    </xf>
    <xf numFmtId="0" fontId="17" fillId="0" borderId="51" xfId="16" applyBorder="1" applyAlignment="1" applyProtection="1">
      <alignment horizontal="left" vertical="top" wrapText="1"/>
      <protection locked="0"/>
    </xf>
    <xf numFmtId="0" fontId="17" fillId="0" borderId="65" xfId="16" applyBorder="1" applyAlignment="1" applyProtection="1">
      <alignment horizontal="left" vertical="top" wrapText="1"/>
      <protection locked="0"/>
    </xf>
    <xf numFmtId="0" fontId="17" fillId="0" borderId="0" xfId="16" applyAlignment="1" applyProtection="1">
      <alignment horizontal="left" vertical="top" wrapText="1"/>
      <protection locked="0"/>
    </xf>
    <xf numFmtId="0" fontId="17" fillId="0" borderId="38" xfId="16" applyBorder="1" applyAlignment="1" applyProtection="1">
      <alignment horizontal="left" vertical="top" wrapText="1"/>
      <protection locked="0"/>
    </xf>
    <xf numFmtId="0" fontId="17" fillId="0" borderId="37" xfId="16" applyBorder="1" applyAlignment="1" applyProtection="1">
      <alignment horizontal="left" vertical="top" wrapText="1"/>
      <protection locked="0"/>
    </xf>
    <xf numFmtId="0" fontId="17" fillId="0" borderId="56" xfId="16" applyBorder="1" applyAlignment="1" applyProtection="1">
      <alignment horizontal="left" vertical="top" wrapText="1"/>
      <protection locked="0"/>
    </xf>
    <xf numFmtId="0" fontId="17" fillId="0" borderId="40" xfId="16" applyBorder="1" applyAlignment="1" applyProtection="1">
      <alignment horizontal="left" vertical="top" wrapText="1"/>
      <protection locked="0"/>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78" fontId="17" fillId="0" borderId="0" xfId="16"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7E0CDEEF-CF6A-4293-9AA1-9E6D45476EF7}"/>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62383</c:v>
                </c:pt>
                <c:pt idx="1">
                  <c:v>63812</c:v>
                </c:pt>
                <c:pt idx="2">
                  <c:v>54225</c:v>
                </c:pt>
                <c:pt idx="3">
                  <c:v>54016</c:v>
                </c:pt>
                <c:pt idx="4">
                  <c:v>52786</c:v>
                </c:pt>
              </c:numCache>
            </c:numRef>
          </c:val>
          <c:smooth val="0"/>
          <c:extLst>
            <c:ext xmlns:c16="http://schemas.microsoft.com/office/drawing/2014/chart" uri="{C3380CC4-5D6E-409C-BE32-E72D297353CC}">
              <c16:uniqueId val="{00000000-FEA8-4691-9FCC-A1DDA271078E}"/>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64077</c:v>
                </c:pt>
                <c:pt idx="1">
                  <c:v>155591</c:v>
                </c:pt>
                <c:pt idx="2">
                  <c:v>65500</c:v>
                </c:pt>
                <c:pt idx="3">
                  <c:v>67504</c:v>
                </c:pt>
                <c:pt idx="4">
                  <c:v>87296</c:v>
                </c:pt>
              </c:numCache>
            </c:numRef>
          </c:val>
          <c:smooth val="0"/>
          <c:extLst>
            <c:ext xmlns:c16="http://schemas.microsoft.com/office/drawing/2014/chart" uri="{C3380CC4-5D6E-409C-BE32-E72D297353CC}">
              <c16:uniqueId val="{00000001-FEA8-4691-9FCC-A1DDA271078E}"/>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2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7.01</c:v>
                </c:pt>
                <c:pt idx="1">
                  <c:v>8.64</c:v>
                </c:pt>
                <c:pt idx="2">
                  <c:v>10.82</c:v>
                </c:pt>
                <c:pt idx="3">
                  <c:v>7.96</c:v>
                </c:pt>
                <c:pt idx="4">
                  <c:v>6.56</c:v>
                </c:pt>
              </c:numCache>
            </c:numRef>
          </c:val>
          <c:extLst>
            <c:ext xmlns:c16="http://schemas.microsoft.com/office/drawing/2014/chart" uri="{C3380CC4-5D6E-409C-BE32-E72D297353CC}">
              <c16:uniqueId val="{00000000-F878-4370-B22C-EC05A0C47D8B}"/>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15.12</c:v>
                </c:pt>
                <c:pt idx="1">
                  <c:v>15.66</c:v>
                </c:pt>
                <c:pt idx="2">
                  <c:v>17.5</c:v>
                </c:pt>
                <c:pt idx="3">
                  <c:v>18.57</c:v>
                </c:pt>
                <c:pt idx="4">
                  <c:v>13.44</c:v>
                </c:pt>
              </c:numCache>
            </c:numRef>
          </c:val>
          <c:extLst>
            <c:ext xmlns:c16="http://schemas.microsoft.com/office/drawing/2014/chart" uri="{C3380CC4-5D6E-409C-BE32-E72D297353CC}">
              <c16:uniqueId val="{00000001-F878-4370-B22C-EC05A0C47D8B}"/>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0.14000000000000001</c:v>
                </c:pt>
                <c:pt idx="1">
                  <c:v>-0.27</c:v>
                </c:pt>
                <c:pt idx="2">
                  <c:v>4.37</c:v>
                </c:pt>
                <c:pt idx="3">
                  <c:v>-2.39</c:v>
                </c:pt>
                <c:pt idx="4">
                  <c:v>-6.23</c:v>
                </c:pt>
              </c:numCache>
            </c:numRef>
          </c:val>
          <c:smooth val="0"/>
          <c:extLst>
            <c:ext xmlns:c16="http://schemas.microsoft.com/office/drawing/2014/chart" uri="{C3380CC4-5D6E-409C-BE32-E72D297353CC}">
              <c16:uniqueId val="{00000002-F878-4370-B22C-EC05A0C47D8B}"/>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8.4</c:v>
                </c:pt>
                <c:pt idx="2">
                  <c:v>#N/A</c:v>
                </c:pt>
                <c:pt idx="3">
                  <c:v>0.01</c:v>
                </c:pt>
                <c:pt idx="4">
                  <c:v>#N/A</c:v>
                </c:pt>
                <c:pt idx="5">
                  <c:v>0.01</c:v>
                </c:pt>
                <c:pt idx="6">
                  <c:v>#N/A</c:v>
                </c:pt>
                <c:pt idx="7">
                  <c:v>0.01</c:v>
                </c:pt>
                <c:pt idx="8">
                  <c:v>#N/A</c:v>
                </c:pt>
                <c:pt idx="9">
                  <c:v>0.02</c:v>
                </c:pt>
              </c:numCache>
            </c:numRef>
          </c:val>
          <c:extLst>
            <c:ext xmlns:c16="http://schemas.microsoft.com/office/drawing/2014/chart" uri="{C3380CC4-5D6E-409C-BE32-E72D297353CC}">
              <c16:uniqueId val="{00000000-C19D-4741-88BF-4E22256223B2}"/>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C19D-4741-88BF-4E22256223B2}"/>
            </c:ext>
          </c:extLst>
        </c:ser>
        <c:ser>
          <c:idx val="2"/>
          <c:order val="2"/>
          <c:tx>
            <c:strRef>
              <c:f>データシート!$A$29</c:f>
              <c:strCache>
                <c:ptCount val="1"/>
                <c:pt idx="0">
                  <c:v>常滑駅周辺土地区画整理事業特別会計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#N/A</c:v>
                </c:pt>
                <c:pt idx="1">
                  <c:v>0.05</c:v>
                </c:pt>
                <c:pt idx="2">
                  <c:v>#N/A</c:v>
                </c:pt>
                <c:pt idx="3">
                  <c:v>0.01</c:v>
                </c:pt>
                <c:pt idx="4">
                  <c:v>#N/A</c:v>
                </c:pt>
                <c:pt idx="5">
                  <c:v>0</c:v>
                </c:pt>
                <c:pt idx="6">
                  <c:v>#N/A</c:v>
                </c:pt>
                <c:pt idx="7">
                  <c:v>0.01</c:v>
                </c:pt>
                <c:pt idx="8">
                  <c:v>#N/A</c:v>
                </c:pt>
                <c:pt idx="9">
                  <c:v>0.03</c:v>
                </c:pt>
              </c:numCache>
            </c:numRef>
          </c:val>
          <c:extLst>
            <c:ext xmlns:c16="http://schemas.microsoft.com/office/drawing/2014/chart" uri="{C3380CC4-5D6E-409C-BE32-E72D297353CC}">
              <c16:uniqueId val="{00000002-C19D-4741-88BF-4E22256223B2}"/>
            </c:ext>
          </c:extLst>
        </c:ser>
        <c:ser>
          <c:idx val="3"/>
          <c:order val="3"/>
          <c:tx>
            <c:strRef>
              <c:f>データシート!$A$30</c:f>
              <c:strCache>
                <c:ptCount val="1"/>
                <c:pt idx="0">
                  <c:v>国民健康保険事業特別会計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0.41</c:v>
                </c:pt>
                <c:pt idx="2">
                  <c:v>#N/A</c:v>
                </c:pt>
                <c:pt idx="3">
                  <c:v>0.52</c:v>
                </c:pt>
                <c:pt idx="4">
                  <c:v>#N/A</c:v>
                </c:pt>
                <c:pt idx="5">
                  <c:v>0.75</c:v>
                </c:pt>
                <c:pt idx="6">
                  <c:v>#N/A</c:v>
                </c:pt>
                <c:pt idx="7">
                  <c:v>0.42</c:v>
                </c:pt>
                <c:pt idx="8">
                  <c:v>#N/A</c:v>
                </c:pt>
                <c:pt idx="9">
                  <c:v>0.11</c:v>
                </c:pt>
              </c:numCache>
            </c:numRef>
          </c:val>
          <c:extLst>
            <c:ext xmlns:c16="http://schemas.microsoft.com/office/drawing/2014/chart" uri="{C3380CC4-5D6E-409C-BE32-E72D297353CC}">
              <c16:uniqueId val="{00000003-C19D-4741-88BF-4E22256223B2}"/>
            </c:ext>
          </c:extLst>
        </c:ser>
        <c:ser>
          <c:idx val="4"/>
          <c:order val="4"/>
          <c:tx>
            <c:strRef>
              <c:f>データシート!$A$31</c:f>
              <c:strCache>
                <c:ptCount val="1"/>
                <c:pt idx="0">
                  <c:v>介護保険事業特別会計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0.56999999999999995</c:v>
                </c:pt>
                <c:pt idx="2">
                  <c:v>#N/A</c:v>
                </c:pt>
                <c:pt idx="3">
                  <c:v>0.79</c:v>
                </c:pt>
                <c:pt idx="4">
                  <c:v>#N/A</c:v>
                </c:pt>
                <c:pt idx="5">
                  <c:v>0.9</c:v>
                </c:pt>
                <c:pt idx="6">
                  <c:v>#N/A</c:v>
                </c:pt>
                <c:pt idx="7">
                  <c:v>1.27</c:v>
                </c:pt>
                <c:pt idx="8">
                  <c:v>#N/A</c:v>
                </c:pt>
                <c:pt idx="9">
                  <c:v>0.89</c:v>
                </c:pt>
              </c:numCache>
            </c:numRef>
          </c:val>
          <c:extLst>
            <c:ext xmlns:c16="http://schemas.microsoft.com/office/drawing/2014/chart" uri="{C3380CC4-5D6E-409C-BE32-E72D297353CC}">
              <c16:uniqueId val="{00000004-C19D-4741-88BF-4E22256223B2}"/>
            </c:ext>
          </c:extLst>
        </c:ser>
        <c:ser>
          <c:idx val="5"/>
          <c:order val="5"/>
          <c:tx>
            <c:strRef>
              <c:f>データシート!$A$32</c:f>
              <c:strCache>
                <c:ptCount val="1"/>
                <c:pt idx="0">
                  <c:v>水道事業会計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10.63</c:v>
                </c:pt>
                <c:pt idx="2">
                  <c:v>#N/A</c:v>
                </c:pt>
                <c:pt idx="3">
                  <c:v>8.1199999999999992</c:v>
                </c:pt>
                <c:pt idx="4">
                  <c:v>#N/A</c:v>
                </c:pt>
                <c:pt idx="5">
                  <c:v>7.94</c:v>
                </c:pt>
                <c:pt idx="6">
                  <c:v>#N/A</c:v>
                </c:pt>
                <c:pt idx="7">
                  <c:v>6.88</c:v>
                </c:pt>
                <c:pt idx="8">
                  <c:v>#N/A</c:v>
                </c:pt>
                <c:pt idx="9">
                  <c:v>5.59</c:v>
                </c:pt>
              </c:numCache>
            </c:numRef>
          </c:val>
          <c:extLst>
            <c:ext xmlns:c16="http://schemas.microsoft.com/office/drawing/2014/chart" uri="{C3380CC4-5D6E-409C-BE32-E72D297353CC}">
              <c16:uniqueId val="{00000005-C19D-4741-88BF-4E22256223B2}"/>
            </c:ext>
          </c:extLst>
        </c:ser>
        <c:ser>
          <c:idx val="6"/>
          <c:order val="6"/>
          <c:tx>
            <c:strRef>
              <c:f>データシート!$A$33</c:f>
              <c:strCache>
                <c:ptCount val="1"/>
                <c:pt idx="0">
                  <c:v>一般会計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6.96</c:v>
                </c:pt>
                <c:pt idx="2">
                  <c:v>#N/A</c:v>
                </c:pt>
                <c:pt idx="3">
                  <c:v>8.6199999999999992</c:v>
                </c:pt>
                <c:pt idx="4">
                  <c:v>#N/A</c:v>
                </c:pt>
                <c:pt idx="5">
                  <c:v>10.82</c:v>
                </c:pt>
                <c:pt idx="6">
                  <c:v>#N/A</c:v>
                </c:pt>
                <c:pt idx="7">
                  <c:v>7.95</c:v>
                </c:pt>
                <c:pt idx="8">
                  <c:v>#N/A</c:v>
                </c:pt>
                <c:pt idx="9">
                  <c:v>6.51</c:v>
                </c:pt>
              </c:numCache>
            </c:numRef>
          </c:val>
          <c:extLst>
            <c:ext xmlns:c16="http://schemas.microsoft.com/office/drawing/2014/chart" uri="{C3380CC4-5D6E-409C-BE32-E72D297353CC}">
              <c16:uniqueId val="{00000006-C19D-4741-88BF-4E22256223B2}"/>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0</c:v>
                </c:pt>
                <c:pt idx="1">
                  <c:v>0</c:v>
                </c:pt>
                <c:pt idx="2">
                  <c:v>#N/A</c:v>
                </c:pt>
                <c:pt idx="3">
                  <c:v>1.56</c:v>
                </c:pt>
                <c:pt idx="4">
                  <c:v>#N/A</c:v>
                </c:pt>
                <c:pt idx="5">
                  <c:v>2.9</c:v>
                </c:pt>
                <c:pt idx="6">
                  <c:v>#N/A</c:v>
                </c:pt>
                <c:pt idx="7">
                  <c:v>4.5</c:v>
                </c:pt>
                <c:pt idx="8">
                  <c:v>#N/A</c:v>
                </c:pt>
                <c:pt idx="9">
                  <c:v>6.53</c:v>
                </c:pt>
              </c:numCache>
            </c:numRef>
          </c:val>
          <c:extLst>
            <c:ext xmlns:c16="http://schemas.microsoft.com/office/drawing/2014/chart" uri="{C3380CC4-5D6E-409C-BE32-E72D297353CC}">
              <c16:uniqueId val="{00000007-C19D-4741-88BF-4E22256223B2}"/>
            </c:ext>
          </c:extLst>
        </c:ser>
        <c:ser>
          <c:idx val="8"/>
          <c:order val="8"/>
          <c:tx>
            <c:strRef>
              <c:f>データシート!$A$35</c:f>
              <c:strCache>
                <c:ptCount val="1"/>
                <c:pt idx="0">
                  <c:v>病院事業会計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5.56</c:v>
                </c:pt>
                <c:pt idx="2">
                  <c:v>#N/A</c:v>
                </c:pt>
                <c:pt idx="3">
                  <c:v>5.09</c:v>
                </c:pt>
                <c:pt idx="4">
                  <c:v>#N/A</c:v>
                </c:pt>
                <c:pt idx="5">
                  <c:v>10.84</c:v>
                </c:pt>
                <c:pt idx="6">
                  <c:v>#N/A</c:v>
                </c:pt>
                <c:pt idx="7">
                  <c:v>14.05</c:v>
                </c:pt>
                <c:pt idx="8">
                  <c:v>#N/A</c:v>
                </c:pt>
                <c:pt idx="9">
                  <c:v>12.91</c:v>
                </c:pt>
              </c:numCache>
            </c:numRef>
          </c:val>
          <c:extLst>
            <c:ext xmlns:c16="http://schemas.microsoft.com/office/drawing/2014/chart" uri="{C3380CC4-5D6E-409C-BE32-E72D297353CC}">
              <c16:uniqueId val="{00000008-C19D-4741-88BF-4E22256223B2}"/>
            </c:ext>
          </c:extLst>
        </c:ser>
        <c:ser>
          <c:idx val="9"/>
          <c:order val="9"/>
          <c:tx>
            <c:strRef>
              <c:f>データシート!$A$36</c:f>
              <c:strCache>
                <c:ptCount val="1"/>
                <c:pt idx="0">
                  <c:v>モーターボート競走事業会計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59.82</c:v>
                </c:pt>
                <c:pt idx="2">
                  <c:v>#N/A</c:v>
                </c:pt>
                <c:pt idx="3">
                  <c:v>71.3</c:v>
                </c:pt>
                <c:pt idx="4">
                  <c:v>#N/A</c:v>
                </c:pt>
                <c:pt idx="5">
                  <c:v>87.58</c:v>
                </c:pt>
                <c:pt idx="6">
                  <c:v>#N/A</c:v>
                </c:pt>
                <c:pt idx="7">
                  <c:v>126.15</c:v>
                </c:pt>
                <c:pt idx="8">
                  <c:v>#N/A</c:v>
                </c:pt>
                <c:pt idx="9">
                  <c:v>152.6</c:v>
                </c:pt>
              </c:numCache>
            </c:numRef>
          </c:val>
          <c:extLst>
            <c:ext xmlns:c16="http://schemas.microsoft.com/office/drawing/2014/chart" uri="{C3380CC4-5D6E-409C-BE32-E72D297353CC}">
              <c16:uniqueId val="{00000009-C19D-4741-88BF-4E22256223B2}"/>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2696</c:v>
                </c:pt>
                <c:pt idx="5">
                  <c:v>2299</c:v>
                </c:pt>
                <c:pt idx="8">
                  <c:v>3513</c:v>
                </c:pt>
                <c:pt idx="11">
                  <c:v>2296</c:v>
                </c:pt>
                <c:pt idx="14">
                  <c:v>2201</c:v>
                </c:pt>
              </c:numCache>
            </c:numRef>
          </c:val>
          <c:extLst>
            <c:ext xmlns:c16="http://schemas.microsoft.com/office/drawing/2014/chart" uri="{C3380CC4-5D6E-409C-BE32-E72D297353CC}">
              <c16:uniqueId val="{00000000-FDF2-42F0-B549-8753C2751A84}"/>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FDF2-42F0-B549-8753C2751A84}"/>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538</c:v>
                </c:pt>
                <c:pt idx="3">
                  <c:v>630</c:v>
                </c:pt>
                <c:pt idx="6">
                  <c:v>629</c:v>
                </c:pt>
                <c:pt idx="9">
                  <c:v>538</c:v>
                </c:pt>
                <c:pt idx="12">
                  <c:v>544</c:v>
                </c:pt>
              </c:numCache>
            </c:numRef>
          </c:val>
          <c:extLst>
            <c:ext xmlns:c16="http://schemas.microsoft.com/office/drawing/2014/chart" uri="{C3380CC4-5D6E-409C-BE32-E72D297353CC}">
              <c16:uniqueId val="{00000002-FDF2-42F0-B549-8753C2751A84}"/>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6</c:v>
                </c:pt>
                <c:pt idx="3">
                  <c:v>15</c:v>
                </c:pt>
                <c:pt idx="6">
                  <c:v>23</c:v>
                </c:pt>
                <c:pt idx="9">
                  <c:v>8</c:v>
                </c:pt>
                <c:pt idx="12">
                  <c:v>182</c:v>
                </c:pt>
              </c:numCache>
            </c:numRef>
          </c:val>
          <c:extLst>
            <c:ext xmlns:c16="http://schemas.microsoft.com/office/drawing/2014/chart" uri="{C3380CC4-5D6E-409C-BE32-E72D297353CC}">
              <c16:uniqueId val="{00000003-FDF2-42F0-B549-8753C2751A84}"/>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1525</c:v>
                </c:pt>
                <c:pt idx="3">
                  <c:v>1092</c:v>
                </c:pt>
                <c:pt idx="6">
                  <c:v>1169</c:v>
                </c:pt>
                <c:pt idx="9">
                  <c:v>1275</c:v>
                </c:pt>
                <c:pt idx="12">
                  <c:v>1242</c:v>
                </c:pt>
              </c:numCache>
            </c:numRef>
          </c:val>
          <c:extLst>
            <c:ext xmlns:c16="http://schemas.microsoft.com/office/drawing/2014/chart" uri="{C3380CC4-5D6E-409C-BE32-E72D297353CC}">
              <c16:uniqueId val="{00000004-FDF2-42F0-B549-8753C2751A84}"/>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FDF2-42F0-B549-8753C2751A84}"/>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FDF2-42F0-B549-8753C2751A84}"/>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2085</c:v>
                </c:pt>
                <c:pt idx="3">
                  <c:v>2070</c:v>
                </c:pt>
                <c:pt idx="6">
                  <c:v>3118</c:v>
                </c:pt>
                <c:pt idx="9">
                  <c:v>2029</c:v>
                </c:pt>
                <c:pt idx="12">
                  <c:v>1919</c:v>
                </c:pt>
              </c:numCache>
            </c:numRef>
          </c:val>
          <c:extLst>
            <c:ext xmlns:c16="http://schemas.microsoft.com/office/drawing/2014/chart" uri="{C3380CC4-5D6E-409C-BE32-E72D297353CC}">
              <c16:uniqueId val="{00000007-FDF2-42F0-B549-8753C2751A84}"/>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1458</c:v>
                </c:pt>
                <c:pt idx="2">
                  <c:v>#N/A</c:v>
                </c:pt>
                <c:pt idx="3">
                  <c:v>#N/A</c:v>
                </c:pt>
                <c:pt idx="4">
                  <c:v>1508</c:v>
                </c:pt>
                <c:pt idx="5">
                  <c:v>#N/A</c:v>
                </c:pt>
                <c:pt idx="6">
                  <c:v>#N/A</c:v>
                </c:pt>
                <c:pt idx="7">
                  <c:v>1426</c:v>
                </c:pt>
                <c:pt idx="8">
                  <c:v>#N/A</c:v>
                </c:pt>
                <c:pt idx="9">
                  <c:v>#N/A</c:v>
                </c:pt>
                <c:pt idx="10">
                  <c:v>1554</c:v>
                </c:pt>
                <c:pt idx="11">
                  <c:v>#N/A</c:v>
                </c:pt>
                <c:pt idx="12">
                  <c:v>#N/A</c:v>
                </c:pt>
                <c:pt idx="13">
                  <c:v>1686</c:v>
                </c:pt>
                <c:pt idx="14">
                  <c:v>#N/A</c:v>
                </c:pt>
              </c:numCache>
            </c:numRef>
          </c:val>
          <c:smooth val="0"/>
          <c:extLst>
            <c:ext xmlns:c16="http://schemas.microsoft.com/office/drawing/2014/chart" uri="{C3380CC4-5D6E-409C-BE32-E72D297353CC}">
              <c16:uniqueId val="{00000008-FDF2-42F0-B549-8753C2751A84}"/>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19536</c:v>
                </c:pt>
                <c:pt idx="5">
                  <c:v>22183</c:v>
                </c:pt>
                <c:pt idx="8">
                  <c:v>22787</c:v>
                </c:pt>
                <c:pt idx="11">
                  <c:v>22207</c:v>
                </c:pt>
                <c:pt idx="14">
                  <c:v>21881</c:v>
                </c:pt>
              </c:numCache>
            </c:numRef>
          </c:val>
          <c:extLst>
            <c:ext xmlns:c16="http://schemas.microsoft.com/office/drawing/2014/chart" uri="{C3380CC4-5D6E-409C-BE32-E72D297353CC}">
              <c16:uniqueId val="{00000000-9B39-40C7-B585-4312332F76F2}"/>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10305</c:v>
                </c:pt>
                <c:pt idx="5">
                  <c:v>10554</c:v>
                </c:pt>
                <c:pt idx="8">
                  <c:v>9768</c:v>
                </c:pt>
                <c:pt idx="11">
                  <c:v>9270</c:v>
                </c:pt>
                <c:pt idx="14">
                  <c:v>10569</c:v>
                </c:pt>
              </c:numCache>
            </c:numRef>
          </c:val>
          <c:extLst>
            <c:ext xmlns:c16="http://schemas.microsoft.com/office/drawing/2014/chart" uri="{C3380CC4-5D6E-409C-BE32-E72D297353CC}">
              <c16:uniqueId val="{00000001-9B39-40C7-B585-4312332F76F2}"/>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5984</c:v>
                </c:pt>
                <c:pt idx="5">
                  <c:v>7402</c:v>
                </c:pt>
                <c:pt idx="8">
                  <c:v>7723</c:v>
                </c:pt>
                <c:pt idx="11">
                  <c:v>8592</c:v>
                </c:pt>
                <c:pt idx="14">
                  <c:v>7728</c:v>
                </c:pt>
              </c:numCache>
            </c:numRef>
          </c:val>
          <c:extLst>
            <c:ext xmlns:c16="http://schemas.microsoft.com/office/drawing/2014/chart" uri="{C3380CC4-5D6E-409C-BE32-E72D297353CC}">
              <c16:uniqueId val="{00000002-9B39-40C7-B585-4312332F76F2}"/>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9B39-40C7-B585-4312332F76F2}"/>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9B39-40C7-B585-4312332F76F2}"/>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153</c:v>
                </c:pt>
                <c:pt idx="3">
                  <c:v>115</c:v>
                </c:pt>
                <c:pt idx="6">
                  <c:v>76</c:v>
                </c:pt>
                <c:pt idx="9">
                  <c:v>38</c:v>
                </c:pt>
                <c:pt idx="12">
                  <c:v>0</c:v>
                </c:pt>
              </c:numCache>
            </c:numRef>
          </c:val>
          <c:extLst>
            <c:ext xmlns:c16="http://schemas.microsoft.com/office/drawing/2014/chart" uri="{C3380CC4-5D6E-409C-BE32-E72D297353CC}">
              <c16:uniqueId val="{00000005-9B39-40C7-B585-4312332F76F2}"/>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2321</c:v>
                </c:pt>
                <c:pt idx="3">
                  <c:v>2472</c:v>
                </c:pt>
                <c:pt idx="6">
                  <c:v>2428</c:v>
                </c:pt>
                <c:pt idx="9">
                  <c:v>2597</c:v>
                </c:pt>
                <c:pt idx="12">
                  <c:v>2772</c:v>
                </c:pt>
              </c:numCache>
            </c:numRef>
          </c:val>
          <c:extLst>
            <c:ext xmlns:c16="http://schemas.microsoft.com/office/drawing/2014/chart" uri="{C3380CC4-5D6E-409C-BE32-E72D297353CC}">
              <c16:uniqueId val="{00000006-9B39-40C7-B585-4312332F76F2}"/>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344</c:v>
                </c:pt>
                <c:pt idx="3">
                  <c:v>1081</c:v>
                </c:pt>
                <c:pt idx="6">
                  <c:v>3280</c:v>
                </c:pt>
                <c:pt idx="9">
                  <c:v>3056</c:v>
                </c:pt>
                <c:pt idx="12">
                  <c:v>2837</c:v>
                </c:pt>
              </c:numCache>
            </c:numRef>
          </c:val>
          <c:extLst>
            <c:ext xmlns:c16="http://schemas.microsoft.com/office/drawing/2014/chart" uri="{C3380CC4-5D6E-409C-BE32-E72D297353CC}">
              <c16:uniqueId val="{00000007-9B39-40C7-B585-4312332F76F2}"/>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18277</c:v>
                </c:pt>
                <c:pt idx="3">
                  <c:v>18530</c:v>
                </c:pt>
                <c:pt idx="6">
                  <c:v>18365</c:v>
                </c:pt>
                <c:pt idx="9">
                  <c:v>18029</c:v>
                </c:pt>
                <c:pt idx="12">
                  <c:v>18624</c:v>
                </c:pt>
              </c:numCache>
            </c:numRef>
          </c:val>
          <c:extLst>
            <c:ext xmlns:c16="http://schemas.microsoft.com/office/drawing/2014/chart" uri="{C3380CC4-5D6E-409C-BE32-E72D297353CC}">
              <c16:uniqueId val="{00000008-9B39-40C7-B585-4312332F76F2}"/>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5771</c:v>
                </c:pt>
                <c:pt idx="3">
                  <c:v>5339</c:v>
                </c:pt>
                <c:pt idx="6">
                  <c:v>4898</c:v>
                </c:pt>
                <c:pt idx="9">
                  <c:v>3538</c:v>
                </c:pt>
                <c:pt idx="12">
                  <c:v>2133</c:v>
                </c:pt>
              </c:numCache>
            </c:numRef>
          </c:val>
          <c:extLst>
            <c:ext xmlns:c16="http://schemas.microsoft.com/office/drawing/2014/chart" uri="{C3380CC4-5D6E-409C-BE32-E72D297353CC}">
              <c16:uniqueId val="{00000009-9B39-40C7-B585-4312332F76F2}"/>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22243</c:v>
                </c:pt>
                <c:pt idx="3">
                  <c:v>28023</c:v>
                </c:pt>
                <c:pt idx="6">
                  <c:v>27098</c:v>
                </c:pt>
                <c:pt idx="9">
                  <c:v>26572</c:v>
                </c:pt>
                <c:pt idx="12">
                  <c:v>26974</c:v>
                </c:pt>
              </c:numCache>
            </c:numRef>
          </c:val>
          <c:extLst>
            <c:ext xmlns:c16="http://schemas.microsoft.com/office/drawing/2014/chart" uri="{C3380CC4-5D6E-409C-BE32-E72D297353CC}">
              <c16:uniqueId val="{0000000A-9B39-40C7-B585-4312332F76F2}"/>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13284</c:v>
                </c:pt>
                <c:pt idx="2">
                  <c:v>#N/A</c:v>
                </c:pt>
                <c:pt idx="3">
                  <c:v>#N/A</c:v>
                </c:pt>
                <c:pt idx="4">
                  <c:v>15421</c:v>
                </c:pt>
                <c:pt idx="5">
                  <c:v>#N/A</c:v>
                </c:pt>
                <c:pt idx="6">
                  <c:v>#N/A</c:v>
                </c:pt>
                <c:pt idx="7">
                  <c:v>15869</c:v>
                </c:pt>
                <c:pt idx="8">
                  <c:v>#N/A</c:v>
                </c:pt>
                <c:pt idx="9">
                  <c:v>#N/A</c:v>
                </c:pt>
                <c:pt idx="10">
                  <c:v>13760</c:v>
                </c:pt>
                <c:pt idx="11">
                  <c:v>#N/A</c:v>
                </c:pt>
                <c:pt idx="12">
                  <c:v>#N/A</c:v>
                </c:pt>
                <c:pt idx="13">
                  <c:v>13161</c:v>
                </c:pt>
                <c:pt idx="14">
                  <c:v>#N/A</c:v>
                </c:pt>
              </c:numCache>
            </c:numRef>
          </c:val>
          <c:smooth val="0"/>
          <c:extLst>
            <c:ext xmlns:c16="http://schemas.microsoft.com/office/drawing/2014/chart" uri="{C3380CC4-5D6E-409C-BE32-E72D297353CC}">
              <c16:uniqueId val="{0000000B-9B39-40C7-B585-4312332F76F2}"/>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2550</c:v>
                </c:pt>
                <c:pt idx="1">
                  <c:v>2650</c:v>
                </c:pt>
                <c:pt idx="2">
                  <c:v>1941</c:v>
                </c:pt>
              </c:numCache>
            </c:numRef>
          </c:val>
          <c:extLst>
            <c:ext xmlns:c16="http://schemas.microsoft.com/office/drawing/2014/chart" uri="{C3380CC4-5D6E-409C-BE32-E72D297353CC}">
              <c16:uniqueId val="{00000000-E6D1-4BA3-BF7F-0D91C715DA4A}"/>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722</c:v>
                </c:pt>
                <c:pt idx="1">
                  <c:v>723</c:v>
                </c:pt>
                <c:pt idx="2">
                  <c:v>768</c:v>
                </c:pt>
              </c:numCache>
            </c:numRef>
          </c:val>
          <c:extLst>
            <c:ext xmlns:c16="http://schemas.microsoft.com/office/drawing/2014/chart" uri="{C3380CC4-5D6E-409C-BE32-E72D297353CC}">
              <c16:uniqueId val="{00000001-E6D1-4BA3-BF7F-0D91C715DA4A}"/>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3289</c:v>
                </c:pt>
                <c:pt idx="1">
                  <c:v>4058</c:v>
                </c:pt>
                <c:pt idx="2">
                  <c:v>4003</c:v>
                </c:pt>
              </c:numCache>
            </c:numRef>
          </c:val>
          <c:extLst>
            <c:ext xmlns:c16="http://schemas.microsoft.com/office/drawing/2014/chart" uri="{C3380CC4-5D6E-409C-BE32-E72D297353CC}">
              <c16:uniqueId val="{00000002-E6D1-4BA3-BF7F-0D91C715DA4A}"/>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{71E08811-D121-4A73-980C-A79394AE8760}</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087A-4ED9-9E2D-BF8E8BE7F3CA}"/>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{DF734DF7-D1BF-43B7-9B4A-79CA79F0D301}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087A-4ED9-9E2D-BF8E8BE7F3CA}"/>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{B826BD55-E412-4C88-9839-A2A82ADC468D}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087A-4ED9-9E2D-BF8E8BE7F3CA}"/>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{01178DE7-C49C-4EF6-B9B1-1588D6212DDF}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087A-4ED9-9E2D-BF8E8BE7F3CA}"/>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{A97BE05F-A5DC-44A5-A59E-F96D2E3B85AC}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087A-4ED9-9E2D-BF8E8BE7F3CA}"/>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{8666220B-368E-4A01-A410-D2EFEC5FFD05}</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087A-4ED9-9E2D-BF8E8BE7F3CA}"/>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{5711B0D3-D343-4D0E-B52A-35F6F094F173}</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087A-4ED9-9E2D-BF8E8BE7F3CA}"/>
                </c:ext>
              </c:extLst>
            </c:dLbl>
            <c:dLbl>
              <c:idx val="24"/>
              <c:layout>
                <c:manualLayout>
                  <c:x val="-2.1352085161381259E-2"/>
                  <c:y val="-6.4739042105865174E-2"/>
                </c:manualLayout>
              </c:layout>
              <c:tx>
                <c:strRef>
                  <c:f>公会計指標分析・財政指標組合せ分析表!$CN$50</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{2D477F70-75E9-4148-9709-F56414AE6F50}</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087A-4ED9-9E2D-BF8E8BE7F3CA}"/>
                </c:ext>
              </c:extLst>
            </c:dLbl>
            <c:dLbl>
              <c:idx val="32"/>
              <c:layout>
                <c:manualLayout>
                  <c:x val="-4.2679416139087059E-2"/>
                  <c:y val="-6.4739042105865174E-2"/>
                </c:manualLayout>
              </c:layout>
              <c:tx>
                <c:strRef>
                  <c:f>公会計指標分析・財政指標組合せ分析表!$CV$50</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{6CD1555D-F077-4140-9B5F-A694E07E84FF}</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087A-4ED9-9E2D-BF8E8BE7F3CA}"/>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73.3</c:v>
                </c:pt>
                <c:pt idx="8">
                  <c:v>73.599999999999994</c:v>
                </c:pt>
                <c:pt idx="16">
                  <c:v>70.099999999999994</c:v>
                </c:pt>
                <c:pt idx="24">
                  <c:v>70.900000000000006</c:v>
                </c:pt>
                <c:pt idx="32">
                  <c:v>71.099999999999994</c:v>
                </c:pt>
              </c:numCache>
            </c:numRef>
          </c:xVal>
          <c:yVal>
            <c:numRef>
              <c:f>公会計指標分析・財政指標組合せ分析表!$BP$51:$DC$51</c:f>
              <c:numCache>
                <c:formatCode>#,##0.0;"▲ "#,##0.0</c:formatCode>
                <c:ptCount val="40"/>
                <c:pt idx="0">
                  <c:v>111</c:v>
                </c:pt>
                <c:pt idx="8">
                  <c:v>121</c:v>
                </c:pt>
                <c:pt idx="16">
                  <c:v>121.5</c:v>
                </c:pt>
                <c:pt idx="24">
                  <c:v>107.3</c:v>
                </c:pt>
                <c:pt idx="32">
                  <c:v>101.2</c:v>
                </c:pt>
              </c:numCache>
            </c:numRef>
          </c:yVal>
          <c:smooth val="0"/>
          <c:extLst>
            <c:ext xmlns:c16="http://schemas.microsoft.com/office/drawing/2014/chart" uri="{C3380CC4-5D6E-409C-BE32-E72D297353CC}">
              <c16:uniqueId val="{00000009-087A-4ED9-9E2D-BF8E8BE7F3CA}"/>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manualLayout>
                  <c:x val="-1.9922385441278407E-2"/>
                  <c:y val="-4.0262217187417342E-2"/>
                </c:manualLayout>
              </c:layout>
              <c:tx>
                <c:strRef>
                  <c:f>公会計指標分析・財政指標組合せ分析表!$BP$50</c:f>
                  <c:strCache>
                    <c:ptCount val="1"/>
                    <c:pt idx="0">
                      <c:v>R01</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{DA6F7B84-9BBF-4DFE-8522-FF337366C941}</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087A-4ED9-9E2D-BF8E8BE7F3CA}"/>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{ABA239EB-59F1-49D4-9651-D4CDC7EC274C}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087A-4ED9-9E2D-BF8E8BE7F3CA}"/>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{319C5225-5108-4EDD-BC6A-6C38BF904D6E}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087A-4ED9-9E2D-BF8E8BE7F3CA}"/>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{8E3A2AC9-D6F9-477A-B56A-BFA5EF8088B2}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087A-4ED9-9E2D-BF8E8BE7F3CA}"/>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{9EA267FB-6012-45AD-BCD3-032169BA310E}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087A-4ED9-9E2D-BF8E8BE7F3CA}"/>
                </c:ext>
              </c:extLst>
            </c:dLbl>
            <c:dLbl>
              <c:idx val="8"/>
              <c:layout>
                <c:manualLayout>
                  <c:x val="-4.410911585919005E-2"/>
                  <c:y val="-7.4649449338933208E-2"/>
                </c:manualLayout>
              </c:layout>
              <c:tx>
                <c:strRef>
                  <c:f>公会計指標分析・財政指標組合せ分析表!$BX$50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{700A036F-FD8E-439C-AA98-C5F1E70AB4EC}</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087A-4ED9-9E2D-BF8E8BE7F3CA}"/>
                </c:ext>
              </c:extLst>
            </c:dLbl>
            <c:dLbl>
              <c:idx val="16"/>
              <c:layout>
                <c:manualLayout>
                  <c:x val="-3.2015750650234161E-2"/>
                  <c:y val="-7.930545979124505E-2"/>
                </c:manualLayout>
              </c:layout>
              <c:tx>
                <c:strRef>
                  <c:f>公会計指標分析・財政指標組合せ分析表!$CF$50</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{22891667-9F58-42F4-9C3C-F38AF08C014F}</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087A-4ED9-9E2D-BF8E8BE7F3CA}"/>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{4F9C98B3-292D-4343-89AD-B2657917A9A9}</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087A-4ED9-9E2D-BF8E8BE7F3CA}"/>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{0B1359D5-0BEE-4061-9156-62330D3A820E}</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087A-4ED9-9E2D-BF8E8BE7F3CA}"/>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60.9</c:v>
                </c:pt>
                <c:pt idx="8">
                  <c:v>61</c:v>
                </c:pt>
                <c:pt idx="16">
                  <c:v>62.2</c:v>
                </c:pt>
                <c:pt idx="24">
                  <c:v>63.2</c:v>
                </c:pt>
                <c:pt idx="32">
                  <c:v>64.599999999999994</c:v>
                </c:pt>
              </c:numCache>
            </c:numRef>
          </c:xVal>
          <c:yVal>
            <c:numRef>
              <c:f>公会計指標分析・財政指標組合せ分析表!$BP$55:$DC$55</c:f>
              <c:numCache>
                <c:formatCode>#,##0.0;"▲ "#,##0.0</c:formatCode>
                <c:ptCount val="40"/>
                <c:pt idx="0">
                  <c:v>25.5</c:v>
                </c:pt>
                <c:pt idx="8">
                  <c:v>25.1</c:v>
                </c:pt>
                <c:pt idx="16">
                  <c:v>18</c:v>
                </c:pt>
                <c:pt idx="24">
                  <c:v>12.7</c:v>
                </c:pt>
                <c:pt idx="32">
                  <c:v>10</c:v>
                </c:pt>
              </c:numCache>
            </c:numRef>
          </c:yVal>
          <c:smooth val="0"/>
          <c:extLst>
            <c:ext xmlns:c16="http://schemas.microsoft.com/office/drawing/2014/chart" uri="{C3380CC4-5D6E-409C-BE32-E72D297353CC}">
              <c16:uniqueId val="{00000013-087A-4ED9-9E2D-BF8E8BE7F3CA}"/>
            </c:ext>
          </c:extLst>
        </c:ser>
        <c:dLbls>
          <c:showLegendKey val="0"/>
          <c:showVal val="1"/>
          <c:showCatName val="0"/>
          <c:showSerName val="0"/>
          <c:showPercent val="0"/>
          <c:showBubbleSize val="0"/>
        </c:dLbls>
        <c:axId val="46179840"/>
        <c:axId val="46181760"/>
      </c:scatterChart>
      <c:valAx>
        <c:axId val="46179840"/>
        <c:scaling>
          <c:orientation val="maxMin"/>
          <c:max val="80"/>
          <c:min val="5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14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2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{AA02EA11-70B3-41FE-B432-F2B0D204B775}</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5C71-4ABD-8DB2-1F953C059920}"/>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{AAEC9FD2-5020-45BF-A561-3D061AF9AF23}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5C71-4ABD-8DB2-1F953C059920}"/>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{7BB1B893-FEFE-47EF-803F-D74CCA60F638}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5C71-4ABD-8DB2-1F953C059920}"/>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{26EFE874-B351-47BE-90D9-7B81051624CD}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5C71-4ABD-8DB2-1F953C059920}"/>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{95F7E865-08AF-44F1-B2BB-0BDD3B61AE86}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5C71-4ABD-8DB2-1F953C059920}"/>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{10C970E4-544C-4F5E-A5D0-70BB25DD83DF}</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5C71-4ABD-8DB2-1F953C059920}"/>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{85861943-BD35-4121-8C1C-2F64761E629D}</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5C71-4ABD-8DB2-1F953C059920}"/>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{7198FE49-C8C4-4675-8E3C-E01F7AFBC685}</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5C71-4ABD-8DB2-1F953C059920}"/>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{035A10BF-B521-47A2-A567-6DD9D3AD8734}</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5C71-4ABD-8DB2-1F953C05992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12.4</c:v>
                </c:pt>
                <c:pt idx="8">
                  <c:v>12.3</c:v>
                </c:pt>
                <c:pt idx="16">
                  <c:v>11.6</c:v>
                </c:pt>
                <c:pt idx="24">
                  <c:v>11.6</c:v>
                </c:pt>
                <c:pt idx="32">
                  <c:v>12</c:v>
                </c:pt>
              </c:numCache>
            </c:numRef>
          </c:xVal>
          <c:yVal>
            <c:numRef>
              <c:f>公会計指標分析・財政指標組合せ分析表!$BP$73:$DC$73</c:f>
              <c:numCache>
                <c:formatCode>#,##0.0;"▲ "#,##0.0</c:formatCode>
                <c:ptCount val="40"/>
                <c:pt idx="0">
                  <c:v>111</c:v>
                </c:pt>
                <c:pt idx="8">
                  <c:v>121</c:v>
                </c:pt>
                <c:pt idx="16">
                  <c:v>121.5</c:v>
                </c:pt>
                <c:pt idx="24">
                  <c:v>107.3</c:v>
                </c:pt>
                <c:pt idx="32">
                  <c:v>101.2</c:v>
                </c:pt>
              </c:numCache>
            </c:numRef>
          </c:yVal>
          <c:smooth val="0"/>
          <c:extLst>
            <c:ext xmlns:c16="http://schemas.microsoft.com/office/drawing/2014/chart" uri="{C3380CC4-5D6E-409C-BE32-E72D297353CC}">
              <c16:uniqueId val="{00000009-5C71-4ABD-8DB2-1F953C059920}"/>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0"/>
                  <c:y val="2.3250453624785689E-2"/>
                </c:manualLayout>
              </c:layout>
              <c:tx>
                <c:strRef>
                  <c:f>公会計指標分析・財政指標組合せ分析表!$BP$72</c:f>
                  <c:strCache>
                    <c:ptCount val="1"/>
                    <c:pt idx="0">
                      <c:v>R01</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{BCF80BF9-4132-45F3-ADE1-9264059BF6BF}</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5C71-4ABD-8DB2-1F953C05992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{E8708B6A-5438-491C-81DC-E74321A2657A}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5C71-4ABD-8DB2-1F953C059920}"/>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{9C51CFE2-9A52-4130-AA3E-82E1952C2AC2}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5C71-4ABD-8DB2-1F953C059920}"/>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{D34B8A37-0393-40A6-8EE2-3025E44C4E2D}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5C71-4ABD-8DB2-1F953C059920}"/>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{B542B7A9-738E-489D-8FA0-BA37BEBA40CD}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5C71-4ABD-8DB2-1F953C059920}"/>
                </c:ext>
              </c:extLst>
            </c:dLbl>
            <c:dLbl>
              <c:idx val="8"/>
              <c:layout>
                <c:manualLayout>
                  <c:x val="0"/>
                  <c:y val="-4.3314402903746607E-3"/>
                </c:manualLayout>
              </c:layout>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{66C95C61-30A2-440F-AE59-A4E16BF2E941}</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5C71-4ABD-8DB2-1F953C059920}"/>
                </c:ext>
              </c:extLst>
            </c:dLbl>
            <c:dLbl>
              <c:idx val="16"/>
              <c:layout>
                <c:manualLayout>
                  <c:x val="0"/>
                  <c:y val="5.5606281770003161E-3"/>
                </c:manualLayout>
              </c:layout>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{72113464-EF59-4E21-BD7F-CB884A713923}</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5C71-4ABD-8DB2-1F953C059920}"/>
                </c:ext>
              </c:extLst>
            </c:dLbl>
            <c:dLbl>
              <c:idx val="24"/>
              <c:layout>
                <c:manualLayout>
                  <c:x val="0"/>
                  <c:y val="1.0736985301118496E-4"/>
                </c:manualLayout>
              </c:layout>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{85FA6B9D-ABE3-4105-87F6-7F73F59FA77C}</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5C71-4ABD-8DB2-1F953C059920}"/>
                </c:ext>
              </c:extLst>
            </c:dLbl>
            <c:dLbl>
              <c:idx val="32"/>
              <c:layout>
                <c:manualLayout>
                  <c:x val="0"/>
                  <c:y val="-2.4585983901714306E-2"/>
                </c:manualLayout>
              </c:layout>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{3B2FE790-A150-49AC-A6A4-D60B503D3B2B}</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5C71-4ABD-8DB2-1F953C05992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6.6</c:v>
                </c:pt>
                <c:pt idx="8">
                  <c:v>6.4</c:v>
                </c:pt>
                <c:pt idx="16">
                  <c:v>6.6</c:v>
                </c:pt>
                <c:pt idx="24">
                  <c:v>6.6</c:v>
                </c:pt>
                <c:pt idx="32">
                  <c:v>6.7</c:v>
                </c:pt>
              </c:numCache>
            </c:numRef>
          </c:xVal>
          <c:yVal>
            <c:numRef>
              <c:f>公会計指標分析・財政指標組合せ分析表!$BP$77:$DC$77</c:f>
              <c:numCache>
                <c:formatCode>#,##0.0;"▲ "#,##0.0</c:formatCode>
                <c:ptCount val="40"/>
                <c:pt idx="0">
                  <c:v>25.5</c:v>
                </c:pt>
                <c:pt idx="8">
                  <c:v>25.1</c:v>
                </c:pt>
                <c:pt idx="16">
                  <c:v>18</c:v>
                </c:pt>
                <c:pt idx="24">
                  <c:v>12.7</c:v>
                </c:pt>
                <c:pt idx="32">
                  <c:v>10</c:v>
                </c:pt>
              </c:numCache>
            </c:numRef>
          </c:yVal>
          <c:smooth val="0"/>
          <c:extLst>
            <c:ext xmlns:c16="http://schemas.microsoft.com/office/drawing/2014/chart" uri="{C3380CC4-5D6E-409C-BE32-E72D297353CC}">
              <c16:uniqueId val="{00000013-5C71-4ABD-8DB2-1F953C059920}"/>
            </c:ext>
          </c:extLst>
        </c:ser>
        <c:dLbls>
          <c:showLegendKey val="0"/>
          <c:showVal val="1"/>
          <c:showCatName val="0"/>
          <c:showSerName val="0"/>
          <c:showPercent val="0"/>
          <c:showBubbleSize val="0"/>
        </c:dLbls>
        <c:axId val="84219776"/>
        <c:axId val="84234240"/>
      </c:scatterChart>
      <c:valAx>
        <c:axId val="84219776"/>
        <c:scaling>
          <c:orientation val="maxMin"/>
          <c:max val="13"/>
          <c:min val="5"/>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14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2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愛知県常滑市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a:t>
          </a:r>
          <a:r>
            <a:rPr kumimoji="1" lang="en-US" altLang="ja-JP" sz="1400">
              <a:latin typeface="ＭＳ ゴシック" pitchFamily="49" charset="-128"/>
              <a:ea typeface="ＭＳ ゴシック" pitchFamily="49" charset="-128"/>
            </a:rPr>
            <a:t>5</a:t>
          </a:r>
          <a:r>
            <a:rPr kumimoji="1" lang="ja-JP" altLang="en-US" sz="1400">
              <a:latin typeface="ＭＳ ゴシック" pitchFamily="49" charset="-128"/>
              <a:ea typeface="ＭＳ ゴシック" pitchFamily="49" charset="-128"/>
            </a:rPr>
            <a:t>年度は、新ごみ処理施設の建設及びし尿等処理施設の更新に係る地方債の償還が増加したことにより、「組合等が起こした地方債の元利償還金に対する負担金等」が大幅に増となった。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今後は、市庁舎整備に係る元金償還の本格化などにより元利償還金が増加する見込みである。</a:t>
          </a:r>
        </a:p>
        <a:p>
          <a:r>
            <a:rPr kumimoji="1" lang="ja-JP" altLang="en-US" sz="1400">
              <a:latin typeface="ＭＳ ゴシック" pitchFamily="49" charset="-128"/>
              <a:ea typeface="ＭＳ ゴシック" pitchFamily="49" charset="-128"/>
            </a:rPr>
            <a:t>　また、債務負担行為に基づく支出額は今後も減少していく見込であり、全体のバランスを見ながらの財政運営に努める。</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愛知県常滑市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市庁舎整備に係る借入や、市民病院及び消防本部等移転のための公益的施設用地取得に係る債務負担行為の設定などにより、類似団体と比較して将来負担額が大きくなっている。</a:t>
          </a:r>
        </a:p>
        <a:p>
          <a:r>
            <a:rPr kumimoji="1" lang="ja-JP" altLang="en-US" sz="1400">
              <a:latin typeface="ＭＳ ゴシック" pitchFamily="49" charset="-128"/>
              <a:ea typeface="ＭＳ ゴシック" pitchFamily="49" charset="-128"/>
            </a:rPr>
            <a:t>　令和</a:t>
          </a:r>
          <a:r>
            <a:rPr kumimoji="1" lang="en-US" altLang="ja-JP" sz="1400">
              <a:latin typeface="ＭＳ ゴシック" pitchFamily="49" charset="-128"/>
              <a:ea typeface="ＭＳ ゴシック" pitchFamily="49" charset="-128"/>
            </a:rPr>
            <a:t>5</a:t>
          </a:r>
          <a:r>
            <a:rPr kumimoji="1" lang="ja-JP" altLang="en-US" sz="1400">
              <a:latin typeface="ＭＳ ゴシック" pitchFamily="49" charset="-128"/>
              <a:ea typeface="ＭＳ ゴシック" pitchFamily="49" charset="-128"/>
            </a:rPr>
            <a:t>年度は、新学校給食共同調理場建設事業に係る借入により地方債現在高は増加した一方、前年度に引き続き公益的施設用地取得費の一部繰上償還を実施したことにより、債務負担行為に基づく支出予定額が減少した。</a:t>
          </a:r>
        </a:p>
        <a:p>
          <a:r>
            <a:rPr kumimoji="1" lang="ja-JP" altLang="en-US" sz="1400">
              <a:latin typeface="ＭＳ ゴシック" pitchFamily="49" charset="-128"/>
              <a:ea typeface="ＭＳ ゴシック" pitchFamily="49" charset="-128"/>
            </a:rPr>
            <a:t>　今後は、ボートレース事業収益の繰入により一時的に数値の改善が見込まれるが、市体育館改修工事を始めとする公共施設の大規模改修等が控えているため、一般会計等に係る地方債の現在高が増となる見通しであり、将来負担額も上昇傾向となる見込みであ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愛知県常滑市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財政調整基金は、人件費の増加、一般財源を伴う工事の増加及び一部事務組合への分担金の増などにより取崩し額が増加し、残高が減少となった。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減債基金は、令和５年度普通交付税追加交付において「臨時財政対策債償還基金費」として算定されている額の積立を行ったため増額となった。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その他特定目的基金については、陶業陶芸振興事業基金やふるさとづくり事業基金で積立額が取崩額を上回った一方、保育園大規模改修に係る公共施設等整備基金の取崩し及びボートレースまちづくり基金の計画的な活用による取崩しなどにより、基金残高は前年度から減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施設整備に係る計画等も踏まえながら公共施設等整備基金を有効に活用しつつ、財政調整基金については引き続き標準財政規模の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％以上の残高確保を目指し財政運営を進めていく。</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また、減債基金については、今後本格化する市庁舎建設に係る市債及び臨時財政対策債等の償還に活用していく。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・公共施設等整備基金：公共施設等の整備・改修等</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・ボートレースまちづくり基金：市民の安全・安心に係る事業をはじめ市民サービスの維持・向上に資する事業に充当</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・陶業陶芸振興事業基金：陶業陶芸の振興事業</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・西知多道路整備事業に係る青海グラウンド代替施設等整備基金：青海グラウンド代替施設等の整備</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・ふるさとづくり事業基金：教育文化・環境・観光等に係る事業に充当</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陶業陶芸振興事業基金やふるさとづくり事業基金は積立額が取崩額を上回った一方、保育園大規模改修に係る公共施設等整備基金の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百万円の取崩し及びボートレースまちづくり基金の計画的な活用（毎年</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百万円）による取崩しなどにより、基金残高は前年度から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百万円減の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4,003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公共施設等整備基金は、令和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年度に着工した新学校給食共同調理場建設工事の財源として取り崩しを実施する。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ボートレースまちづくり基金については、引き続きボートレースの収益金を積み立てつつ、毎年度計画的に活用していく。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人件費の増加、一般財源を伴う工事の増加及び一部事務組合への分担金の増などにより取崩し額が増加し、残高が減少となった。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今後も、標準財政規模の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％以上の残高確保を目指し、財政運営を進めていく。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普通交付税追加交付において「臨時財政対策債償還基金費」として算定されている額の積立を行ったため増額となった。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減債基金については、今後本格化する市庁舎建設に係る市債及び臨時財政対策債等の償還に活用していく。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881A5EAA-E176-42DD-BEF9-450DA0CA8C7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47B586C2-B495-410C-A94E-6C2A3352341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02DE8E1E-607D-4C0B-BF9F-B4B379845BC1}"/>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0E2E9111-B580-44B2-903E-9C2EB643D651}"/>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1CCD3762-9D05-4441-9E15-0FBBCD68013A}"/>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243E1E7F-CD9A-4635-9AE1-19A4EC8B2D55}"/>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愛知県常滑市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87D7F0AC-C766-45F7-B00A-2E5CD8AF1D6E}"/>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DF7EC43C-BDE5-4FE1-9F83-FEAC2BE04BBB}"/>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1F315AD5-1AF7-423D-9EFF-B7DFEEF0D96F}"/>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1D3DDDD8-5192-4996-A191-9858441000F7}"/>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CA812FC7-DF54-4084-8865-99F62FAE0BF8}"/>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5B4EDB4B-52CF-416E-90A3-7C1041D91310}"/>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58,621
56,926
55.90
28,875,968
27,889,644
947,075
14,443,612
26,974,218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EC14EA4B-ED99-4280-A634-125C95C34C94}"/>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A8015ED9-2286-4CE2-9D11-8A7526226E41}"/>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CE4A6990-2453-4EA6-9639-44C62D841171}"/>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12.0
101.2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EC8B44C7-B643-4EEB-9CF8-87B250FA24A2}"/>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F72BC012-A0D0-4558-8EEB-60000E2A6487}"/>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A1BF36BA-0637-4750-9132-807E15EE5A00}"/>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A9E3D0B0-7017-44AD-9A86-08C9B3A828BA}"/>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574C6E5A-8E6D-4B8C-A8D7-073FC11CB9A8}"/>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D1E7253C-D17A-4AB5-84FF-62AB6C632D75}"/>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EC43B1F9-9F9D-4AB5-92C7-A7BEBCCEE5D6}"/>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E1654290-DFE3-49BF-8201-A00ADD75C762}"/>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8C36A38A-2878-4579-B144-3C9AFA567091}"/>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BF0EE344-2DAC-480B-BD84-7098E92BF862}"/>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92E81AD1-3294-47BC-A014-BC4018787297}"/>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D19E5F01-3C4C-43E4-A2A5-E757CEE33ECE}"/>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82447EE1-B321-46C8-95E7-DB7E90B5F090}"/>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E3AB5B40-95A6-44FD-B215-6F3FF310EB25}"/>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4072FBB2-DA2C-41C4-B8EA-C5E9919DD62E}"/>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5A0862FE-FEF1-4ABC-905B-9F3E47575F27}"/>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a16="http://schemas.microsoft.com/office/drawing/2014/main" id="{2CB1BDB6-DE3B-4C40-A818-F0D2CF9D80DE}"/>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34" name="テキスト ボックス 33">
          <a:extLst>
            <a:ext uri="{FF2B5EF4-FFF2-40B4-BE49-F238E27FC236}">
              <a16:creationId xmlns:a16="http://schemas.microsoft.com/office/drawing/2014/main" id="{B7D82EF0-5210-4F32-B896-C8714715E49F}"/>
            </a:ext>
          </a:extLst>
        </xdr:cNvPr>
        <xdr:cNvSpPr txBox="1"/>
      </xdr:nvSpPr>
      <xdr:spPr>
        <a:xfrm>
          <a:off x="419100" y="3492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35" name="テキスト ボックス 34">
          <a:extLst>
            <a:ext uri="{FF2B5EF4-FFF2-40B4-BE49-F238E27FC236}">
              <a16:creationId xmlns:a16="http://schemas.microsoft.com/office/drawing/2014/main" id="{6E279463-1522-4E1D-B8AD-540376575DE8}"/>
            </a:ext>
          </a:extLst>
        </xdr:cNvPr>
        <xdr:cNvSpPr txBox="1"/>
      </xdr:nvSpPr>
      <xdr:spPr>
        <a:xfrm>
          <a:off x="419100" y="37338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CE65C972-E4DD-401E-B36C-A93BAFD36593}"/>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9DBA5943-EAA3-4B22-8AF5-2809B93BBD2E}"/>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EBD41DB1-31FD-4E7C-ABE9-9EFF23C187F7}"/>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[ 71.1</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D3B70AD9-6BBE-4C88-91F6-E98254B05651}"/>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CA4310C1-1E91-41DA-99B9-655893C76FB9}"/>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E1E8B85F-5EA6-4F73-AB55-691ED48C3E28}"/>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140BA485-C4E6-4A52-B998-495291186227}"/>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72B5E71A-FAB0-4977-9E99-9BB3001F1FA6}"/>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2B8BB434-2783-4899-8E12-4E7353DC86C5}"/>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1BC3C205-953A-408D-AEC7-AA4637DE1CC7}"/>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98602D15-77C1-4773-B16F-4128A85E7894}"/>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DCFA2309-D973-4E33-A93C-CE795E04DFA3}"/>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2A29C91F-1A33-47E2-9BC6-4380C0949A9A}"/>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有形固定資産減価償却率については、昭和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40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年代から昭和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50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年代に整備された施設が多く、整備から</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40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以上経過し更新時期を迎えている施設が多いことなどから、類似団体より高い水準にある。今後は、常滑市公共施設等総合管理計画及び常滑市公共施設アクションプランに基づき、老朽化した施設について統廃合の検討や計画的な予防保全による長寿命化を進めていくなど、公共施設等の適正管理に努める。</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BAAD2CE6-9063-4F1F-B139-281E28EEC3B4}"/>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068D9F82-E9A7-4D71-81C0-A89F17A962F9}"/>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1" name="テキスト ボックス 50">
          <a:extLst>
            <a:ext uri="{FF2B5EF4-FFF2-40B4-BE49-F238E27FC236}">
              <a16:creationId xmlns:a16="http://schemas.microsoft.com/office/drawing/2014/main" id="{3A2C241A-F956-4DB0-9CF3-BC76A67E6F9F}"/>
            </a:ext>
          </a:extLst>
        </xdr:cNvPr>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52" name="直線コネクタ 51">
          <a:extLst>
            <a:ext uri="{FF2B5EF4-FFF2-40B4-BE49-F238E27FC236}">
              <a16:creationId xmlns:a16="http://schemas.microsoft.com/office/drawing/2014/main" id="{BB889E93-76CC-4577-AD31-E740CE714ED5}"/>
            </a:ext>
          </a:extLst>
        </xdr:cNvPr>
        <xdr:cNvCxnSpPr/>
      </xdr:nvCxnSpPr>
      <xdr:spPr>
        <a:xfrm>
          <a:off x="1270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157024</xdr:rowOff>
    </xdr:from>
    <xdr:ext cx="359394" cy="225703"/>
    <xdr:sp macro="" textlink="">
      <xdr:nvSpPr>
        <xdr:cNvPr id="53" name="テキスト ボックス 52">
          <a:extLst>
            <a:ext uri="{FF2B5EF4-FFF2-40B4-BE49-F238E27FC236}">
              <a16:creationId xmlns:a16="http://schemas.microsoft.com/office/drawing/2014/main" id="{BD77ABA2-99A4-4FC2-A7CF-9D4C2FE9A510}"/>
            </a:ext>
          </a:extLst>
        </xdr:cNvPr>
        <xdr:cNvSpPr txBox="1"/>
      </xdr:nvSpPr>
      <xdr:spPr>
        <a:xfrm>
          <a:off x="847106" y="65863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54" name="直線コネクタ 53">
          <a:extLst>
            <a:ext uri="{FF2B5EF4-FFF2-40B4-BE49-F238E27FC236}">
              <a16:creationId xmlns:a16="http://schemas.microsoft.com/office/drawing/2014/main" id="{D6E22CFF-0978-4E5C-B1C9-BA1F5FCF931B}"/>
            </a:ext>
          </a:extLst>
        </xdr:cNvPr>
        <xdr:cNvCxnSpPr/>
      </xdr:nvCxnSpPr>
      <xdr:spPr>
        <a:xfrm>
          <a:off x="1270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55" name="テキスト ボックス 54">
          <a:extLst>
            <a:ext uri="{FF2B5EF4-FFF2-40B4-BE49-F238E27FC236}">
              <a16:creationId xmlns:a16="http://schemas.microsoft.com/office/drawing/2014/main" id="{E159EA60-05FA-4546-A2AD-C4AC99B05218}"/>
            </a:ext>
          </a:extLst>
        </xdr:cNvPr>
        <xdr:cNvSpPr txBox="1"/>
      </xdr:nvSpPr>
      <xdr:spPr>
        <a:xfrm>
          <a:off x="847106" y="61545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56" name="直線コネクタ 55">
          <a:extLst>
            <a:ext uri="{FF2B5EF4-FFF2-40B4-BE49-F238E27FC236}">
              <a16:creationId xmlns:a16="http://schemas.microsoft.com/office/drawing/2014/main" id="{16ED8EAB-86DA-4CAB-9FA3-68E6A6A9874B}"/>
            </a:ext>
          </a:extLst>
        </xdr:cNvPr>
        <xdr:cNvCxnSpPr/>
      </xdr:nvCxnSpPr>
      <xdr:spPr>
        <a:xfrm>
          <a:off x="1270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57" name="テキスト ボックス 56">
          <a:extLst>
            <a:ext uri="{FF2B5EF4-FFF2-40B4-BE49-F238E27FC236}">
              <a16:creationId xmlns:a16="http://schemas.microsoft.com/office/drawing/2014/main" id="{99617F56-8564-44D4-AD78-785F39E4D5C8}"/>
            </a:ext>
          </a:extLst>
        </xdr:cNvPr>
        <xdr:cNvSpPr txBox="1"/>
      </xdr:nvSpPr>
      <xdr:spPr>
        <a:xfrm>
          <a:off x="847106" y="57227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58" name="直線コネクタ 57">
          <a:extLst>
            <a:ext uri="{FF2B5EF4-FFF2-40B4-BE49-F238E27FC236}">
              <a16:creationId xmlns:a16="http://schemas.microsoft.com/office/drawing/2014/main" id="{6D110428-008A-4107-B843-F0853B663285}"/>
            </a:ext>
          </a:extLst>
        </xdr:cNvPr>
        <xdr:cNvCxnSpPr/>
      </xdr:nvCxnSpPr>
      <xdr:spPr>
        <a:xfrm>
          <a:off x="1270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59" name="テキスト ボックス 58">
          <a:extLst>
            <a:ext uri="{FF2B5EF4-FFF2-40B4-BE49-F238E27FC236}">
              <a16:creationId xmlns:a16="http://schemas.microsoft.com/office/drawing/2014/main" id="{A19EA2E4-02A4-4AEA-9318-3D30EB07BF4E}"/>
            </a:ext>
          </a:extLst>
        </xdr:cNvPr>
        <xdr:cNvSpPr txBox="1"/>
      </xdr:nvSpPr>
      <xdr:spPr>
        <a:xfrm>
          <a:off x="847106" y="52909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0" name="直線コネクタ 59">
          <a:extLst>
            <a:ext uri="{FF2B5EF4-FFF2-40B4-BE49-F238E27FC236}">
              <a16:creationId xmlns:a16="http://schemas.microsoft.com/office/drawing/2014/main" id="{012C6612-8990-4EAD-BF2B-7B372709B7E4}"/>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1" name="テキスト ボックス 60">
          <a:extLst>
            <a:ext uri="{FF2B5EF4-FFF2-40B4-BE49-F238E27FC236}">
              <a16:creationId xmlns:a16="http://schemas.microsoft.com/office/drawing/2014/main" id="{0F92A241-C87F-4C73-A3A1-94E070717FBA}"/>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2" name="有形固定資産減価償却率グラフ枠">
          <a:extLst>
            <a:ext uri="{FF2B5EF4-FFF2-40B4-BE49-F238E27FC236}">
              <a16:creationId xmlns:a16="http://schemas.microsoft.com/office/drawing/2014/main" id="{90AF6CB1-38D7-4B0B-875E-3E424E5F6AC7}"/>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151257</xdr:rowOff>
    </xdr:from>
    <xdr:to>
      <xdr:col>23</xdr:col>
      <xdr:colOff>85090</xdr:colOff>
      <xdr:row>34</xdr:row>
      <xdr:rowOff>10287</xdr:rowOff>
    </xdr:to>
    <xdr:cxnSp macro="">
      <xdr:nvCxnSpPr>
        <xdr:cNvPr id="63" name="直線コネクタ 62">
          <a:extLst>
            <a:ext uri="{FF2B5EF4-FFF2-40B4-BE49-F238E27FC236}">
              <a16:creationId xmlns:a16="http://schemas.microsoft.com/office/drawing/2014/main" id="{CE4DBB67-86EA-4E43-BDAD-A3F1675B1C97}"/>
            </a:ext>
          </a:extLst>
        </xdr:cNvPr>
        <xdr:cNvCxnSpPr/>
      </xdr:nvCxnSpPr>
      <xdr:spPr>
        <a:xfrm flipV="1">
          <a:off x="4760595" y="5380482"/>
          <a:ext cx="1270" cy="12306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14114</xdr:rowOff>
    </xdr:from>
    <xdr:ext cx="405111" cy="259045"/>
    <xdr:sp macro="" textlink="">
      <xdr:nvSpPr>
        <xdr:cNvPr id="64" name="有形固定資産減価償却率最小値テキスト">
          <a:extLst>
            <a:ext uri="{FF2B5EF4-FFF2-40B4-BE49-F238E27FC236}">
              <a16:creationId xmlns:a16="http://schemas.microsoft.com/office/drawing/2014/main" id="{EBE20177-F356-480F-9499-24DB904A126E}"/>
            </a:ext>
          </a:extLst>
        </xdr:cNvPr>
        <xdr:cNvSpPr txBox="1"/>
      </xdr:nvSpPr>
      <xdr:spPr>
        <a:xfrm>
          <a:off x="4813300" y="66149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10287</xdr:rowOff>
    </xdr:from>
    <xdr:to>
      <xdr:col>23</xdr:col>
      <xdr:colOff>174625</xdr:colOff>
      <xdr:row>34</xdr:row>
      <xdr:rowOff>10287</xdr:rowOff>
    </xdr:to>
    <xdr:cxnSp macro="">
      <xdr:nvCxnSpPr>
        <xdr:cNvPr id="65" name="直線コネクタ 64">
          <a:extLst>
            <a:ext uri="{FF2B5EF4-FFF2-40B4-BE49-F238E27FC236}">
              <a16:creationId xmlns:a16="http://schemas.microsoft.com/office/drawing/2014/main" id="{CC5C25B3-FDF0-4336-A5E6-99C7D2E2570B}"/>
            </a:ext>
          </a:extLst>
        </xdr:cNvPr>
        <xdr:cNvCxnSpPr/>
      </xdr:nvCxnSpPr>
      <xdr:spPr>
        <a:xfrm>
          <a:off x="4673600" y="66111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97934</xdr:rowOff>
    </xdr:from>
    <xdr:ext cx="405111" cy="259045"/>
    <xdr:sp macro="" textlink="">
      <xdr:nvSpPr>
        <xdr:cNvPr id="66" name="有形固定資産減価償却率最大値テキスト">
          <a:extLst>
            <a:ext uri="{FF2B5EF4-FFF2-40B4-BE49-F238E27FC236}">
              <a16:creationId xmlns:a16="http://schemas.microsoft.com/office/drawing/2014/main" id="{C125FE14-6D2A-44D9-AB04-CB61C2AE8448}"/>
            </a:ext>
          </a:extLst>
        </xdr:cNvPr>
        <xdr:cNvSpPr txBox="1"/>
      </xdr:nvSpPr>
      <xdr:spPr>
        <a:xfrm>
          <a:off x="4813300" y="51557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151257</xdr:rowOff>
    </xdr:from>
    <xdr:to>
      <xdr:col>23</xdr:col>
      <xdr:colOff>174625</xdr:colOff>
      <xdr:row>26</xdr:row>
      <xdr:rowOff>151257</xdr:rowOff>
    </xdr:to>
    <xdr:cxnSp macro="">
      <xdr:nvCxnSpPr>
        <xdr:cNvPr id="67" name="直線コネクタ 66">
          <a:extLst>
            <a:ext uri="{FF2B5EF4-FFF2-40B4-BE49-F238E27FC236}">
              <a16:creationId xmlns:a16="http://schemas.microsoft.com/office/drawing/2014/main" id="{1D840A2E-D7CA-4188-AFBD-EE402941E746}"/>
            </a:ext>
          </a:extLst>
        </xdr:cNvPr>
        <xdr:cNvCxnSpPr/>
      </xdr:nvCxnSpPr>
      <xdr:spPr>
        <a:xfrm>
          <a:off x="4673600" y="53804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72280</xdr:rowOff>
    </xdr:from>
    <xdr:ext cx="405111" cy="259045"/>
    <xdr:sp macro="" textlink="">
      <xdr:nvSpPr>
        <xdr:cNvPr id="68" name="有形固定資産減価償却率平均値テキスト">
          <a:extLst>
            <a:ext uri="{FF2B5EF4-FFF2-40B4-BE49-F238E27FC236}">
              <a16:creationId xmlns:a16="http://schemas.microsoft.com/office/drawing/2014/main" id="{3F2B8DCE-ED76-4260-BAE8-3FD8240C6598}"/>
            </a:ext>
          </a:extLst>
        </xdr:cNvPr>
        <xdr:cNvSpPr txBox="1"/>
      </xdr:nvSpPr>
      <xdr:spPr>
        <a:xfrm>
          <a:off x="4813300" y="581585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49403</xdr:rowOff>
    </xdr:from>
    <xdr:to>
      <xdr:col>23</xdr:col>
      <xdr:colOff>136525</xdr:colOff>
      <xdr:row>30</xdr:row>
      <xdr:rowOff>151003</xdr:rowOff>
    </xdr:to>
    <xdr:sp macro="" textlink="">
      <xdr:nvSpPr>
        <xdr:cNvPr id="69" name="フローチャート: 判断 68">
          <a:extLst>
            <a:ext uri="{FF2B5EF4-FFF2-40B4-BE49-F238E27FC236}">
              <a16:creationId xmlns:a16="http://schemas.microsoft.com/office/drawing/2014/main" id="{347F913B-12B5-4749-AA11-746BC0252FE2}"/>
            </a:ext>
          </a:extLst>
        </xdr:cNvPr>
        <xdr:cNvSpPr/>
      </xdr:nvSpPr>
      <xdr:spPr>
        <a:xfrm>
          <a:off x="4711700" y="5964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160401</xdr:rowOff>
    </xdr:from>
    <xdr:to>
      <xdr:col>19</xdr:col>
      <xdr:colOff>187325</xdr:colOff>
      <xdr:row>30</xdr:row>
      <xdr:rowOff>90551</xdr:rowOff>
    </xdr:to>
    <xdr:sp macro="" textlink="">
      <xdr:nvSpPr>
        <xdr:cNvPr id="70" name="フローチャート: 判断 69">
          <a:extLst>
            <a:ext uri="{FF2B5EF4-FFF2-40B4-BE49-F238E27FC236}">
              <a16:creationId xmlns:a16="http://schemas.microsoft.com/office/drawing/2014/main" id="{9AE62DF8-B3FB-4EF2-8548-5F4977262A42}"/>
            </a:ext>
          </a:extLst>
        </xdr:cNvPr>
        <xdr:cNvSpPr/>
      </xdr:nvSpPr>
      <xdr:spPr>
        <a:xfrm>
          <a:off x="4000500" y="5903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117221</xdr:rowOff>
    </xdr:from>
    <xdr:to>
      <xdr:col>15</xdr:col>
      <xdr:colOff>187325</xdr:colOff>
      <xdr:row>30</xdr:row>
      <xdr:rowOff>47371</xdr:rowOff>
    </xdr:to>
    <xdr:sp macro="" textlink="">
      <xdr:nvSpPr>
        <xdr:cNvPr id="71" name="フローチャート: 判断 70">
          <a:extLst>
            <a:ext uri="{FF2B5EF4-FFF2-40B4-BE49-F238E27FC236}">
              <a16:creationId xmlns:a16="http://schemas.microsoft.com/office/drawing/2014/main" id="{89CA2AE8-6527-497D-8481-B08653BB9411}"/>
            </a:ext>
          </a:extLst>
        </xdr:cNvPr>
        <xdr:cNvSpPr/>
      </xdr:nvSpPr>
      <xdr:spPr>
        <a:xfrm>
          <a:off x="3238500" y="5860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65405</xdr:rowOff>
    </xdr:from>
    <xdr:to>
      <xdr:col>11</xdr:col>
      <xdr:colOff>187325</xdr:colOff>
      <xdr:row>29</xdr:row>
      <xdr:rowOff>167005</xdr:rowOff>
    </xdr:to>
    <xdr:sp macro="" textlink="">
      <xdr:nvSpPr>
        <xdr:cNvPr id="72" name="フローチャート: 判断 71">
          <a:extLst>
            <a:ext uri="{FF2B5EF4-FFF2-40B4-BE49-F238E27FC236}">
              <a16:creationId xmlns:a16="http://schemas.microsoft.com/office/drawing/2014/main" id="{DCE33121-DD75-4D0C-BF0D-79375C141E46}"/>
            </a:ext>
          </a:extLst>
        </xdr:cNvPr>
        <xdr:cNvSpPr/>
      </xdr:nvSpPr>
      <xdr:spPr>
        <a:xfrm>
          <a:off x="2476500" y="580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61087</xdr:rowOff>
    </xdr:from>
    <xdr:to>
      <xdr:col>7</xdr:col>
      <xdr:colOff>187325</xdr:colOff>
      <xdr:row>29</xdr:row>
      <xdr:rowOff>162687</xdr:rowOff>
    </xdr:to>
    <xdr:sp macro="" textlink="">
      <xdr:nvSpPr>
        <xdr:cNvPr id="73" name="フローチャート: 判断 72">
          <a:extLst>
            <a:ext uri="{FF2B5EF4-FFF2-40B4-BE49-F238E27FC236}">
              <a16:creationId xmlns:a16="http://schemas.microsoft.com/office/drawing/2014/main" id="{980A621B-B281-4ED6-8B84-5913E4963E33}"/>
            </a:ext>
          </a:extLst>
        </xdr:cNvPr>
        <xdr:cNvSpPr/>
      </xdr:nvSpPr>
      <xdr:spPr>
        <a:xfrm>
          <a:off x="1714500" y="5804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4" name="テキスト ボックス 73">
          <a:extLst>
            <a:ext uri="{FF2B5EF4-FFF2-40B4-BE49-F238E27FC236}">
              <a16:creationId xmlns:a16="http://schemas.microsoft.com/office/drawing/2014/main" id="{A064ADD2-4295-4B2E-972B-235BC120C6DB}"/>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5" name="テキスト ボックス 74">
          <a:extLst>
            <a:ext uri="{FF2B5EF4-FFF2-40B4-BE49-F238E27FC236}">
              <a16:creationId xmlns:a16="http://schemas.microsoft.com/office/drawing/2014/main" id="{14A44E36-CFEA-4AC2-9AA0-C4419FB42054}"/>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6" name="テキスト ボックス 75">
          <a:extLst>
            <a:ext uri="{FF2B5EF4-FFF2-40B4-BE49-F238E27FC236}">
              <a16:creationId xmlns:a16="http://schemas.microsoft.com/office/drawing/2014/main" id="{1CB30E3B-0A63-45F1-866B-2B688764C737}"/>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7" name="テキスト ボックス 76">
          <a:extLst>
            <a:ext uri="{FF2B5EF4-FFF2-40B4-BE49-F238E27FC236}">
              <a16:creationId xmlns:a16="http://schemas.microsoft.com/office/drawing/2014/main" id="{0ABEEEA0-0868-406B-8A1D-FBDEF5A23712}"/>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5BEC54E0-F035-45BD-B23D-BA45FBBA70A8}"/>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158623</xdr:rowOff>
    </xdr:from>
    <xdr:to>
      <xdr:col>23</xdr:col>
      <xdr:colOff>136525</xdr:colOff>
      <xdr:row>32</xdr:row>
      <xdr:rowOff>88773</xdr:rowOff>
    </xdr:to>
    <xdr:sp macro="" textlink="">
      <xdr:nvSpPr>
        <xdr:cNvPr id="79" name="楕円 78">
          <a:extLst>
            <a:ext uri="{FF2B5EF4-FFF2-40B4-BE49-F238E27FC236}">
              <a16:creationId xmlns:a16="http://schemas.microsoft.com/office/drawing/2014/main" id="{98638EF5-933F-4D14-8147-0B65763C88F7}"/>
            </a:ext>
          </a:extLst>
        </xdr:cNvPr>
        <xdr:cNvSpPr/>
      </xdr:nvSpPr>
      <xdr:spPr>
        <a:xfrm>
          <a:off x="4711700" y="6245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31</xdr:row>
      <xdr:rowOff>137050</xdr:rowOff>
    </xdr:from>
    <xdr:ext cx="405111" cy="259045"/>
    <xdr:sp macro="" textlink="">
      <xdr:nvSpPr>
        <xdr:cNvPr id="80" name="有形固定資産減価償却率該当値テキスト">
          <a:extLst>
            <a:ext uri="{FF2B5EF4-FFF2-40B4-BE49-F238E27FC236}">
              <a16:creationId xmlns:a16="http://schemas.microsoft.com/office/drawing/2014/main" id="{63C38119-148E-420C-982E-41C5A9DC3496}"/>
            </a:ext>
          </a:extLst>
        </xdr:cNvPr>
        <xdr:cNvSpPr txBox="1"/>
      </xdr:nvSpPr>
      <xdr:spPr>
        <a:xfrm>
          <a:off x="4813300" y="62235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31</xdr:row>
      <xdr:rowOff>149987</xdr:rowOff>
    </xdr:from>
    <xdr:to>
      <xdr:col>19</xdr:col>
      <xdr:colOff>187325</xdr:colOff>
      <xdr:row>32</xdr:row>
      <xdr:rowOff>80137</xdr:rowOff>
    </xdr:to>
    <xdr:sp macro="" textlink="">
      <xdr:nvSpPr>
        <xdr:cNvPr id="81" name="楕円 80">
          <a:extLst>
            <a:ext uri="{FF2B5EF4-FFF2-40B4-BE49-F238E27FC236}">
              <a16:creationId xmlns:a16="http://schemas.microsoft.com/office/drawing/2014/main" id="{6CFFB9EE-64F7-4FE7-B1F8-38FC3D84B975}"/>
            </a:ext>
          </a:extLst>
        </xdr:cNvPr>
        <xdr:cNvSpPr/>
      </xdr:nvSpPr>
      <xdr:spPr>
        <a:xfrm>
          <a:off x="4000500" y="6236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32</xdr:row>
      <xdr:rowOff>29337</xdr:rowOff>
    </xdr:from>
    <xdr:to>
      <xdr:col>23</xdr:col>
      <xdr:colOff>85725</xdr:colOff>
      <xdr:row>32</xdr:row>
      <xdr:rowOff>37973</xdr:rowOff>
    </xdr:to>
    <xdr:cxnSp macro="">
      <xdr:nvCxnSpPr>
        <xdr:cNvPr id="82" name="直線コネクタ 81">
          <a:extLst>
            <a:ext uri="{FF2B5EF4-FFF2-40B4-BE49-F238E27FC236}">
              <a16:creationId xmlns:a16="http://schemas.microsoft.com/office/drawing/2014/main" id="{1C6EE962-849C-433F-8649-FEA2B44221DA}"/>
            </a:ext>
          </a:extLst>
        </xdr:cNvPr>
        <xdr:cNvCxnSpPr/>
      </xdr:nvCxnSpPr>
      <xdr:spPr>
        <a:xfrm>
          <a:off x="4051300" y="6287262"/>
          <a:ext cx="711200" cy="8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31</xdr:row>
      <xdr:rowOff>115443</xdr:rowOff>
    </xdr:from>
    <xdr:to>
      <xdr:col>15</xdr:col>
      <xdr:colOff>187325</xdr:colOff>
      <xdr:row>32</xdr:row>
      <xdr:rowOff>45593</xdr:rowOff>
    </xdr:to>
    <xdr:sp macro="" textlink="">
      <xdr:nvSpPr>
        <xdr:cNvPr id="83" name="楕円 82">
          <a:extLst>
            <a:ext uri="{FF2B5EF4-FFF2-40B4-BE49-F238E27FC236}">
              <a16:creationId xmlns:a16="http://schemas.microsoft.com/office/drawing/2014/main" id="{B2F8F7CD-997D-4EAE-82AF-54E37E051CED}"/>
            </a:ext>
          </a:extLst>
        </xdr:cNvPr>
        <xdr:cNvSpPr/>
      </xdr:nvSpPr>
      <xdr:spPr>
        <a:xfrm>
          <a:off x="3238500" y="6201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166243</xdr:rowOff>
    </xdr:from>
    <xdr:to>
      <xdr:col>19</xdr:col>
      <xdr:colOff>136525</xdr:colOff>
      <xdr:row>32</xdr:row>
      <xdr:rowOff>29337</xdr:rowOff>
    </xdr:to>
    <xdr:cxnSp macro="">
      <xdr:nvCxnSpPr>
        <xdr:cNvPr id="84" name="直線コネクタ 83">
          <a:extLst>
            <a:ext uri="{FF2B5EF4-FFF2-40B4-BE49-F238E27FC236}">
              <a16:creationId xmlns:a16="http://schemas.microsoft.com/office/drawing/2014/main" id="{FA2E0136-DE48-4BF1-9737-700CDBAF7EE7}"/>
            </a:ext>
          </a:extLst>
        </xdr:cNvPr>
        <xdr:cNvCxnSpPr/>
      </xdr:nvCxnSpPr>
      <xdr:spPr>
        <a:xfrm>
          <a:off x="3289300" y="6252718"/>
          <a:ext cx="762000" cy="34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32</xdr:row>
      <xdr:rowOff>95123</xdr:rowOff>
    </xdr:from>
    <xdr:to>
      <xdr:col>11</xdr:col>
      <xdr:colOff>187325</xdr:colOff>
      <xdr:row>33</xdr:row>
      <xdr:rowOff>25273</xdr:rowOff>
    </xdr:to>
    <xdr:sp macro="" textlink="">
      <xdr:nvSpPr>
        <xdr:cNvPr id="85" name="楕円 84">
          <a:extLst>
            <a:ext uri="{FF2B5EF4-FFF2-40B4-BE49-F238E27FC236}">
              <a16:creationId xmlns:a16="http://schemas.microsoft.com/office/drawing/2014/main" id="{674A402D-92FF-40C9-9486-274A65D1063A}"/>
            </a:ext>
          </a:extLst>
        </xdr:cNvPr>
        <xdr:cNvSpPr/>
      </xdr:nvSpPr>
      <xdr:spPr>
        <a:xfrm>
          <a:off x="2476500" y="6353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31</xdr:row>
      <xdr:rowOff>166243</xdr:rowOff>
    </xdr:from>
    <xdr:to>
      <xdr:col>15</xdr:col>
      <xdr:colOff>136525</xdr:colOff>
      <xdr:row>32</xdr:row>
      <xdr:rowOff>145923</xdr:rowOff>
    </xdr:to>
    <xdr:cxnSp macro="">
      <xdr:nvCxnSpPr>
        <xdr:cNvPr id="86" name="直線コネクタ 85">
          <a:extLst>
            <a:ext uri="{FF2B5EF4-FFF2-40B4-BE49-F238E27FC236}">
              <a16:creationId xmlns:a16="http://schemas.microsoft.com/office/drawing/2014/main" id="{B4018C06-C272-49C0-BF21-06CEB4FF5556}"/>
            </a:ext>
          </a:extLst>
        </xdr:cNvPr>
        <xdr:cNvCxnSpPr/>
      </xdr:nvCxnSpPr>
      <xdr:spPr>
        <a:xfrm flipV="1">
          <a:off x="2527300" y="6252718"/>
          <a:ext cx="762000" cy="151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32</xdr:row>
      <xdr:rowOff>82169</xdr:rowOff>
    </xdr:from>
    <xdr:to>
      <xdr:col>7</xdr:col>
      <xdr:colOff>187325</xdr:colOff>
      <xdr:row>33</xdr:row>
      <xdr:rowOff>12319</xdr:rowOff>
    </xdr:to>
    <xdr:sp macro="" textlink="">
      <xdr:nvSpPr>
        <xdr:cNvPr id="87" name="楕円 86">
          <a:extLst>
            <a:ext uri="{FF2B5EF4-FFF2-40B4-BE49-F238E27FC236}">
              <a16:creationId xmlns:a16="http://schemas.microsoft.com/office/drawing/2014/main" id="{A1E91A1A-76A5-466A-B01A-2564AC905C8D}"/>
            </a:ext>
          </a:extLst>
        </xdr:cNvPr>
        <xdr:cNvSpPr/>
      </xdr:nvSpPr>
      <xdr:spPr>
        <a:xfrm>
          <a:off x="1714500" y="6340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32</xdr:row>
      <xdr:rowOff>132969</xdr:rowOff>
    </xdr:from>
    <xdr:to>
      <xdr:col>11</xdr:col>
      <xdr:colOff>136525</xdr:colOff>
      <xdr:row>32</xdr:row>
      <xdr:rowOff>145923</xdr:rowOff>
    </xdr:to>
    <xdr:cxnSp macro="">
      <xdr:nvCxnSpPr>
        <xdr:cNvPr id="88" name="直線コネクタ 87">
          <a:extLst>
            <a:ext uri="{FF2B5EF4-FFF2-40B4-BE49-F238E27FC236}">
              <a16:creationId xmlns:a16="http://schemas.microsoft.com/office/drawing/2014/main" id="{D0A44528-16AC-4C61-ADEE-2E199C70ABB5}"/>
            </a:ext>
          </a:extLst>
        </xdr:cNvPr>
        <xdr:cNvCxnSpPr/>
      </xdr:nvCxnSpPr>
      <xdr:spPr>
        <a:xfrm>
          <a:off x="1765300" y="6390894"/>
          <a:ext cx="762000" cy="12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28</xdr:row>
      <xdr:rowOff>107078</xdr:rowOff>
    </xdr:from>
    <xdr:ext cx="405111" cy="259045"/>
    <xdr:sp macro="" textlink="">
      <xdr:nvSpPr>
        <xdr:cNvPr id="89" name="n_1aveValue有形固定資産減価償却率">
          <a:extLst>
            <a:ext uri="{FF2B5EF4-FFF2-40B4-BE49-F238E27FC236}">
              <a16:creationId xmlns:a16="http://schemas.microsoft.com/office/drawing/2014/main" id="{0B194F1B-D88B-4572-97A9-27B6A697C9C8}"/>
            </a:ext>
          </a:extLst>
        </xdr:cNvPr>
        <xdr:cNvSpPr txBox="1"/>
      </xdr:nvSpPr>
      <xdr:spPr>
        <a:xfrm>
          <a:off x="3836044" y="56792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63898</xdr:rowOff>
    </xdr:from>
    <xdr:ext cx="405111" cy="259045"/>
    <xdr:sp macro="" textlink="">
      <xdr:nvSpPr>
        <xdr:cNvPr id="90" name="n_2aveValue有形固定資産減価償却率">
          <a:extLst>
            <a:ext uri="{FF2B5EF4-FFF2-40B4-BE49-F238E27FC236}">
              <a16:creationId xmlns:a16="http://schemas.microsoft.com/office/drawing/2014/main" id="{7645F376-C7F7-4D47-97D9-EA50A3B2E48F}"/>
            </a:ext>
          </a:extLst>
        </xdr:cNvPr>
        <xdr:cNvSpPr txBox="1"/>
      </xdr:nvSpPr>
      <xdr:spPr>
        <a:xfrm>
          <a:off x="3086744" y="56360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12082</xdr:rowOff>
    </xdr:from>
    <xdr:ext cx="405111" cy="259045"/>
    <xdr:sp macro="" textlink="">
      <xdr:nvSpPr>
        <xdr:cNvPr id="91" name="n_3aveValue有形固定資産減価償却率">
          <a:extLst>
            <a:ext uri="{FF2B5EF4-FFF2-40B4-BE49-F238E27FC236}">
              <a16:creationId xmlns:a16="http://schemas.microsoft.com/office/drawing/2014/main" id="{8483FA11-F011-4C50-910D-DE4D07C51E5C}"/>
            </a:ext>
          </a:extLst>
        </xdr:cNvPr>
        <xdr:cNvSpPr txBox="1"/>
      </xdr:nvSpPr>
      <xdr:spPr>
        <a:xfrm>
          <a:off x="2324744" y="5584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7764</xdr:rowOff>
    </xdr:from>
    <xdr:ext cx="405111" cy="259045"/>
    <xdr:sp macro="" textlink="">
      <xdr:nvSpPr>
        <xdr:cNvPr id="92" name="n_4aveValue有形固定資産減価償却率">
          <a:extLst>
            <a:ext uri="{FF2B5EF4-FFF2-40B4-BE49-F238E27FC236}">
              <a16:creationId xmlns:a16="http://schemas.microsoft.com/office/drawing/2014/main" id="{E2CA563E-5F18-4A7A-B077-A93ED6FC8DFE}"/>
            </a:ext>
          </a:extLst>
        </xdr:cNvPr>
        <xdr:cNvSpPr txBox="1"/>
      </xdr:nvSpPr>
      <xdr:spPr>
        <a:xfrm>
          <a:off x="1562744" y="55798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32</xdr:row>
      <xdr:rowOff>71264</xdr:rowOff>
    </xdr:from>
    <xdr:ext cx="405111" cy="259045"/>
    <xdr:sp macro="" textlink="">
      <xdr:nvSpPr>
        <xdr:cNvPr id="93" name="n_1mainValue有形固定資産減価償却率">
          <a:extLst>
            <a:ext uri="{FF2B5EF4-FFF2-40B4-BE49-F238E27FC236}">
              <a16:creationId xmlns:a16="http://schemas.microsoft.com/office/drawing/2014/main" id="{3BD0ADCC-0644-4816-8581-2783B9A4020E}"/>
            </a:ext>
          </a:extLst>
        </xdr:cNvPr>
        <xdr:cNvSpPr txBox="1"/>
      </xdr:nvSpPr>
      <xdr:spPr>
        <a:xfrm>
          <a:off x="3836044" y="63291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32</xdr:row>
      <xdr:rowOff>36720</xdr:rowOff>
    </xdr:from>
    <xdr:ext cx="405111" cy="259045"/>
    <xdr:sp macro="" textlink="">
      <xdr:nvSpPr>
        <xdr:cNvPr id="94" name="n_2mainValue有形固定資産減価償却率">
          <a:extLst>
            <a:ext uri="{FF2B5EF4-FFF2-40B4-BE49-F238E27FC236}">
              <a16:creationId xmlns:a16="http://schemas.microsoft.com/office/drawing/2014/main" id="{18D52E58-7029-4A73-B4FC-2D201FC043D5}"/>
            </a:ext>
          </a:extLst>
        </xdr:cNvPr>
        <xdr:cNvSpPr txBox="1"/>
      </xdr:nvSpPr>
      <xdr:spPr>
        <a:xfrm>
          <a:off x="3086744" y="62946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33</xdr:row>
      <xdr:rowOff>16400</xdr:rowOff>
    </xdr:from>
    <xdr:ext cx="405111" cy="259045"/>
    <xdr:sp macro="" textlink="">
      <xdr:nvSpPr>
        <xdr:cNvPr id="95" name="n_3mainValue有形固定資産減価償却率">
          <a:extLst>
            <a:ext uri="{FF2B5EF4-FFF2-40B4-BE49-F238E27FC236}">
              <a16:creationId xmlns:a16="http://schemas.microsoft.com/office/drawing/2014/main" id="{CB9E13BC-769E-4FF2-8395-102C5CA612B3}"/>
            </a:ext>
          </a:extLst>
        </xdr:cNvPr>
        <xdr:cNvSpPr txBox="1"/>
      </xdr:nvSpPr>
      <xdr:spPr>
        <a:xfrm>
          <a:off x="2324744" y="64457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33</xdr:row>
      <xdr:rowOff>3446</xdr:rowOff>
    </xdr:from>
    <xdr:ext cx="405111" cy="259045"/>
    <xdr:sp macro="" textlink="">
      <xdr:nvSpPr>
        <xdr:cNvPr id="96" name="n_4mainValue有形固定資産減価償却率">
          <a:extLst>
            <a:ext uri="{FF2B5EF4-FFF2-40B4-BE49-F238E27FC236}">
              <a16:creationId xmlns:a16="http://schemas.microsoft.com/office/drawing/2014/main" id="{67EC1227-0DA1-4B06-A940-DC84D65B07AA}"/>
            </a:ext>
          </a:extLst>
        </xdr:cNvPr>
        <xdr:cNvSpPr txBox="1"/>
      </xdr:nvSpPr>
      <xdr:spPr>
        <a:xfrm>
          <a:off x="1562744" y="64328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7" name="正方形/長方形 96">
          <a:extLst>
            <a:ext uri="{FF2B5EF4-FFF2-40B4-BE49-F238E27FC236}">
              <a16:creationId xmlns:a16="http://schemas.microsoft.com/office/drawing/2014/main" id="{A1EC8663-DB5B-4907-A662-9832BC2375AC}"/>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8" name="正方形/長方形 97">
          <a:extLst>
            <a:ext uri="{FF2B5EF4-FFF2-40B4-BE49-F238E27FC236}">
              <a16:creationId xmlns:a16="http://schemas.microsoft.com/office/drawing/2014/main" id="{B94B446E-0118-4D95-8C7F-5AF81BEE809F}"/>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99" name="正方形/長方形 98">
          <a:extLst>
            <a:ext uri="{FF2B5EF4-FFF2-40B4-BE49-F238E27FC236}">
              <a16:creationId xmlns:a16="http://schemas.microsoft.com/office/drawing/2014/main" id="{270658D6-0624-46DA-BFF2-CCB7D1C86E59}"/>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[ 609.5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0" name="正方形/長方形 99">
          <a:extLst>
            <a:ext uri="{FF2B5EF4-FFF2-40B4-BE49-F238E27FC236}">
              <a16:creationId xmlns:a16="http://schemas.microsoft.com/office/drawing/2014/main" id="{4D31B390-5FD8-46A4-9865-ABB5EA25E330}"/>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1" name="正方形/長方形 100">
          <a:extLst>
            <a:ext uri="{FF2B5EF4-FFF2-40B4-BE49-F238E27FC236}">
              <a16:creationId xmlns:a16="http://schemas.microsoft.com/office/drawing/2014/main" id="{B28224B6-E104-4BAB-BE1D-9A9804C87440}"/>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2" name="正方形/長方形 101">
          <a:extLst>
            <a:ext uri="{FF2B5EF4-FFF2-40B4-BE49-F238E27FC236}">
              <a16:creationId xmlns:a16="http://schemas.microsoft.com/office/drawing/2014/main" id="{3A3536C6-DB70-441F-93D9-1BECDBAB2F42}"/>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3" name="正方形/長方形 102">
          <a:extLst>
            <a:ext uri="{FF2B5EF4-FFF2-40B4-BE49-F238E27FC236}">
              <a16:creationId xmlns:a16="http://schemas.microsoft.com/office/drawing/2014/main" id="{F14822C6-6A16-40AD-8F29-570EFF952289}"/>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4" name="正方形/長方形 103">
          <a:extLst>
            <a:ext uri="{FF2B5EF4-FFF2-40B4-BE49-F238E27FC236}">
              <a16:creationId xmlns:a16="http://schemas.microsoft.com/office/drawing/2014/main" id="{C3FE5EC9-A64A-4DFE-85D9-2DE95B6BA804}"/>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5" name="正方形/長方形 104">
          <a:extLst>
            <a:ext uri="{FF2B5EF4-FFF2-40B4-BE49-F238E27FC236}">
              <a16:creationId xmlns:a16="http://schemas.microsoft.com/office/drawing/2014/main" id="{4068DD1E-6FA2-48A7-9D49-DF27D8DC6614}"/>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6" name="正方形/長方形 105">
          <a:extLst>
            <a:ext uri="{FF2B5EF4-FFF2-40B4-BE49-F238E27FC236}">
              <a16:creationId xmlns:a16="http://schemas.microsoft.com/office/drawing/2014/main" id="{8F5DEF9E-E159-4FEB-9C70-98C5BA8F7E73}"/>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7" name="正方形/長方形 106">
          <a:extLst>
            <a:ext uri="{FF2B5EF4-FFF2-40B4-BE49-F238E27FC236}">
              <a16:creationId xmlns:a16="http://schemas.microsoft.com/office/drawing/2014/main" id="{40C9072F-0525-4F35-8125-EBAA049193D1}"/>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8" name="正方形/長方形 107">
          <a:extLst>
            <a:ext uri="{FF2B5EF4-FFF2-40B4-BE49-F238E27FC236}">
              <a16:creationId xmlns:a16="http://schemas.microsoft.com/office/drawing/2014/main" id="{9C0B1E1A-931A-409C-B055-5EB853EE6F30}"/>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9" name="テキスト ボックス 108">
          <a:extLst>
            <a:ext uri="{FF2B5EF4-FFF2-40B4-BE49-F238E27FC236}">
              <a16:creationId xmlns:a16="http://schemas.microsoft.com/office/drawing/2014/main" id="{5A5B440B-61F6-43D1-A4AA-D767B1A2F632}"/>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類似団体平均を上回っている主な要因は、市民病院及び消防本部庁舎の移転のための公益的施設用地取得に係る債務負担行為の設定、農業基盤整備事業に係る債務負担行為の設定などが挙げられる。</a:t>
          </a:r>
          <a:endParaRPr lang="ja-JP" altLang="ja-JP">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令和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年度に数値が減少した要因は、令和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年度の新型コロナウィルス感染症に係る徴収猶予の特例で猶予した市税が令和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年度に収納されたことが考えられる</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57</xdr:col>
      <xdr:colOff>111125</xdr:colOff>
      <xdr:row>23</xdr:row>
      <xdr:rowOff>47625</xdr:rowOff>
    </xdr:from>
    <xdr:ext cx="349839" cy="225703"/>
    <xdr:sp macro="" textlink="">
      <xdr:nvSpPr>
        <xdr:cNvPr id="110" name="テキスト ボックス 109">
          <a:extLst>
            <a:ext uri="{FF2B5EF4-FFF2-40B4-BE49-F238E27FC236}">
              <a16:creationId xmlns:a16="http://schemas.microsoft.com/office/drawing/2014/main" id="{D33DEF73-57CD-4A33-B508-D41E68824089}"/>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1" name="直線コネクタ 110">
          <a:extLst>
            <a:ext uri="{FF2B5EF4-FFF2-40B4-BE49-F238E27FC236}">
              <a16:creationId xmlns:a16="http://schemas.microsoft.com/office/drawing/2014/main" id="{8085B9A5-FFDA-499B-9929-6277151AA576}"/>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2" name="テキスト ボックス 111">
          <a:extLst>
            <a:ext uri="{FF2B5EF4-FFF2-40B4-BE49-F238E27FC236}">
              <a16:creationId xmlns:a16="http://schemas.microsoft.com/office/drawing/2014/main" id="{6A4C0F6F-61A1-4CF4-AA64-688CA7348F21}"/>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3" name="直線コネクタ 112">
          <a:extLst>
            <a:ext uri="{FF2B5EF4-FFF2-40B4-BE49-F238E27FC236}">
              <a16:creationId xmlns:a16="http://schemas.microsoft.com/office/drawing/2014/main" id="{D72729AA-6441-4EA7-8E80-FD1A0B55367D}"/>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14" name="テキスト ボックス 113">
          <a:extLst>
            <a:ext uri="{FF2B5EF4-FFF2-40B4-BE49-F238E27FC236}">
              <a16:creationId xmlns:a16="http://schemas.microsoft.com/office/drawing/2014/main" id="{BA08B9D6-4B57-46C4-891C-E2A015FB4A7E}"/>
            </a:ext>
          </a:extLst>
        </xdr:cNvPr>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5" name="直線コネクタ 114">
          <a:extLst>
            <a:ext uri="{FF2B5EF4-FFF2-40B4-BE49-F238E27FC236}">
              <a16:creationId xmlns:a16="http://schemas.microsoft.com/office/drawing/2014/main" id="{D48DE17C-E789-42D4-8F90-4AF0A721C725}"/>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16" name="テキスト ボックス 115">
          <a:extLst>
            <a:ext uri="{FF2B5EF4-FFF2-40B4-BE49-F238E27FC236}">
              <a16:creationId xmlns:a16="http://schemas.microsoft.com/office/drawing/2014/main" id="{5EA1FBE9-288C-4CEC-9F37-1281A4EA8009}"/>
            </a:ext>
          </a:extLst>
        </xdr:cNvPr>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7" name="直線コネクタ 116">
          <a:extLst>
            <a:ext uri="{FF2B5EF4-FFF2-40B4-BE49-F238E27FC236}">
              <a16:creationId xmlns:a16="http://schemas.microsoft.com/office/drawing/2014/main" id="{A374627E-2B5E-4BC0-8856-B0FB8BBFD601}"/>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18" name="テキスト ボックス 117">
          <a:extLst>
            <a:ext uri="{FF2B5EF4-FFF2-40B4-BE49-F238E27FC236}">
              <a16:creationId xmlns:a16="http://schemas.microsoft.com/office/drawing/2014/main" id="{C18B70C8-59B5-4FEE-87AF-2C38F6651F5C}"/>
            </a:ext>
          </a:extLst>
        </xdr:cNvPr>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19" name="直線コネクタ 118">
          <a:extLst>
            <a:ext uri="{FF2B5EF4-FFF2-40B4-BE49-F238E27FC236}">
              <a16:creationId xmlns:a16="http://schemas.microsoft.com/office/drawing/2014/main" id="{2D1224A2-D9F1-4F19-867A-B8C2E4F9881D}"/>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0" name="テキスト ボックス 119">
          <a:extLst>
            <a:ext uri="{FF2B5EF4-FFF2-40B4-BE49-F238E27FC236}">
              <a16:creationId xmlns:a16="http://schemas.microsoft.com/office/drawing/2014/main" id="{26B4D6DA-4333-4A8C-A3C4-B69A2FCC0B73}"/>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1" name="直線コネクタ 120">
          <a:extLst>
            <a:ext uri="{FF2B5EF4-FFF2-40B4-BE49-F238E27FC236}">
              <a16:creationId xmlns:a16="http://schemas.microsoft.com/office/drawing/2014/main" id="{5BA66886-9939-40C0-85F7-4F3960E37CC8}"/>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2" name="テキスト ボックス 121">
          <a:extLst>
            <a:ext uri="{FF2B5EF4-FFF2-40B4-BE49-F238E27FC236}">
              <a16:creationId xmlns:a16="http://schemas.microsoft.com/office/drawing/2014/main" id="{9F748EFB-190D-4EB6-9476-86F71F29B3BA}"/>
            </a:ext>
          </a:extLst>
        </xdr:cNvPr>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3" name="直線コネクタ 122">
          <a:extLst>
            <a:ext uri="{FF2B5EF4-FFF2-40B4-BE49-F238E27FC236}">
              <a16:creationId xmlns:a16="http://schemas.microsoft.com/office/drawing/2014/main" id="{88AAE0D7-C003-4E1F-9285-FB76CAA574A0}"/>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4" name="債務償還比率グラフ枠">
          <a:extLst>
            <a:ext uri="{FF2B5EF4-FFF2-40B4-BE49-F238E27FC236}">
              <a16:creationId xmlns:a16="http://schemas.microsoft.com/office/drawing/2014/main" id="{BE79768F-9646-4497-BC7B-AB6226BA7C8F}"/>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33</xdr:row>
      <xdr:rowOff>113729</xdr:rowOff>
    </xdr:to>
    <xdr:cxnSp macro="">
      <xdr:nvCxnSpPr>
        <xdr:cNvPr id="125" name="直線コネクタ 124">
          <a:extLst>
            <a:ext uri="{FF2B5EF4-FFF2-40B4-BE49-F238E27FC236}">
              <a16:creationId xmlns:a16="http://schemas.microsoft.com/office/drawing/2014/main" id="{0FB77B1D-5CAA-4ED7-9439-0996DFF63F7C}"/>
            </a:ext>
          </a:extLst>
        </xdr:cNvPr>
        <xdr:cNvCxnSpPr/>
      </xdr:nvCxnSpPr>
      <xdr:spPr>
        <a:xfrm flipV="1">
          <a:off x="14793595" y="5312833"/>
          <a:ext cx="1269" cy="12302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117556</xdr:rowOff>
    </xdr:from>
    <xdr:ext cx="560923" cy="259045"/>
    <xdr:sp macro="" textlink="">
      <xdr:nvSpPr>
        <xdr:cNvPr id="126" name="債務償還比率最小値テキスト">
          <a:extLst>
            <a:ext uri="{FF2B5EF4-FFF2-40B4-BE49-F238E27FC236}">
              <a16:creationId xmlns:a16="http://schemas.microsoft.com/office/drawing/2014/main" id="{08A15FF1-1AD6-4E67-ABA7-88D9EF7EC1D2}"/>
            </a:ext>
          </a:extLst>
        </xdr:cNvPr>
        <xdr:cNvSpPr txBox="1"/>
      </xdr:nvSpPr>
      <xdr:spPr>
        <a:xfrm>
          <a:off x="14846300" y="6546931"/>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113729</xdr:rowOff>
    </xdr:from>
    <xdr:to>
      <xdr:col>76</xdr:col>
      <xdr:colOff>111125</xdr:colOff>
      <xdr:row>33</xdr:row>
      <xdr:rowOff>113729</xdr:rowOff>
    </xdr:to>
    <xdr:cxnSp macro="">
      <xdr:nvCxnSpPr>
        <xdr:cNvPr id="127" name="直線コネクタ 126">
          <a:extLst>
            <a:ext uri="{FF2B5EF4-FFF2-40B4-BE49-F238E27FC236}">
              <a16:creationId xmlns:a16="http://schemas.microsoft.com/office/drawing/2014/main" id="{B9332915-0BBF-4031-8294-3B39E35088A7}"/>
            </a:ext>
          </a:extLst>
        </xdr:cNvPr>
        <xdr:cNvCxnSpPr/>
      </xdr:nvCxnSpPr>
      <xdr:spPr>
        <a:xfrm>
          <a:off x="14706600" y="65431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28" name="債務償還比率最大値テキスト">
          <a:extLst>
            <a:ext uri="{FF2B5EF4-FFF2-40B4-BE49-F238E27FC236}">
              <a16:creationId xmlns:a16="http://schemas.microsoft.com/office/drawing/2014/main" id="{13CB12A9-1ED1-48C3-9D5D-D4B7CBC7802A}"/>
            </a:ext>
          </a:extLst>
        </xdr:cNvPr>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29" name="直線コネクタ 128">
          <a:extLst>
            <a:ext uri="{FF2B5EF4-FFF2-40B4-BE49-F238E27FC236}">
              <a16:creationId xmlns:a16="http://schemas.microsoft.com/office/drawing/2014/main" id="{4B680FAD-983A-493A-9723-40E644AF79EF}"/>
            </a:ext>
          </a:extLst>
        </xdr:cNvPr>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14227</xdr:rowOff>
    </xdr:from>
    <xdr:ext cx="469744" cy="259045"/>
    <xdr:sp macro="" textlink="">
      <xdr:nvSpPr>
        <xdr:cNvPr id="130" name="債務償還比率平均値テキスト">
          <a:extLst>
            <a:ext uri="{FF2B5EF4-FFF2-40B4-BE49-F238E27FC236}">
              <a16:creationId xmlns:a16="http://schemas.microsoft.com/office/drawing/2014/main" id="{E00FE4B9-5E15-4ECC-A406-B02260A223E4}"/>
            </a:ext>
          </a:extLst>
        </xdr:cNvPr>
        <xdr:cNvSpPr txBox="1"/>
      </xdr:nvSpPr>
      <xdr:spPr>
        <a:xfrm>
          <a:off x="14846300" y="575780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162800</xdr:rowOff>
    </xdr:from>
    <xdr:to>
      <xdr:col>76</xdr:col>
      <xdr:colOff>73025</xdr:colOff>
      <xdr:row>30</xdr:row>
      <xdr:rowOff>92950</xdr:rowOff>
    </xdr:to>
    <xdr:sp macro="" textlink="">
      <xdr:nvSpPr>
        <xdr:cNvPr id="131" name="フローチャート: 判断 130">
          <a:extLst>
            <a:ext uri="{FF2B5EF4-FFF2-40B4-BE49-F238E27FC236}">
              <a16:creationId xmlns:a16="http://schemas.microsoft.com/office/drawing/2014/main" id="{564DDA46-E872-4D92-87C0-15A5C8ABCF14}"/>
            </a:ext>
          </a:extLst>
        </xdr:cNvPr>
        <xdr:cNvSpPr/>
      </xdr:nvSpPr>
      <xdr:spPr>
        <a:xfrm>
          <a:off x="14744700" y="5906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155603</xdr:rowOff>
    </xdr:from>
    <xdr:to>
      <xdr:col>72</xdr:col>
      <xdr:colOff>123825</xdr:colOff>
      <xdr:row>30</xdr:row>
      <xdr:rowOff>85753</xdr:rowOff>
    </xdr:to>
    <xdr:sp macro="" textlink="">
      <xdr:nvSpPr>
        <xdr:cNvPr id="132" name="フローチャート: 判断 131">
          <a:extLst>
            <a:ext uri="{FF2B5EF4-FFF2-40B4-BE49-F238E27FC236}">
              <a16:creationId xmlns:a16="http://schemas.microsoft.com/office/drawing/2014/main" id="{7922D7B1-B108-49C5-A9D5-71252F9E9844}"/>
            </a:ext>
          </a:extLst>
        </xdr:cNvPr>
        <xdr:cNvSpPr/>
      </xdr:nvSpPr>
      <xdr:spPr>
        <a:xfrm>
          <a:off x="14033500" y="5899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109665</xdr:rowOff>
    </xdr:from>
    <xdr:to>
      <xdr:col>68</xdr:col>
      <xdr:colOff>123825</xdr:colOff>
      <xdr:row>30</xdr:row>
      <xdr:rowOff>39815</xdr:rowOff>
    </xdr:to>
    <xdr:sp macro="" textlink="">
      <xdr:nvSpPr>
        <xdr:cNvPr id="133" name="フローチャート: 判断 132">
          <a:extLst>
            <a:ext uri="{FF2B5EF4-FFF2-40B4-BE49-F238E27FC236}">
              <a16:creationId xmlns:a16="http://schemas.microsoft.com/office/drawing/2014/main" id="{D3335FEF-DE0A-4DDA-B121-03D7A73CE0E5}"/>
            </a:ext>
          </a:extLst>
        </xdr:cNvPr>
        <xdr:cNvSpPr/>
      </xdr:nvSpPr>
      <xdr:spPr>
        <a:xfrm>
          <a:off x="13271500" y="5853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106257</xdr:rowOff>
    </xdr:from>
    <xdr:to>
      <xdr:col>64</xdr:col>
      <xdr:colOff>123825</xdr:colOff>
      <xdr:row>31</xdr:row>
      <xdr:rowOff>36407</xdr:rowOff>
    </xdr:to>
    <xdr:sp macro="" textlink="">
      <xdr:nvSpPr>
        <xdr:cNvPr id="134" name="フローチャート: 判断 133">
          <a:extLst>
            <a:ext uri="{FF2B5EF4-FFF2-40B4-BE49-F238E27FC236}">
              <a16:creationId xmlns:a16="http://schemas.microsoft.com/office/drawing/2014/main" id="{D4DD54A7-609A-407E-BAC6-2C276A30C9C6}"/>
            </a:ext>
          </a:extLst>
        </xdr:cNvPr>
        <xdr:cNvSpPr/>
      </xdr:nvSpPr>
      <xdr:spPr>
        <a:xfrm>
          <a:off x="12509500" y="6021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110695</xdr:rowOff>
    </xdr:from>
    <xdr:to>
      <xdr:col>60</xdr:col>
      <xdr:colOff>123825</xdr:colOff>
      <xdr:row>31</xdr:row>
      <xdr:rowOff>40845</xdr:rowOff>
    </xdr:to>
    <xdr:sp macro="" textlink="">
      <xdr:nvSpPr>
        <xdr:cNvPr id="135" name="フローチャート: 判断 134">
          <a:extLst>
            <a:ext uri="{FF2B5EF4-FFF2-40B4-BE49-F238E27FC236}">
              <a16:creationId xmlns:a16="http://schemas.microsoft.com/office/drawing/2014/main" id="{798BFEBE-92FD-4226-9EFE-137E9F0E3EF6}"/>
            </a:ext>
          </a:extLst>
        </xdr:cNvPr>
        <xdr:cNvSpPr/>
      </xdr:nvSpPr>
      <xdr:spPr>
        <a:xfrm>
          <a:off x="11747500" y="602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6" name="テキスト ボックス 135">
          <a:extLst>
            <a:ext uri="{FF2B5EF4-FFF2-40B4-BE49-F238E27FC236}">
              <a16:creationId xmlns:a16="http://schemas.microsoft.com/office/drawing/2014/main" id="{7F934D40-A605-49BB-B95B-C41FFF8667D4}"/>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7" name="テキスト ボックス 136">
          <a:extLst>
            <a:ext uri="{FF2B5EF4-FFF2-40B4-BE49-F238E27FC236}">
              <a16:creationId xmlns:a16="http://schemas.microsoft.com/office/drawing/2014/main" id="{2E3CFF19-0928-484F-B4DB-F3D0D02602C9}"/>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8" name="テキスト ボックス 137">
          <a:extLst>
            <a:ext uri="{FF2B5EF4-FFF2-40B4-BE49-F238E27FC236}">
              <a16:creationId xmlns:a16="http://schemas.microsoft.com/office/drawing/2014/main" id="{E8660E89-FEC7-494F-9573-E9D97680D69E}"/>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9" name="テキスト ボックス 138">
          <a:extLst>
            <a:ext uri="{FF2B5EF4-FFF2-40B4-BE49-F238E27FC236}">
              <a16:creationId xmlns:a16="http://schemas.microsoft.com/office/drawing/2014/main" id="{1A217FE6-7FD7-4D6B-B2D0-A91C28922A00}"/>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D3506957-0F48-477E-82ED-76855A9D20F2}"/>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78070</xdr:rowOff>
    </xdr:from>
    <xdr:to>
      <xdr:col>76</xdr:col>
      <xdr:colOff>73025</xdr:colOff>
      <xdr:row>31</xdr:row>
      <xdr:rowOff>8220</xdr:rowOff>
    </xdr:to>
    <xdr:sp macro="" textlink="">
      <xdr:nvSpPr>
        <xdr:cNvPr id="141" name="楕円 140">
          <a:extLst>
            <a:ext uri="{FF2B5EF4-FFF2-40B4-BE49-F238E27FC236}">
              <a16:creationId xmlns:a16="http://schemas.microsoft.com/office/drawing/2014/main" id="{2C719817-837C-4728-9163-7100C5CA98B0}"/>
            </a:ext>
          </a:extLst>
        </xdr:cNvPr>
        <xdr:cNvSpPr/>
      </xdr:nvSpPr>
      <xdr:spPr>
        <a:xfrm>
          <a:off x="14744700" y="5993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30</xdr:row>
      <xdr:rowOff>56497</xdr:rowOff>
    </xdr:from>
    <xdr:ext cx="469744" cy="259045"/>
    <xdr:sp macro="" textlink="">
      <xdr:nvSpPr>
        <xdr:cNvPr id="142" name="債務償還比率該当値テキスト">
          <a:extLst>
            <a:ext uri="{FF2B5EF4-FFF2-40B4-BE49-F238E27FC236}">
              <a16:creationId xmlns:a16="http://schemas.microsoft.com/office/drawing/2014/main" id="{25CE23D5-0FC9-4664-93C3-1130D4F610DD}"/>
            </a:ext>
          </a:extLst>
        </xdr:cNvPr>
        <xdr:cNvSpPr txBox="1"/>
      </xdr:nvSpPr>
      <xdr:spPr>
        <a:xfrm>
          <a:off x="14846300" y="59715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29</xdr:row>
      <xdr:rowOff>166278</xdr:rowOff>
    </xdr:from>
    <xdr:to>
      <xdr:col>72</xdr:col>
      <xdr:colOff>123825</xdr:colOff>
      <xdr:row>30</xdr:row>
      <xdr:rowOff>96428</xdr:rowOff>
    </xdr:to>
    <xdr:sp macro="" textlink="">
      <xdr:nvSpPr>
        <xdr:cNvPr id="143" name="楕円 142">
          <a:extLst>
            <a:ext uri="{FF2B5EF4-FFF2-40B4-BE49-F238E27FC236}">
              <a16:creationId xmlns:a16="http://schemas.microsoft.com/office/drawing/2014/main" id="{D033D20C-D834-458C-9F0F-4D5885E56DB8}"/>
            </a:ext>
          </a:extLst>
        </xdr:cNvPr>
        <xdr:cNvSpPr/>
      </xdr:nvSpPr>
      <xdr:spPr>
        <a:xfrm>
          <a:off x="14033500" y="5909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30</xdr:row>
      <xdr:rowOff>45628</xdr:rowOff>
    </xdr:from>
    <xdr:to>
      <xdr:col>76</xdr:col>
      <xdr:colOff>22225</xdr:colOff>
      <xdr:row>30</xdr:row>
      <xdr:rowOff>128870</xdr:rowOff>
    </xdr:to>
    <xdr:cxnSp macro="">
      <xdr:nvCxnSpPr>
        <xdr:cNvPr id="144" name="直線コネクタ 143">
          <a:extLst>
            <a:ext uri="{FF2B5EF4-FFF2-40B4-BE49-F238E27FC236}">
              <a16:creationId xmlns:a16="http://schemas.microsoft.com/office/drawing/2014/main" id="{DCBFFFB8-5352-42A5-8359-606DEA3A0391}"/>
            </a:ext>
          </a:extLst>
        </xdr:cNvPr>
        <xdr:cNvCxnSpPr/>
      </xdr:nvCxnSpPr>
      <xdr:spPr>
        <a:xfrm>
          <a:off x="14084300" y="5960653"/>
          <a:ext cx="711200" cy="83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29</xdr:row>
      <xdr:rowOff>112783</xdr:rowOff>
    </xdr:from>
    <xdr:to>
      <xdr:col>68</xdr:col>
      <xdr:colOff>123825</xdr:colOff>
      <xdr:row>30</xdr:row>
      <xdr:rowOff>42933</xdr:rowOff>
    </xdr:to>
    <xdr:sp macro="" textlink="">
      <xdr:nvSpPr>
        <xdr:cNvPr id="145" name="楕円 144">
          <a:extLst>
            <a:ext uri="{FF2B5EF4-FFF2-40B4-BE49-F238E27FC236}">
              <a16:creationId xmlns:a16="http://schemas.microsoft.com/office/drawing/2014/main" id="{29D8493A-CD1A-4A94-878A-988DD52D4109}"/>
            </a:ext>
          </a:extLst>
        </xdr:cNvPr>
        <xdr:cNvSpPr/>
      </xdr:nvSpPr>
      <xdr:spPr>
        <a:xfrm>
          <a:off x="13271500" y="5856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29</xdr:row>
      <xdr:rowOff>163583</xdr:rowOff>
    </xdr:from>
    <xdr:to>
      <xdr:col>72</xdr:col>
      <xdr:colOff>73025</xdr:colOff>
      <xdr:row>30</xdr:row>
      <xdr:rowOff>45628</xdr:rowOff>
    </xdr:to>
    <xdr:cxnSp macro="">
      <xdr:nvCxnSpPr>
        <xdr:cNvPr id="146" name="直線コネクタ 145">
          <a:extLst>
            <a:ext uri="{FF2B5EF4-FFF2-40B4-BE49-F238E27FC236}">
              <a16:creationId xmlns:a16="http://schemas.microsoft.com/office/drawing/2014/main" id="{B456B359-688D-49C0-A73E-2968F53EE062}"/>
            </a:ext>
          </a:extLst>
        </xdr:cNvPr>
        <xdr:cNvCxnSpPr/>
      </xdr:nvCxnSpPr>
      <xdr:spPr>
        <a:xfrm>
          <a:off x="13322300" y="5907158"/>
          <a:ext cx="762000" cy="53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30</xdr:row>
      <xdr:rowOff>152435</xdr:rowOff>
    </xdr:from>
    <xdr:to>
      <xdr:col>64</xdr:col>
      <xdr:colOff>123825</xdr:colOff>
      <xdr:row>31</xdr:row>
      <xdr:rowOff>82585</xdr:rowOff>
    </xdr:to>
    <xdr:sp macro="" textlink="">
      <xdr:nvSpPr>
        <xdr:cNvPr id="147" name="楕円 146">
          <a:extLst>
            <a:ext uri="{FF2B5EF4-FFF2-40B4-BE49-F238E27FC236}">
              <a16:creationId xmlns:a16="http://schemas.microsoft.com/office/drawing/2014/main" id="{4B539969-A1B6-4435-A1E9-1CCA20DC899A}"/>
            </a:ext>
          </a:extLst>
        </xdr:cNvPr>
        <xdr:cNvSpPr/>
      </xdr:nvSpPr>
      <xdr:spPr>
        <a:xfrm>
          <a:off x="12509500" y="6067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29</xdr:row>
      <xdr:rowOff>163583</xdr:rowOff>
    </xdr:from>
    <xdr:to>
      <xdr:col>68</xdr:col>
      <xdr:colOff>73025</xdr:colOff>
      <xdr:row>31</xdr:row>
      <xdr:rowOff>31785</xdr:rowOff>
    </xdr:to>
    <xdr:cxnSp macro="">
      <xdr:nvCxnSpPr>
        <xdr:cNvPr id="148" name="直線コネクタ 147">
          <a:extLst>
            <a:ext uri="{FF2B5EF4-FFF2-40B4-BE49-F238E27FC236}">
              <a16:creationId xmlns:a16="http://schemas.microsoft.com/office/drawing/2014/main" id="{B13CFA9B-831D-4992-B06A-4483EFB9056A}"/>
            </a:ext>
          </a:extLst>
        </xdr:cNvPr>
        <xdr:cNvCxnSpPr/>
      </xdr:nvCxnSpPr>
      <xdr:spPr>
        <a:xfrm flipV="1">
          <a:off x="12560300" y="5907158"/>
          <a:ext cx="762000" cy="211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30</xdr:row>
      <xdr:rowOff>130845</xdr:rowOff>
    </xdr:from>
    <xdr:to>
      <xdr:col>60</xdr:col>
      <xdr:colOff>123825</xdr:colOff>
      <xdr:row>31</xdr:row>
      <xdr:rowOff>60995</xdr:rowOff>
    </xdr:to>
    <xdr:sp macro="" textlink="">
      <xdr:nvSpPr>
        <xdr:cNvPr id="149" name="楕円 148">
          <a:extLst>
            <a:ext uri="{FF2B5EF4-FFF2-40B4-BE49-F238E27FC236}">
              <a16:creationId xmlns:a16="http://schemas.microsoft.com/office/drawing/2014/main" id="{FF67CC3F-548A-4500-83F5-F4F4B6D51190}"/>
            </a:ext>
          </a:extLst>
        </xdr:cNvPr>
        <xdr:cNvSpPr/>
      </xdr:nvSpPr>
      <xdr:spPr>
        <a:xfrm>
          <a:off x="11747500" y="6045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31</xdr:row>
      <xdr:rowOff>10195</xdr:rowOff>
    </xdr:from>
    <xdr:to>
      <xdr:col>64</xdr:col>
      <xdr:colOff>73025</xdr:colOff>
      <xdr:row>31</xdr:row>
      <xdr:rowOff>31785</xdr:rowOff>
    </xdr:to>
    <xdr:cxnSp macro="">
      <xdr:nvCxnSpPr>
        <xdr:cNvPr id="150" name="直線コネクタ 149">
          <a:extLst>
            <a:ext uri="{FF2B5EF4-FFF2-40B4-BE49-F238E27FC236}">
              <a16:creationId xmlns:a16="http://schemas.microsoft.com/office/drawing/2014/main" id="{E8A43629-69AD-4D30-A280-3662704355D7}"/>
            </a:ext>
          </a:extLst>
        </xdr:cNvPr>
        <xdr:cNvCxnSpPr/>
      </xdr:nvCxnSpPr>
      <xdr:spPr>
        <a:xfrm>
          <a:off x="11798300" y="6096670"/>
          <a:ext cx="762000" cy="21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102280</xdr:rowOff>
    </xdr:from>
    <xdr:ext cx="469744" cy="259045"/>
    <xdr:sp macro="" textlink="">
      <xdr:nvSpPr>
        <xdr:cNvPr id="151" name="n_1aveValue債務償還比率">
          <a:extLst>
            <a:ext uri="{FF2B5EF4-FFF2-40B4-BE49-F238E27FC236}">
              <a16:creationId xmlns:a16="http://schemas.microsoft.com/office/drawing/2014/main" id="{F525EE9E-4584-4F20-B069-EA7E5C86C0C4}"/>
            </a:ext>
          </a:extLst>
        </xdr:cNvPr>
        <xdr:cNvSpPr txBox="1"/>
      </xdr:nvSpPr>
      <xdr:spPr>
        <a:xfrm>
          <a:off x="13836727" y="56744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56342</xdr:rowOff>
    </xdr:from>
    <xdr:ext cx="469744" cy="259045"/>
    <xdr:sp macro="" textlink="">
      <xdr:nvSpPr>
        <xdr:cNvPr id="152" name="n_2aveValue債務償還比率">
          <a:extLst>
            <a:ext uri="{FF2B5EF4-FFF2-40B4-BE49-F238E27FC236}">
              <a16:creationId xmlns:a16="http://schemas.microsoft.com/office/drawing/2014/main" id="{6E8B1BC8-9638-4A03-94E4-3AA70B51B918}"/>
            </a:ext>
          </a:extLst>
        </xdr:cNvPr>
        <xdr:cNvSpPr txBox="1"/>
      </xdr:nvSpPr>
      <xdr:spPr>
        <a:xfrm>
          <a:off x="13087427" y="5628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52934</xdr:rowOff>
    </xdr:from>
    <xdr:ext cx="469744" cy="259045"/>
    <xdr:sp macro="" textlink="">
      <xdr:nvSpPr>
        <xdr:cNvPr id="153" name="n_3aveValue債務償還比率">
          <a:extLst>
            <a:ext uri="{FF2B5EF4-FFF2-40B4-BE49-F238E27FC236}">
              <a16:creationId xmlns:a16="http://schemas.microsoft.com/office/drawing/2014/main" id="{11C0F9F1-F569-414D-93C0-FED723A778F1}"/>
            </a:ext>
          </a:extLst>
        </xdr:cNvPr>
        <xdr:cNvSpPr txBox="1"/>
      </xdr:nvSpPr>
      <xdr:spPr>
        <a:xfrm>
          <a:off x="12325427" y="57965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57372</xdr:rowOff>
    </xdr:from>
    <xdr:ext cx="469744" cy="259045"/>
    <xdr:sp macro="" textlink="">
      <xdr:nvSpPr>
        <xdr:cNvPr id="154" name="n_4aveValue債務償還比率">
          <a:extLst>
            <a:ext uri="{FF2B5EF4-FFF2-40B4-BE49-F238E27FC236}">
              <a16:creationId xmlns:a16="http://schemas.microsoft.com/office/drawing/2014/main" id="{DC681760-D1B2-48D8-A22C-CF026016F293}"/>
            </a:ext>
          </a:extLst>
        </xdr:cNvPr>
        <xdr:cNvSpPr txBox="1"/>
      </xdr:nvSpPr>
      <xdr:spPr>
        <a:xfrm>
          <a:off x="11563427" y="5800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30</xdr:row>
      <xdr:rowOff>87555</xdr:rowOff>
    </xdr:from>
    <xdr:ext cx="469744" cy="259045"/>
    <xdr:sp macro="" textlink="">
      <xdr:nvSpPr>
        <xdr:cNvPr id="155" name="n_1mainValue債務償還比率">
          <a:extLst>
            <a:ext uri="{FF2B5EF4-FFF2-40B4-BE49-F238E27FC236}">
              <a16:creationId xmlns:a16="http://schemas.microsoft.com/office/drawing/2014/main" id="{60A370C4-99C7-42C2-8408-0EDE4FC51CB2}"/>
            </a:ext>
          </a:extLst>
        </xdr:cNvPr>
        <xdr:cNvSpPr txBox="1"/>
      </xdr:nvSpPr>
      <xdr:spPr>
        <a:xfrm>
          <a:off x="13836727" y="60025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34060</xdr:rowOff>
    </xdr:from>
    <xdr:ext cx="469744" cy="259045"/>
    <xdr:sp macro="" textlink="">
      <xdr:nvSpPr>
        <xdr:cNvPr id="156" name="n_2mainValue債務償還比率">
          <a:extLst>
            <a:ext uri="{FF2B5EF4-FFF2-40B4-BE49-F238E27FC236}">
              <a16:creationId xmlns:a16="http://schemas.microsoft.com/office/drawing/2014/main" id="{748B21AB-797C-4AD7-889E-C9FCF9E01451}"/>
            </a:ext>
          </a:extLst>
        </xdr:cNvPr>
        <xdr:cNvSpPr txBox="1"/>
      </xdr:nvSpPr>
      <xdr:spPr>
        <a:xfrm>
          <a:off x="13087427" y="59490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73712</xdr:rowOff>
    </xdr:from>
    <xdr:ext cx="469744" cy="259045"/>
    <xdr:sp macro="" textlink="">
      <xdr:nvSpPr>
        <xdr:cNvPr id="157" name="n_3mainValue債務償還比率">
          <a:extLst>
            <a:ext uri="{FF2B5EF4-FFF2-40B4-BE49-F238E27FC236}">
              <a16:creationId xmlns:a16="http://schemas.microsoft.com/office/drawing/2014/main" id="{19C4CBA3-3CB5-4C8E-BE1E-DA28F6682E7C}"/>
            </a:ext>
          </a:extLst>
        </xdr:cNvPr>
        <xdr:cNvSpPr txBox="1"/>
      </xdr:nvSpPr>
      <xdr:spPr>
        <a:xfrm>
          <a:off x="12325427" y="6160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52122</xdr:rowOff>
    </xdr:from>
    <xdr:ext cx="469744" cy="259045"/>
    <xdr:sp macro="" textlink="">
      <xdr:nvSpPr>
        <xdr:cNvPr id="158" name="n_4mainValue債務償還比率">
          <a:extLst>
            <a:ext uri="{FF2B5EF4-FFF2-40B4-BE49-F238E27FC236}">
              <a16:creationId xmlns:a16="http://schemas.microsoft.com/office/drawing/2014/main" id="{37F2321E-8C05-46A0-9EE4-82253D20BCF7}"/>
            </a:ext>
          </a:extLst>
        </xdr:cNvPr>
        <xdr:cNvSpPr txBox="1"/>
      </xdr:nvSpPr>
      <xdr:spPr>
        <a:xfrm>
          <a:off x="11563427" y="6138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59" name="正方形/長方形 158">
          <a:extLst>
            <a:ext uri="{FF2B5EF4-FFF2-40B4-BE49-F238E27FC236}">
              <a16:creationId xmlns:a16="http://schemas.microsoft.com/office/drawing/2014/main" id="{F26DA202-01C7-4B63-A194-43D891A5D83A}"/>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0" name="正方形/長方形 159">
          <a:extLst>
            <a:ext uri="{FF2B5EF4-FFF2-40B4-BE49-F238E27FC236}">
              <a16:creationId xmlns:a16="http://schemas.microsoft.com/office/drawing/2014/main" id="{09D3153F-3792-45BC-86CC-9BA5C0F37302}"/>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1" name="テキスト ボックス 160">
          <a:extLst>
            <a:ext uri="{FF2B5EF4-FFF2-40B4-BE49-F238E27FC236}">
              <a16:creationId xmlns:a16="http://schemas.microsoft.com/office/drawing/2014/main" id="{60D1C959-E2ED-4BC4-8F81-34B48E804F4F}"/>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2" name="テキスト ボックス 161">
          <a:extLst>
            <a:ext uri="{FF2B5EF4-FFF2-40B4-BE49-F238E27FC236}">
              <a16:creationId xmlns:a16="http://schemas.microsoft.com/office/drawing/2014/main" id="{C1B26927-44A2-4FB9-B2D7-E274C6A4B2C8}"/>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3" name="テキスト ボックス 162">
          <a:extLst>
            <a:ext uri="{FF2B5EF4-FFF2-40B4-BE49-F238E27FC236}">
              <a16:creationId xmlns:a16="http://schemas.microsoft.com/office/drawing/2014/main" id="{70600738-694F-40B4-A0FE-6BDD2648DB10}"/>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4" name="テキスト ボックス 163">
          <a:extLst>
            <a:ext uri="{FF2B5EF4-FFF2-40B4-BE49-F238E27FC236}">
              <a16:creationId xmlns:a16="http://schemas.microsoft.com/office/drawing/2014/main" id="{22D3E24E-5073-4FBA-888F-47D6E8BF500B}"/>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8BBB6A82-6478-4D43-B2B0-97B67F6B53A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ED258043-BEE4-4A33-95F5-B3D5B0DE5C3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CF5A74F5-E77B-4CCF-A19E-C2077D7D543B}"/>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BEB2238C-407B-4146-BDCB-72A03CED9CFA}"/>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愛知県常滑市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42908887-2C57-4D92-A739-6073E761B364}"/>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D5F29E84-F048-4AB8-A724-4BE3E068D7A7}"/>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C3A7A9F7-19B7-46AD-B36C-7E44D5B1442F}"/>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D5C41C40-88EB-4844-8C4F-2B787B0C7242}"/>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BFF138EF-BC2E-4196-8F0A-2EB0DF4D671B}"/>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F2009667-A407-499B-8807-7504E5CC3953}"/>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58,621
56,926
55.90
28,875,968
27,889,644
947,075
14,443,612
26,974,218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4449C9CA-932B-431C-B264-08CB72DA1BBC}"/>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DC3ECBC1-3C82-4262-A16F-386C64C8356A}"/>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3DA132CF-5B5F-41B0-B5F0-616FEE2D8F93}"/>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12.0
101.2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3FEFD048-B77E-4B51-BD3B-530C8068B51F}"/>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2704F0A2-54D4-429E-8BE2-CD646B6BEEDE}"/>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B262F072-9087-45BD-931E-99074C67785C}"/>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93DDB550-657B-472B-A2B8-DB17FD7CEF35}"/>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C3488CF9-0A5B-431A-ABEF-B341B5D91BBC}"/>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F45F3F81-5D82-4E96-92FA-B717B72BA99F}"/>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74764E9B-E44D-4E7D-9686-415326E7C4B3}"/>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1A4004CE-188D-4518-8F49-F035F729AFB4}"/>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D859CF58-E098-4DAD-9BF9-01D3D48A552B}"/>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551CE2B1-4083-49CE-BCCD-AC1CA73D7A95}"/>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94138369-22C8-4ED2-904E-875AAD5EC4A3}"/>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5D7E80E3-2569-4FCC-9390-4C9B43D7B4FD}"/>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E4D56C8A-E946-42DF-A260-6066E8723B8D}"/>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E8C28FB8-D33D-4FC2-9BB3-A11FCF04A59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E96E85F9-64C2-4A10-9B77-5049EE7747B5}"/>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AF03400B-EC38-4F5C-9321-9118C095F10B}"/>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3A0A1878-4CCE-4DB5-BE35-2E3B5AC370C8}"/>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85D9B6A0-CD10-4708-9139-97A9A527C123}"/>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3E776791-9E9E-4826-9EE4-E8D8B70A40D8}"/>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8CBA28A0-7E85-4105-9080-D2CD33F09125}"/>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1B192F5A-7BFD-4376-824A-12C7C6D17136}"/>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FC1B4CF3-E50A-43E5-A841-E156074397F1}"/>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AD4A7823-5550-4332-AA1D-E60DC3879933}"/>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84B18456-7654-4737-A62D-5C64CCA7B621}"/>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58015097-518B-47EC-A0F3-0BD95BA1E6BF}"/>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666E2980-5E70-4C1F-BA6D-3431B87AB266}"/>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94530457-F20A-4DA7-916C-755EE0077BE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7F4603D4-5F4D-4AE1-B6E8-8DDDB783716F}"/>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C3356A24-EDB6-4555-B9C3-449860EABFAC}"/>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a:extLst>
            <a:ext uri="{FF2B5EF4-FFF2-40B4-BE49-F238E27FC236}">
              <a16:creationId xmlns:a16="http://schemas.microsoft.com/office/drawing/2014/main" id="{CDF03204-0F01-432C-8FE8-477EF761ABEB}"/>
            </a:ext>
          </a:extLst>
        </xdr:cNvPr>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162577</xdr:rowOff>
    </xdr:from>
    <xdr:ext cx="467179" cy="259045"/>
    <xdr:sp macro="" textlink="">
      <xdr:nvSpPr>
        <xdr:cNvPr id="45" name="テキスト ボックス 44">
          <a:extLst>
            <a:ext uri="{FF2B5EF4-FFF2-40B4-BE49-F238E27FC236}">
              <a16:creationId xmlns:a16="http://schemas.microsoft.com/office/drawing/2014/main" id="{F865F050-0A29-429A-806A-380BC34732B1}"/>
            </a:ext>
          </a:extLst>
        </xdr:cNvPr>
        <xdr:cNvSpPr txBox="1"/>
      </xdr:nvSpPr>
      <xdr:spPr>
        <a:xfrm>
          <a:off x="294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a:extLst>
            <a:ext uri="{FF2B5EF4-FFF2-40B4-BE49-F238E27FC236}">
              <a16:creationId xmlns:a16="http://schemas.microsoft.com/office/drawing/2014/main" id="{76913D53-E54B-4CDC-A781-0102FDD53554}"/>
            </a:ext>
          </a:extLst>
        </xdr:cNvPr>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a:extLst>
            <a:ext uri="{FF2B5EF4-FFF2-40B4-BE49-F238E27FC236}">
              <a16:creationId xmlns:a16="http://schemas.microsoft.com/office/drawing/2014/main" id="{5976F82A-7429-488D-917D-D6F6352E1CFE}"/>
            </a:ext>
          </a:extLst>
        </xdr:cNvPr>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a:extLst>
            <a:ext uri="{FF2B5EF4-FFF2-40B4-BE49-F238E27FC236}">
              <a16:creationId xmlns:a16="http://schemas.microsoft.com/office/drawing/2014/main" id="{D1A0CE0C-5161-4153-B209-688C92C756B7}"/>
            </a:ext>
          </a:extLst>
        </xdr:cNvPr>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a:extLst>
            <a:ext uri="{FF2B5EF4-FFF2-40B4-BE49-F238E27FC236}">
              <a16:creationId xmlns:a16="http://schemas.microsoft.com/office/drawing/2014/main" id="{0ED45BF2-454F-4AB4-8E7B-3990B3280C2A}"/>
            </a:ext>
          </a:extLst>
        </xdr:cNvPr>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a:extLst>
            <a:ext uri="{FF2B5EF4-FFF2-40B4-BE49-F238E27FC236}">
              <a16:creationId xmlns:a16="http://schemas.microsoft.com/office/drawing/2014/main" id="{513563AD-A749-48AB-8738-E57053965843}"/>
            </a:ext>
          </a:extLst>
        </xdr:cNvPr>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a:extLst>
            <a:ext uri="{FF2B5EF4-FFF2-40B4-BE49-F238E27FC236}">
              <a16:creationId xmlns:a16="http://schemas.microsoft.com/office/drawing/2014/main" id="{127B314A-036B-4C2F-A92D-B045025DE079}"/>
            </a:ext>
          </a:extLst>
        </xdr:cNvPr>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a:extLst>
            <a:ext uri="{FF2B5EF4-FFF2-40B4-BE49-F238E27FC236}">
              <a16:creationId xmlns:a16="http://schemas.microsoft.com/office/drawing/2014/main" id="{EFB1943A-D73D-4057-9255-E990317B78F4}"/>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3" name="テキスト ボックス 52">
          <a:extLst>
            <a:ext uri="{FF2B5EF4-FFF2-40B4-BE49-F238E27FC236}">
              <a16:creationId xmlns:a16="http://schemas.microsoft.com/office/drawing/2014/main" id="{AAEE638B-C310-44B8-ADFC-43FA35278DCD}"/>
            </a:ext>
          </a:extLst>
        </xdr:cNvPr>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a:extLst>
            <a:ext uri="{FF2B5EF4-FFF2-40B4-BE49-F238E27FC236}">
              <a16:creationId xmlns:a16="http://schemas.microsoft.com/office/drawing/2014/main" id="{A48D6A52-D60A-43CF-861D-F0D362848F59}"/>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55626</xdr:rowOff>
    </xdr:from>
    <xdr:to>
      <xdr:col>24</xdr:col>
      <xdr:colOff>62865</xdr:colOff>
      <xdr:row>40</xdr:row>
      <xdr:rowOff>23622</xdr:rowOff>
    </xdr:to>
    <xdr:cxnSp macro="">
      <xdr:nvCxnSpPr>
        <xdr:cNvPr id="55" name="直線コネクタ 54">
          <a:extLst>
            <a:ext uri="{FF2B5EF4-FFF2-40B4-BE49-F238E27FC236}">
              <a16:creationId xmlns:a16="http://schemas.microsoft.com/office/drawing/2014/main" id="{60E083DB-1CC3-414E-8774-2D559F98DF9F}"/>
            </a:ext>
          </a:extLst>
        </xdr:cNvPr>
        <xdr:cNvCxnSpPr/>
      </xdr:nvCxnSpPr>
      <xdr:spPr>
        <a:xfrm flipV="1">
          <a:off x="4634865" y="5713476"/>
          <a:ext cx="0" cy="11681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40</xdr:row>
      <xdr:rowOff>27449</xdr:rowOff>
    </xdr:from>
    <xdr:ext cx="405111" cy="259045"/>
    <xdr:sp macro="" textlink="">
      <xdr:nvSpPr>
        <xdr:cNvPr id="56" name="【道路】&#10;有形固定資産減価償却率最小値テキスト">
          <a:extLst>
            <a:ext uri="{FF2B5EF4-FFF2-40B4-BE49-F238E27FC236}">
              <a16:creationId xmlns:a16="http://schemas.microsoft.com/office/drawing/2014/main" id="{CB0EE35E-7CFA-4165-A654-FD44947C6534}"/>
            </a:ext>
          </a:extLst>
        </xdr:cNvPr>
        <xdr:cNvSpPr txBox="1"/>
      </xdr:nvSpPr>
      <xdr:spPr>
        <a:xfrm>
          <a:off x="4673600" y="68854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40</xdr:row>
      <xdr:rowOff>23622</xdr:rowOff>
    </xdr:from>
    <xdr:to>
      <xdr:col>24</xdr:col>
      <xdr:colOff>152400</xdr:colOff>
      <xdr:row>40</xdr:row>
      <xdr:rowOff>23622</xdr:rowOff>
    </xdr:to>
    <xdr:cxnSp macro="">
      <xdr:nvCxnSpPr>
        <xdr:cNvPr id="57" name="直線コネクタ 56">
          <a:extLst>
            <a:ext uri="{FF2B5EF4-FFF2-40B4-BE49-F238E27FC236}">
              <a16:creationId xmlns:a16="http://schemas.microsoft.com/office/drawing/2014/main" id="{B3EE20C7-9AF9-405C-A411-38FC99BE52FD}"/>
            </a:ext>
          </a:extLst>
        </xdr:cNvPr>
        <xdr:cNvCxnSpPr/>
      </xdr:nvCxnSpPr>
      <xdr:spPr>
        <a:xfrm>
          <a:off x="4546600" y="68816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2303</xdr:rowOff>
    </xdr:from>
    <xdr:ext cx="405111" cy="259045"/>
    <xdr:sp macro="" textlink="">
      <xdr:nvSpPr>
        <xdr:cNvPr id="58" name="【道路】&#10;有形固定資産減価償却率最大値テキスト">
          <a:extLst>
            <a:ext uri="{FF2B5EF4-FFF2-40B4-BE49-F238E27FC236}">
              <a16:creationId xmlns:a16="http://schemas.microsoft.com/office/drawing/2014/main" id="{D8E6C6F9-2807-42B3-B146-4397A76AF243}"/>
            </a:ext>
          </a:extLst>
        </xdr:cNvPr>
        <xdr:cNvSpPr txBox="1"/>
      </xdr:nvSpPr>
      <xdr:spPr>
        <a:xfrm>
          <a:off x="4673600" y="54887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55626</xdr:rowOff>
    </xdr:from>
    <xdr:to>
      <xdr:col>24</xdr:col>
      <xdr:colOff>152400</xdr:colOff>
      <xdr:row>33</xdr:row>
      <xdr:rowOff>55626</xdr:rowOff>
    </xdr:to>
    <xdr:cxnSp macro="">
      <xdr:nvCxnSpPr>
        <xdr:cNvPr id="59" name="直線コネクタ 58">
          <a:extLst>
            <a:ext uri="{FF2B5EF4-FFF2-40B4-BE49-F238E27FC236}">
              <a16:creationId xmlns:a16="http://schemas.microsoft.com/office/drawing/2014/main" id="{3C451337-D8F3-4A97-87A0-B30751B81FFD}"/>
            </a:ext>
          </a:extLst>
        </xdr:cNvPr>
        <xdr:cNvCxnSpPr/>
      </xdr:nvCxnSpPr>
      <xdr:spPr>
        <a:xfrm>
          <a:off x="4546600" y="57134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18559</xdr:rowOff>
    </xdr:from>
    <xdr:ext cx="405111" cy="259045"/>
    <xdr:sp macro="" textlink="">
      <xdr:nvSpPr>
        <xdr:cNvPr id="60" name="【道路】&#10;有形固定資産減価償却率平均値テキスト">
          <a:extLst>
            <a:ext uri="{FF2B5EF4-FFF2-40B4-BE49-F238E27FC236}">
              <a16:creationId xmlns:a16="http://schemas.microsoft.com/office/drawing/2014/main" id="{A8D19EA1-8EC7-46F0-AAA3-F9B65020D1BB}"/>
            </a:ext>
          </a:extLst>
        </xdr:cNvPr>
        <xdr:cNvSpPr txBox="1"/>
      </xdr:nvSpPr>
      <xdr:spPr>
        <a:xfrm>
          <a:off x="4673600" y="619075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167132</xdr:rowOff>
    </xdr:from>
    <xdr:to>
      <xdr:col>24</xdr:col>
      <xdr:colOff>114300</xdr:colOff>
      <xdr:row>37</xdr:row>
      <xdr:rowOff>97282</xdr:rowOff>
    </xdr:to>
    <xdr:sp macro="" textlink="">
      <xdr:nvSpPr>
        <xdr:cNvPr id="61" name="フローチャート: 判断 60">
          <a:extLst>
            <a:ext uri="{FF2B5EF4-FFF2-40B4-BE49-F238E27FC236}">
              <a16:creationId xmlns:a16="http://schemas.microsoft.com/office/drawing/2014/main" id="{804A4B81-50AC-4B7F-8174-0BE7CB4F7DB1}"/>
            </a:ext>
          </a:extLst>
        </xdr:cNvPr>
        <xdr:cNvSpPr/>
      </xdr:nvSpPr>
      <xdr:spPr>
        <a:xfrm>
          <a:off x="4584700" y="6339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123698</xdr:rowOff>
    </xdr:from>
    <xdr:to>
      <xdr:col>20</xdr:col>
      <xdr:colOff>38100</xdr:colOff>
      <xdr:row>37</xdr:row>
      <xdr:rowOff>53848</xdr:rowOff>
    </xdr:to>
    <xdr:sp macro="" textlink="">
      <xdr:nvSpPr>
        <xdr:cNvPr id="62" name="フローチャート: 判断 61">
          <a:extLst>
            <a:ext uri="{FF2B5EF4-FFF2-40B4-BE49-F238E27FC236}">
              <a16:creationId xmlns:a16="http://schemas.microsoft.com/office/drawing/2014/main" id="{4C14BF28-DB04-4DF4-933C-6205C0C59207}"/>
            </a:ext>
          </a:extLst>
        </xdr:cNvPr>
        <xdr:cNvSpPr/>
      </xdr:nvSpPr>
      <xdr:spPr>
        <a:xfrm>
          <a:off x="3746500" y="6295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89408</xdr:rowOff>
    </xdr:from>
    <xdr:to>
      <xdr:col>15</xdr:col>
      <xdr:colOff>101600</xdr:colOff>
      <xdr:row>37</xdr:row>
      <xdr:rowOff>19558</xdr:rowOff>
    </xdr:to>
    <xdr:sp macro="" textlink="">
      <xdr:nvSpPr>
        <xdr:cNvPr id="63" name="フローチャート: 判断 62">
          <a:extLst>
            <a:ext uri="{FF2B5EF4-FFF2-40B4-BE49-F238E27FC236}">
              <a16:creationId xmlns:a16="http://schemas.microsoft.com/office/drawing/2014/main" id="{9AB94278-93BB-489F-AD7E-AEA2022E5FC0}"/>
            </a:ext>
          </a:extLst>
        </xdr:cNvPr>
        <xdr:cNvSpPr/>
      </xdr:nvSpPr>
      <xdr:spPr>
        <a:xfrm>
          <a:off x="2857500" y="6261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48260</xdr:rowOff>
    </xdr:from>
    <xdr:to>
      <xdr:col>10</xdr:col>
      <xdr:colOff>165100</xdr:colOff>
      <xdr:row>36</xdr:row>
      <xdr:rowOff>149860</xdr:rowOff>
    </xdr:to>
    <xdr:sp macro="" textlink="">
      <xdr:nvSpPr>
        <xdr:cNvPr id="64" name="フローチャート: 判断 63">
          <a:extLst>
            <a:ext uri="{FF2B5EF4-FFF2-40B4-BE49-F238E27FC236}">
              <a16:creationId xmlns:a16="http://schemas.microsoft.com/office/drawing/2014/main" id="{C1EAE95D-8772-4831-AB6F-1F9007034668}"/>
            </a:ext>
          </a:extLst>
        </xdr:cNvPr>
        <xdr:cNvSpPr/>
      </xdr:nvSpPr>
      <xdr:spPr>
        <a:xfrm>
          <a:off x="1968500" y="6220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32258</xdr:rowOff>
    </xdr:from>
    <xdr:to>
      <xdr:col>6</xdr:col>
      <xdr:colOff>38100</xdr:colOff>
      <xdr:row>36</xdr:row>
      <xdr:rowOff>133858</xdr:rowOff>
    </xdr:to>
    <xdr:sp macro="" textlink="">
      <xdr:nvSpPr>
        <xdr:cNvPr id="65" name="フローチャート: 判断 64">
          <a:extLst>
            <a:ext uri="{FF2B5EF4-FFF2-40B4-BE49-F238E27FC236}">
              <a16:creationId xmlns:a16="http://schemas.microsoft.com/office/drawing/2014/main" id="{C09A7D4A-8C27-4961-AB02-31155B007025}"/>
            </a:ext>
          </a:extLst>
        </xdr:cNvPr>
        <xdr:cNvSpPr/>
      </xdr:nvSpPr>
      <xdr:spPr>
        <a:xfrm>
          <a:off x="1079500" y="6204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a:extLst>
            <a:ext uri="{FF2B5EF4-FFF2-40B4-BE49-F238E27FC236}">
              <a16:creationId xmlns:a16="http://schemas.microsoft.com/office/drawing/2014/main" id="{59125546-5341-4019-AE89-0ABCD469521A}"/>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A6ED6C5D-E8EF-4218-B841-C4D64536BCDF}"/>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3DA90EF9-9397-437E-A6BB-28C7356566AF}"/>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9CE4E33B-A522-4B3E-88C3-6600580443FE}"/>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D7ABBD12-849C-4A82-8C8C-06714BD0D7E1}"/>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84836</xdr:rowOff>
    </xdr:from>
    <xdr:to>
      <xdr:col>24</xdr:col>
      <xdr:colOff>114300</xdr:colOff>
      <xdr:row>39</xdr:row>
      <xdr:rowOff>14986</xdr:rowOff>
    </xdr:to>
    <xdr:sp macro="" textlink="">
      <xdr:nvSpPr>
        <xdr:cNvPr id="71" name="楕円 70">
          <a:extLst>
            <a:ext uri="{FF2B5EF4-FFF2-40B4-BE49-F238E27FC236}">
              <a16:creationId xmlns:a16="http://schemas.microsoft.com/office/drawing/2014/main" id="{1A16150A-731A-49A2-BE21-8D3DFD019B2E}"/>
            </a:ext>
          </a:extLst>
        </xdr:cNvPr>
        <xdr:cNvSpPr/>
      </xdr:nvSpPr>
      <xdr:spPr>
        <a:xfrm>
          <a:off x="4584700" y="6599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63263</xdr:rowOff>
    </xdr:from>
    <xdr:ext cx="405111" cy="259045"/>
    <xdr:sp macro="" textlink="">
      <xdr:nvSpPr>
        <xdr:cNvPr id="72" name="【道路】&#10;有形固定資産減価償却率該当値テキスト">
          <a:extLst>
            <a:ext uri="{FF2B5EF4-FFF2-40B4-BE49-F238E27FC236}">
              <a16:creationId xmlns:a16="http://schemas.microsoft.com/office/drawing/2014/main" id="{3947B91E-3711-48C0-BCE4-29CEAA402F0F}"/>
            </a:ext>
          </a:extLst>
        </xdr:cNvPr>
        <xdr:cNvSpPr txBox="1"/>
      </xdr:nvSpPr>
      <xdr:spPr>
        <a:xfrm>
          <a:off x="4673600" y="65783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66548</xdr:rowOff>
    </xdr:from>
    <xdr:to>
      <xdr:col>20</xdr:col>
      <xdr:colOff>38100</xdr:colOff>
      <xdr:row>38</xdr:row>
      <xdr:rowOff>168148</xdr:rowOff>
    </xdr:to>
    <xdr:sp macro="" textlink="">
      <xdr:nvSpPr>
        <xdr:cNvPr id="73" name="楕円 72">
          <a:extLst>
            <a:ext uri="{FF2B5EF4-FFF2-40B4-BE49-F238E27FC236}">
              <a16:creationId xmlns:a16="http://schemas.microsoft.com/office/drawing/2014/main" id="{91EDA196-FC70-49B6-A85B-09823C85B9F9}"/>
            </a:ext>
          </a:extLst>
        </xdr:cNvPr>
        <xdr:cNvSpPr/>
      </xdr:nvSpPr>
      <xdr:spPr>
        <a:xfrm>
          <a:off x="3746500" y="6581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117348</xdr:rowOff>
    </xdr:from>
    <xdr:to>
      <xdr:col>24</xdr:col>
      <xdr:colOff>63500</xdr:colOff>
      <xdr:row>38</xdr:row>
      <xdr:rowOff>135636</xdr:rowOff>
    </xdr:to>
    <xdr:cxnSp macro="">
      <xdr:nvCxnSpPr>
        <xdr:cNvPr id="74" name="直線コネクタ 73">
          <a:extLst>
            <a:ext uri="{FF2B5EF4-FFF2-40B4-BE49-F238E27FC236}">
              <a16:creationId xmlns:a16="http://schemas.microsoft.com/office/drawing/2014/main" id="{F446EAA0-57C6-4FC5-8BAE-2B43446DAE6D}"/>
            </a:ext>
          </a:extLst>
        </xdr:cNvPr>
        <xdr:cNvCxnSpPr/>
      </xdr:nvCxnSpPr>
      <xdr:spPr>
        <a:xfrm>
          <a:off x="3797300" y="6632448"/>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50546</xdr:rowOff>
    </xdr:from>
    <xdr:to>
      <xdr:col>15</xdr:col>
      <xdr:colOff>101600</xdr:colOff>
      <xdr:row>38</xdr:row>
      <xdr:rowOff>152146</xdr:rowOff>
    </xdr:to>
    <xdr:sp macro="" textlink="">
      <xdr:nvSpPr>
        <xdr:cNvPr id="75" name="楕円 74">
          <a:extLst>
            <a:ext uri="{FF2B5EF4-FFF2-40B4-BE49-F238E27FC236}">
              <a16:creationId xmlns:a16="http://schemas.microsoft.com/office/drawing/2014/main" id="{24627827-0F77-4DEF-94C6-8645BFBE92CA}"/>
            </a:ext>
          </a:extLst>
        </xdr:cNvPr>
        <xdr:cNvSpPr/>
      </xdr:nvSpPr>
      <xdr:spPr>
        <a:xfrm>
          <a:off x="2857500" y="6565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101346</xdr:rowOff>
    </xdr:from>
    <xdr:to>
      <xdr:col>19</xdr:col>
      <xdr:colOff>177800</xdr:colOff>
      <xdr:row>38</xdr:row>
      <xdr:rowOff>117348</xdr:rowOff>
    </xdr:to>
    <xdr:cxnSp macro="">
      <xdr:nvCxnSpPr>
        <xdr:cNvPr id="76" name="直線コネクタ 75">
          <a:extLst>
            <a:ext uri="{FF2B5EF4-FFF2-40B4-BE49-F238E27FC236}">
              <a16:creationId xmlns:a16="http://schemas.microsoft.com/office/drawing/2014/main" id="{22C62309-5865-4B0C-8494-8AC263B1EECD}"/>
            </a:ext>
          </a:extLst>
        </xdr:cNvPr>
        <xdr:cNvCxnSpPr/>
      </xdr:nvCxnSpPr>
      <xdr:spPr>
        <a:xfrm>
          <a:off x="2908300" y="6616446"/>
          <a:ext cx="8890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36830</xdr:rowOff>
    </xdr:from>
    <xdr:to>
      <xdr:col>10</xdr:col>
      <xdr:colOff>165100</xdr:colOff>
      <xdr:row>38</xdr:row>
      <xdr:rowOff>138430</xdr:rowOff>
    </xdr:to>
    <xdr:sp macro="" textlink="">
      <xdr:nvSpPr>
        <xdr:cNvPr id="77" name="楕円 76">
          <a:extLst>
            <a:ext uri="{FF2B5EF4-FFF2-40B4-BE49-F238E27FC236}">
              <a16:creationId xmlns:a16="http://schemas.microsoft.com/office/drawing/2014/main" id="{C89EE562-6370-47EA-8AA0-1CB1FDF873AE}"/>
            </a:ext>
          </a:extLst>
        </xdr:cNvPr>
        <xdr:cNvSpPr/>
      </xdr:nvSpPr>
      <xdr:spPr>
        <a:xfrm>
          <a:off x="1968500" y="6551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87630</xdr:rowOff>
    </xdr:from>
    <xdr:to>
      <xdr:col>15</xdr:col>
      <xdr:colOff>50800</xdr:colOff>
      <xdr:row>38</xdr:row>
      <xdr:rowOff>101346</xdr:rowOff>
    </xdr:to>
    <xdr:cxnSp macro="">
      <xdr:nvCxnSpPr>
        <xdr:cNvPr id="78" name="直線コネクタ 77">
          <a:extLst>
            <a:ext uri="{FF2B5EF4-FFF2-40B4-BE49-F238E27FC236}">
              <a16:creationId xmlns:a16="http://schemas.microsoft.com/office/drawing/2014/main" id="{30BAD24B-E69D-4880-937B-E6D68C0BC21F}"/>
            </a:ext>
          </a:extLst>
        </xdr:cNvPr>
        <xdr:cNvCxnSpPr/>
      </xdr:nvCxnSpPr>
      <xdr:spPr>
        <a:xfrm>
          <a:off x="2019300" y="6602730"/>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18542</xdr:rowOff>
    </xdr:from>
    <xdr:to>
      <xdr:col>6</xdr:col>
      <xdr:colOff>38100</xdr:colOff>
      <xdr:row>38</xdr:row>
      <xdr:rowOff>120142</xdr:rowOff>
    </xdr:to>
    <xdr:sp macro="" textlink="">
      <xdr:nvSpPr>
        <xdr:cNvPr id="79" name="楕円 78">
          <a:extLst>
            <a:ext uri="{FF2B5EF4-FFF2-40B4-BE49-F238E27FC236}">
              <a16:creationId xmlns:a16="http://schemas.microsoft.com/office/drawing/2014/main" id="{ECD55687-362C-4119-809A-9B4AAD2CC559}"/>
            </a:ext>
          </a:extLst>
        </xdr:cNvPr>
        <xdr:cNvSpPr/>
      </xdr:nvSpPr>
      <xdr:spPr>
        <a:xfrm>
          <a:off x="1079500" y="6533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69342</xdr:rowOff>
    </xdr:from>
    <xdr:to>
      <xdr:col>10</xdr:col>
      <xdr:colOff>114300</xdr:colOff>
      <xdr:row>38</xdr:row>
      <xdr:rowOff>87630</xdr:rowOff>
    </xdr:to>
    <xdr:cxnSp macro="">
      <xdr:nvCxnSpPr>
        <xdr:cNvPr id="80" name="直線コネクタ 79">
          <a:extLst>
            <a:ext uri="{FF2B5EF4-FFF2-40B4-BE49-F238E27FC236}">
              <a16:creationId xmlns:a16="http://schemas.microsoft.com/office/drawing/2014/main" id="{BA01C424-AD6C-4959-9498-FD1B9D88CE08}"/>
            </a:ext>
          </a:extLst>
        </xdr:cNvPr>
        <xdr:cNvCxnSpPr/>
      </xdr:nvCxnSpPr>
      <xdr:spPr>
        <a:xfrm>
          <a:off x="1130300" y="6584442"/>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70375</xdr:rowOff>
    </xdr:from>
    <xdr:ext cx="405111" cy="259045"/>
    <xdr:sp macro="" textlink="">
      <xdr:nvSpPr>
        <xdr:cNvPr id="81" name="n_1aveValue【道路】&#10;有形固定資産減価償却率">
          <a:extLst>
            <a:ext uri="{FF2B5EF4-FFF2-40B4-BE49-F238E27FC236}">
              <a16:creationId xmlns:a16="http://schemas.microsoft.com/office/drawing/2014/main" id="{5153F101-A7EE-4E50-9A31-E370DA39EDA2}"/>
            </a:ext>
          </a:extLst>
        </xdr:cNvPr>
        <xdr:cNvSpPr txBox="1"/>
      </xdr:nvSpPr>
      <xdr:spPr>
        <a:xfrm>
          <a:off x="3582044" y="60711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36085</xdr:rowOff>
    </xdr:from>
    <xdr:ext cx="405111" cy="259045"/>
    <xdr:sp macro="" textlink="">
      <xdr:nvSpPr>
        <xdr:cNvPr id="82" name="n_2aveValue【道路】&#10;有形固定資産減価償却率">
          <a:extLst>
            <a:ext uri="{FF2B5EF4-FFF2-40B4-BE49-F238E27FC236}">
              <a16:creationId xmlns:a16="http://schemas.microsoft.com/office/drawing/2014/main" id="{B97E4A3A-09C8-454E-B64A-5ECD5938D8FF}"/>
            </a:ext>
          </a:extLst>
        </xdr:cNvPr>
        <xdr:cNvSpPr txBox="1"/>
      </xdr:nvSpPr>
      <xdr:spPr>
        <a:xfrm>
          <a:off x="2705744" y="60368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166387</xdr:rowOff>
    </xdr:from>
    <xdr:ext cx="405111" cy="259045"/>
    <xdr:sp macro="" textlink="">
      <xdr:nvSpPr>
        <xdr:cNvPr id="83" name="n_3aveValue【道路】&#10;有形固定資産減価償却率">
          <a:extLst>
            <a:ext uri="{FF2B5EF4-FFF2-40B4-BE49-F238E27FC236}">
              <a16:creationId xmlns:a16="http://schemas.microsoft.com/office/drawing/2014/main" id="{1D8E2059-1441-4014-8265-F5CEEA2F42ED}"/>
            </a:ext>
          </a:extLst>
        </xdr:cNvPr>
        <xdr:cNvSpPr txBox="1"/>
      </xdr:nvSpPr>
      <xdr:spPr>
        <a:xfrm>
          <a:off x="1816744" y="5995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150385</xdr:rowOff>
    </xdr:from>
    <xdr:ext cx="405111" cy="259045"/>
    <xdr:sp macro="" textlink="">
      <xdr:nvSpPr>
        <xdr:cNvPr id="84" name="n_4aveValue【道路】&#10;有形固定資産減価償却率">
          <a:extLst>
            <a:ext uri="{FF2B5EF4-FFF2-40B4-BE49-F238E27FC236}">
              <a16:creationId xmlns:a16="http://schemas.microsoft.com/office/drawing/2014/main" id="{892B768D-E605-46C3-9A87-78BCDF4C45FF}"/>
            </a:ext>
          </a:extLst>
        </xdr:cNvPr>
        <xdr:cNvSpPr txBox="1"/>
      </xdr:nvSpPr>
      <xdr:spPr>
        <a:xfrm>
          <a:off x="927744" y="59796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159275</xdr:rowOff>
    </xdr:from>
    <xdr:ext cx="405111" cy="259045"/>
    <xdr:sp macro="" textlink="">
      <xdr:nvSpPr>
        <xdr:cNvPr id="85" name="n_1mainValue【道路】&#10;有形固定資産減価償却率">
          <a:extLst>
            <a:ext uri="{FF2B5EF4-FFF2-40B4-BE49-F238E27FC236}">
              <a16:creationId xmlns:a16="http://schemas.microsoft.com/office/drawing/2014/main" id="{B6FFF01C-684E-4A52-9102-6003AE3DEDFE}"/>
            </a:ext>
          </a:extLst>
        </xdr:cNvPr>
        <xdr:cNvSpPr txBox="1"/>
      </xdr:nvSpPr>
      <xdr:spPr>
        <a:xfrm>
          <a:off x="3582044" y="66743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143273</xdr:rowOff>
    </xdr:from>
    <xdr:ext cx="405111" cy="259045"/>
    <xdr:sp macro="" textlink="">
      <xdr:nvSpPr>
        <xdr:cNvPr id="86" name="n_2mainValue【道路】&#10;有形固定資産減価償却率">
          <a:extLst>
            <a:ext uri="{FF2B5EF4-FFF2-40B4-BE49-F238E27FC236}">
              <a16:creationId xmlns:a16="http://schemas.microsoft.com/office/drawing/2014/main" id="{EB8E7CDF-2C49-4C56-A0F1-927B52297A4E}"/>
            </a:ext>
          </a:extLst>
        </xdr:cNvPr>
        <xdr:cNvSpPr txBox="1"/>
      </xdr:nvSpPr>
      <xdr:spPr>
        <a:xfrm>
          <a:off x="2705744" y="66583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129557</xdr:rowOff>
    </xdr:from>
    <xdr:ext cx="405111" cy="259045"/>
    <xdr:sp macro="" textlink="">
      <xdr:nvSpPr>
        <xdr:cNvPr id="87" name="n_3mainValue【道路】&#10;有形固定資産減価償却率">
          <a:extLst>
            <a:ext uri="{FF2B5EF4-FFF2-40B4-BE49-F238E27FC236}">
              <a16:creationId xmlns:a16="http://schemas.microsoft.com/office/drawing/2014/main" id="{484EA334-A7D5-4558-84CB-DEB257354F06}"/>
            </a:ext>
          </a:extLst>
        </xdr:cNvPr>
        <xdr:cNvSpPr txBox="1"/>
      </xdr:nvSpPr>
      <xdr:spPr>
        <a:xfrm>
          <a:off x="1816744" y="6644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111269</xdr:rowOff>
    </xdr:from>
    <xdr:ext cx="405111" cy="259045"/>
    <xdr:sp macro="" textlink="">
      <xdr:nvSpPr>
        <xdr:cNvPr id="88" name="n_4mainValue【道路】&#10;有形固定資産減価償却率">
          <a:extLst>
            <a:ext uri="{FF2B5EF4-FFF2-40B4-BE49-F238E27FC236}">
              <a16:creationId xmlns:a16="http://schemas.microsoft.com/office/drawing/2014/main" id="{35F5C2F9-F5B7-4B60-9ED3-ADBD8D68B62F}"/>
            </a:ext>
          </a:extLst>
        </xdr:cNvPr>
        <xdr:cNvSpPr txBox="1"/>
      </xdr:nvSpPr>
      <xdr:spPr>
        <a:xfrm>
          <a:off x="927744" y="66263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a:extLst>
            <a:ext uri="{FF2B5EF4-FFF2-40B4-BE49-F238E27FC236}">
              <a16:creationId xmlns:a16="http://schemas.microsoft.com/office/drawing/2014/main" id="{89F6F3CE-6A0C-421E-8762-721CD9348A93}"/>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a:extLst>
            <a:ext uri="{FF2B5EF4-FFF2-40B4-BE49-F238E27FC236}">
              <a16:creationId xmlns:a16="http://schemas.microsoft.com/office/drawing/2014/main" id="{8DAE9D34-CA42-4EBC-8503-4BBB3E7ABDE2}"/>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a:extLst>
            <a:ext uri="{FF2B5EF4-FFF2-40B4-BE49-F238E27FC236}">
              <a16:creationId xmlns:a16="http://schemas.microsoft.com/office/drawing/2014/main" id="{72B22018-BDB3-4CC2-9863-2C9861F5F62E}"/>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a:extLst>
            <a:ext uri="{FF2B5EF4-FFF2-40B4-BE49-F238E27FC236}">
              <a16:creationId xmlns:a16="http://schemas.microsoft.com/office/drawing/2014/main" id="{D040D74C-C706-4D66-B36C-851592B9DD45}"/>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a:extLst>
            <a:ext uri="{FF2B5EF4-FFF2-40B4-BE49-F238E27FC236}">
              <a16:creationId xmlns:a16="http://schemas.microsoft.com/office/drawing/2014/main" id="{FD3784BF-451A-4389-B5DA-61DBC2C3BCC3}"/>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a:extLst>
            <a:ext uri="{FF2B5EF4-FFF2-40B4-BE49-F238E27FC236}">
              <a16:creationId xmlns:a16="http://schemas.microsoft.com/office/drawing/2014/main" id="{24E4FB91-2E57-4835-8948-977DF807F169}"/>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a:extLst>
            <a:ext uri="{FF2B5EF4-FFF2-40B4-BE49-F238E27FC236}">
              <a16:creationId xmlns:a16="http://schemas.microsoft.com/office/drawing/2014/main" id="{F9D840AC-24B1-4F48-A52C-BF16E90D43A3}"/>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a:extLst>
            <a:ext uri="{FF2B5EF4-FFF2-40B4-BE49-F238E27FC236}">
              <a16:creationId xmlns:a16="http://schemas.microsoft.com/office/drawing/2014/main" id="{8BBB759A-E3D9-48C5-97D7-611C7F919F5A}"/>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7" name="テキスト ボックス 96">
          <a:extLst>
            <a:ext uri="{FF2B5EF4-FFF2-40B4-BE49-F238E27FC236}">
              <a16:creationId xmlns:a16="http://schemas.microsoft.com/office/drawing/2014/main" id="{78FD23FD-ABCF-4175-BDA3-3A9BA04D80DD}"/>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a:extLst>
            <a:ext uri="{FF2B5EF4-FFF2-40B4-BE49-F238E27FC236}">
              <a16:creationId xmlns:a16="http://schemas.microsoft.com/office/drawing/2014/main" id="{267B234E-8AE6-4EC6-97CD-929A0374908F}"/>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9" name="直線コネクタ 98">
          <a:extLst>
            <a:ext uri="{FF2B5EF4-FFF2-40B4-BE49-F238E27FC236}">
              <a16:creationId xmlns:a16="http://schemas.microsoft.com/office/drawing/2014/main" id="{D3F4C945-3147-4EA9-A61F-2209C45CBEE9}"/>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0" name="テキスト ボックス 99">
          <a:extLst>
            <a:ext uri="{FF2B5EF4-FFF2-40B4-BE49-F238E27FC236}">
              <a16:creationId xmlns:a16="http://schemas.microsoft.com/office/drawing/2014/main" id="{DA28380D-E36C-412C-A5B3-4C1ADF14CF78}"/>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1" name="直線コネクタ 100">
          <a:extLst>
            <a:ext uri="{FF2B5EF4-FFF2-40B4-BE49-F238E27FC236}">
              <a16:creationId xmlns:a16="http://schemas.microsoft.com/office/drawing/2014/main" id="{B0A64F52-B794-4344-AEFD-0716F0195818}"/>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2" name="テキスト ボックス 101">
          <a:extLst>
            <a:ext uri="{FF2B5EF4-FFF2-40B4-BE49-F238E27FC236}">
              <a16:creationId xmlns:a16="http://schemas.microsoft.com/office/drawing/2014/main" id="{E2F43B09-23A8-4BD4-A62E-9A87E068527A}"/>
            </a:ext>
          </a:extLst>
        </xdr:cNvPr>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3" name="直線コネクタ 102">
          <a:extLst>
            <a:ext uri="{FF2B5EF4-FFF2-40B4-BE49-F238E27FC236}">
              <a16:creationId xmlns:a16="http://schemas.microsoft.com/office/drawing/2014/main" id="{BF61A621-89D1-4DF8-BE37-43285EB52A2D}"/>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4" name="テキスト ボックス 103">
          <a:extLst>
            <a:ext uri="{FF2B5EF4-FFF2-40B4-BE49-F238E27FC236}">
              <a16:creationId xmlns:a16="http://schemas.microsoft.com/office/drawing/2014/main" id="{E1A14135-2153-4D0B-929D-998C4D0519FA}"/>
            </a:ext>
          </a:extLst>
        </xdr:cNvPr>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5" name="直線コネクタ 104">
          <a:extLst>
            <a:ext uri="{FF2B5EF4-FFF2-40B4-BE49-F238E27FC236}">
              <a16:creationId xmlns:a16="http://schemas.microsoft.com/office/drawing/2014/main" id="{FBA4ED41-9E64-452C-8F48-3DCDAAC75686}"/>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6" name="テキスト ボックス 105">
          <a:extLst>
            <a:ext uri="{FF2B5EF4-FFF2-40B4-BE49-F238E27FC236}">
              <a16:creationId xmlns:a16="http://schemas.microsoft.com/office/drawing/2014/main" id="{755602B0-86B8-4FFA-8FCA-682D2DE1C0FB}"/>
            </a:ext>
          </a:extLst>
        </xdr:cNvPr>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7" name="直線コネクタ 106">
          <a:extLst>
            <a:ext uri="{FF2B5EF4-FFF2-40B4-BE49-F238E27FC236}">
              <a16:creationId xmlns:a16="http://schemas.microsoft.com/office/drawing/2014/main" id="{EB3D6B59-6901-430B-8DF8-9A064C790A30}"/>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08" name="テキスト ボックス 107">
          <a:extLst>
            <a:ext uri="{FF2B5EF4-FFF2-40B4-BE49-F238E27FC236}">
              <a16:creationId xmlns:a16="http://schemas.microsoft.com/office/drawing/2014/main" id="{4CDE808E-07CF-4534-A41C-66E438B4E186}"/>
            </a:ext>
          </a:extLst>
        </xdr:cNvPr>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a:extLst>
            <a:ext uri="{FF2B5EF4-FFF2-40B4-BE49-F238E27FC236}">
              <a16:creationId xmlns:a16="http://schemas.microsoft.com/office/drawing/2014/main" id="{2A8134A5-8EE5-4F9D-ACA8-3C21D189BDC3}"/>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0" name="テキスト ボックス 109">
          <a:extLst>
            <a:ext uri="{FF2B5EF4-FFF2-40B4-BE49-F238E27FC236}">
              <a16:creationId xmlns:a16="http://schemas.microsoft.com/office/drawing/2014/main" id="{252ACADA-1B4A-4047-B4B3-F70449EB9B2B}"/>
            </a:ext>
          </a:extLst>
        </xdr:cNvPr>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a:extLst>
            <a:ext uri="{FF2B5EF4-FFF2-40B4-BE49-F238E27FC236}">
              <a16:creationId xmlns:a16="http://schemas.microsoft.com/office/drawing/2014/main" id="{27CE0135-9A19-4895-880A-82596C34AAF3}"/>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85649</xdr:rowOff>
    </xdr:from>
    <xdr:to>
      <xdr:col>54</xdr:col>
      <xdr:colOff>189865</xdr:colOff>
      <xdr:row>41</xdr:row>
      <xdr:rowOff>74676</xdr:rowOff>
    </xdr:to>
    <xdr:cxnSp macro="">
      <xdr:nvCxnSpPr>
        <xdr:cNvPr id="112" name="直線コネクタ 111">
          <a:extLst>
            <a:ext uri="{FF2B5EF4-FFF2-40B4-BE49-F238E27FC236}">
              <a16:creationId xmlns:a16="http://schemas.microsoft.com/office/drawing/2014/main" id="{31EC3FAC-988C-4E9D-B11D-4D5D0A7D4468}"/>
            </a:ext>
          </a:extLst>
        </xdr:cNvPr>
        <xdr:cNvCxnSpPr/>
      </xdr:nvCxnSpPr>
      <xdr:spPr>
        <a:xfrm flipV="1">
          <a:off x="10476865" y="5914949"/>
          <a:ext cx="0" cy="11891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78503</xdr:rowOff>
    </xdr:from>
    <xdr:ext cx="469744" cy="259045"/>
    <xdr:sp macro="" textlink="">
      <xdr:nvSpPr>
        <xdr:cNvPr id="113" name="【道路】&#10;一人当たり延長最小値テキスト">
          <a:extLst>
            <a:ext uri="{FF2B5EF4-FFF2-40B4-BE49-F238E27FC236}">
              <a16:creationId xmlns:a16="http://schemas.microsoft.com/office/drawing/2014/main" id="{811C5F64-5507-47D1-A23D-904CEA1A44E4}"/>
            </a:ext>
          </a:extLst>
        </xdr:cNvPr>
        <xdr:cNvSpPr txBox="1"/>
      </xdr:nvSpPr>
      <xdr:spPr>
        <a:xfrm>
          <a:off x="10515600" y="71079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74676</xdr:rowOff>
    </xdr:from>
    <xdr:to>
      <xdr:col>55</xdr:col>
      <xdr:colOff>88900</xdr:colOff>
      <xdr:row>41</xdr:row>
      <xdr:rowOff>74676</xdr:rowOff>
    </xdr:to>
    <xdr:cxnSp macro="">
      <xdr:nvCxnSpPr>
        <xdr:cNvPr id="114" name="直線コネクタ 113">
          <a:extLst>
            <a:ext uri="{FF2B5EF4-FFF2-40B4-BE49-F238E27FC236}">
              <a16:creationId xmlns:a16="http://schemas.microsoft.com/office/drawing/2014/main" id="{BE901F95-5CD8-4D7B-B14A-1F234D8F5C6E}"/>
            </a:ext>
          </a:extLst>
        </xdr:cNvPr>
        <xdr:cNvCxnSpPr/>
      </xdr:nvCxnSpPr>
      <xdr:spPr>
        <a:xfrm>
          <a:off x="10388600" y="71041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32326</xdr:rowOff>
    </xdr:from>
    <xdr:ext cx="534377" cy="259045"/>
    <xdr:sp macro="" textlink="">
      <xdr:nvSpPr>
        <xdr:cNvPr id="115" name="【道路】&#10;一人当たり延長最大値テキスト">
          <a:extLst>
            <a:ext uri="{FF2B5EF4-FFF2-40B4-BE49-F238E27FC236}">
              <a16:creationId xmlns:a16="http://schemas.microsoft.com/office/drawing/2014/main" id="{6CFF9EC3-C88C-4E26-87EB-B7F575F89CC4}"/>
            </a:ext>
          </a:extLst>
        </xdr:cNvPr>
        <xdr:cNvSpPr txBox="1"/>
      </xdr:nvSpPr>
      <xdr:spPr>
        <a:xfrm>
          <a:off x="10515600" y="5690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34.752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85649</xdr:rowOff>
    </xdr:from>
    <xdr:to>
      <xdr:col>55</xdr:col>
      <xdr:colOff>88900</xdr:colOff>
      <xdr:row>34</xdr:row>
      <xdr:rowOff>85649</xdr:rowOff>
    </xdr:to>
    <xdr:cxnSp macro="">
      <xdr:nvCxnSpPr>
        <xdr:cNvPr id="116" name="直線コネクタ 115">
          <a:extLst>
            <a:ext uri="{FF2B5EF4-FFF2-40B4-BE49-F238E27FC236}">
              <a16:creationId xmlns:a16="http://schemas.microsoft.com/office/drawing/2014/main" id="{CBA7D50B-74C4-4767-8931-68EEAE5ED671}"/>
            </a:ext>
          </a:extLst>
        </xdr:cNvPr>
        <xdr:cNvCxnSpPr/>
      </xdr:nvCxnSpPr>
      <xdr:spPr>
        <a:xfrm>
          <a:off x="10388600" y="59149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11930</xdr:rowOff>
    </xdr:from>
    <xdr:ext cx="534377" cy="259045"/>
    <xdr:sp macro="" textlink="">
      <xdr:nvSpPr>
        <xdr:cNvPr id="117" name="【道路】&#10;一人当たり延長平均値テキスト">
          <a:extLst>
            <a:ext uri="{FF2B5EF4-FFF2-40B4-BE49-F238E27FC236}">
              <a16:creationId xmlns:a16="http://schemas.microsoft.com/office/drawing/2014/main" id="{DD285BB4-85DF-4E03-B671-0022780C2410}"/>
            </a:ext>
          </a:extLst>
        </xdr:cNvPr>
        <xdr:cNvSpPr txBox="1"/>
      </xdr:nvSpPr>
      <xdr:spPr>
        <a:xfrm>
          <a:off x="10515600" y="65270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160503</xdr:rowOff>
    </xdr:from>
    <xdr:to>
      <xdr:col>55</xdr:col>
      <xdr:colOff>50800</xdr:colOff>
      <xdr:row>39</xdr:row>
      <xdr:rowOff>90653</xdr:rowOff>
    </xdr:to>
    <xdr:sp macro="" textlink="">
      <xdr:nvSpPr>
        <xdr:cNvPr id="118" name="フローチャート: 判断 117">
          <a:extLst>
            <a:ext uri="{FF2B5EF4-FFF2-40B4-BE49-F238E27FC236}">
              <a16:creationId xmlns:a16="http://schemas.microsoft.com/office/drawing/2014/main" id="{17AD2881-91DC-4B57-BA99-0D674665F76C}"/>
            </a:ext>
          </a:extLst>
        </xdr:cNvPr>
        <xdr:cNvSpPr/>
      </xdr:nvSpPr>
      <xdr:spPr>
        <a:xfrm>
          <a:off x="10426700" y="6675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120764</xdr:rowOff>
    </xdr:from>
    <xdr:to>
      <xdr:col>50</xdr:col>
      <xdr:colOff>165100</xdr:colOff>
      <xdr:row>39</xdr:row>
      <xdr:rowOff>50914</xdr:rowOff>
    </xdr:to>
    <xdr:sp macro="" textlink="">
      <xdr:nvSpPr>
        <xdr:cNvPr id="119" name="フローチャート: 判断 118">
          <a:extLst>
            <a:ext uri="{FF2B5EF4-FFF2-40B4-BE49-F238E27FC236}">
              <a16:creationId xmlns:a16="http://schemas.microsoft.com/office/drawing/2014/main" id="{FD4349D5-154D-473F-A76D-D0BDF5A09AE5}"/>
            </a:ext>
          </a:extLst>
        </xdr:cNvPr>
        <xdr:cNvSpPr/>
      </xdr:nvSpPr>
      <xdr:spPr>
        <a:xfrm>
          <a:off x="9588500" y="6635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117754</xdr:rowOff>
    </xdr:from>
    <xdr:to>
      <xdr:col>46</xdr:col>
      <xdr:colOff>38100</xdr:colOff>
      <xdr:row>39</xdr:row>
      <xdr:rowOff>47904</xdr:rowOff>
    </xdr:to>
    <xdr:sp macro="" textlink="">
      <xdr:nvSpPr>
        <xdr:cNvPr id="120" name="フローチャート: 判断 119">
          <a:extLst>
            <a:ext uri="{FF2B5EF4-FFF2-40B4-BE49-F238E27FC236}">
              <a16:creationId xmlns:a16="http://schemas.microsoft.com/office/drawing/2014/main" id="{FDD5023B-16CB-44E1-BA1B-9F2F7E479770}"/>
            </a:ext>
          </a:extLst>
        </xdr:cNvPr>
        <xdr:cNvSpPr/>
      </xdr:nvSpPr>
      <xdr:spPr>
        <a:xfrm>
          <a:off x="8699500" y="6632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169228</xdr:rowOff>
    </xdr:from>
    <xdr:to>
      <xdr:col>41</xdr:col>
      <xdr:colOff>101600</xdr:colOff>
      <xdr:row>39</xdr:row>
      <xdr:rowOff>99378</xdr:rowOff>
    </xdr:to>
    <xdr:sp macro="" textlink="">
      <xdr:nvSpPr>
        <xdr:cNvPr id="121" name="フローチャート: 判断 120">
          <a:extLst>
            <a:ext uri="{FF2B5EF4-FFF2-40B4-BE49-F238E27FC236}">
              <a16:creationId xmlns:a16="http://schemas.microsoft.com/office/drawing/2014/main" id="{99C9D6AC-EA37-4313-B17B-15812A0EFB93}"/>
            </a:ext>
          </a:extLst>
        </xdr:cNvPr>
        <xdr:cNvSpPr/>
      </xdr:nvSpPr>
      <xdr:spPr>
        <a:xfrm>
          <a:off x="7810500" y="6684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155016</xdr:rowOff>
    </xdr:from>
    <xdr:to>
      <xdr:col>36</xdr:col>
      <xdr:colOff>165100</xdr:colOff>
      <xdr:row>39</xdr:row>
      <xdr:rowOff>85166</xdr:rowOff>
    </xdr:to>
    <xdr:sp macro="" textlink="">
      <xdr:nvSpPr>
        <xdr:cNvPr id="122" name="フローチャート: 判断 121">
          <a:extLst>
            <a:ext uri="{FF2B5EF4-FFF2-40B4-BE49-F238E27FC236}">
              <a16:creationId xmlns:a16="http://schemas.microsoft.com/office/drawing/2014/main" id="{63B97395-BAA8-41C8-BD74-C445D475001A}"/>
            </a:ext>
          </a:extLst>
        </xdr:cNvPr>
        <xdr:cNvSpPr/>
      </xdr:nvSpPr>
      <xdr:spPr>
        <a:xfrm>
          <a:off x="6921500" y="6670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F19B7D1C-DED9-4902-890D-62DA935E3B48}"/>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F7095F9E-F66E-4BC7-9F28-8FA78A96F3CD}"/>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C68825E8-B953-4414-8F71-0854FD901414}"/>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42425CE7-2D70-400E-A692-32BC2D09E182}"/>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616D8369-7FD8-4C12-9B55-74CB631CA41C}"/>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6121</xdr:rowOff>
    </xdr:from>
    <xdr:to>
      <xdr:col>55</xdr:col>
      <xdr:colOff>50800</xdr:colOff>
      <xdr:row>39</xdr:row>
      <xdr:rowOff>107721</xdr:rowOff>
    </xdr:to>
    <xdr:sp macro="" textlink="">
      <xdr:nvSpPr>
        <xdr:cNvPr id="128" name="楕円 127">
          <a:extLst>
            <a:ext uri="{FF2B5EF4-FFF2-40B4-BE49-F238E27FC236}">
              <a16:creationId xmlns:a16="http://schemas.microsoft.com/office/drawing/2014/main" id="{9AF88940-8989-456B-98D4-8F2F07E1BB4B}"/>
            </a:ext>
          </a:extLst>
        </xdr:cNvPr>
        <xdr:cNvSpPr/>
      </xdr:nvSpPr>
      <xdr:spPr>
        <a:xfrm>
          <a:off x="10426700" y="6692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155998</xdr:rowOff>
    </xdr:from>
    <xdr:ext cx="534377" cy="259045"/>
    <xdr:sp macro="" textlink="">
      <xdr:nvSpPr>
        <xdr:cNvPr id="129" name="【道路】&#10;一人当たり延長該当値テキスト">
          <a:extLst>
            <a:ext uri="{FF2B5EF4-FFF2-40B4-BE49-F238E27FC236}">
              <a16:creationId xmlns:a16="http://schemas.microsoft.com/office/drawing/2014/main" id="{70CEFF0D-01EE-4199-AC66-45E0EFF47568}"/>
            </a:ext>
          </a:extLst>
        </xdr:cNvPr>
        <xdr:cNvSpPr txBox="1"/>
      </xdr:nvSpPr>
      <xdr:spPr>
        <a:xfrm>
          <a:off x="10515600" y="6671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5207</xdr:rowOff>
    </xdr:from>
    <xdr:to>
      <xdr:col>50</xdr:col>
      <xdr:colOff>165100</xdr:colOff>
      <xdr:row>39</xdr:row>
      <xdr:rowOff>106807</xdr:rowOff>
    </xdr:to>
    <xdr:sp macro="" textlink="">
      <xdr:nvSpPr>
        <xdr:cNvPr id="130" name="楕円 129">
          <a:extLst>
            <a:ext uri="{FF2B5EF4-FFF2-40B4-BE49-F238E27FC236}">
              <a16:creationId xmlns:a16="http://schemas.microsoft.com/office/drawing/2014/main" id="{2CF9F07A-6B2D-4C96-8AB5-DF5802ADC16E}"/>
            </a:ext>
          </a:extLst>
        </xdr:cNvPr>
        <xdr:cNvSpPr/>
      </xdr:nvSpPr>
      <xdr:spPr>
        <a:xfrm>
          <a:off x="9588500" y="6691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56007</xdr:rowOff>
    </xdr:from>
    <xdr:to>
      <xdr:col>55</xdr:col>
      <xdr:colOff>0</xdr:colOff>
      <xdr:row>39</xdr:row>
      <xdr:rowOff>56921</xdr:rowOff>
    </xdr:to>
    <xdr:cxnSp macro="">
      <xdr:nvCxnSpPr>
        <xdr:cNvPr id="131" name="直線コネクタ 130">
          <a:extLst>
            <a:ext uri="{FF2B5EF4-FFF2-40B4-BE49-F238E27FC236}">
              <a16:creationId xmlns:a16="http://schemas.microsoft.com/office/drawing/2014/main" id="{1AD36983-2B3E-47F4-8A15-D49E663FD555}"/>
            </a:ext>
          </a:extLst>
        </xdr:cNvPr>
        <xdr:cNvCxnSpPr/>
      </xdr:nvCxnSpPr>
      <xdr:spPr>
        <a:xfrm>
          <a:off x="9639300" y="6742557"/>
          <a:ext cx="838200" cy="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5741</xdr:rowOff>
    </xdr:from>
    <xdr:to>
      <xdr:col>46</xdr:col>
      <xdr:colOff>38100</xdr:colOff>
      <xdr:row>39</xdr:row>
      <xdr:rowOff>107341</xdr:rowOff>
    </xdr:to>
    <xdr:sp macro="" textlink="">
      <xdr:nvSpPr>
        <xdr:cNvPr id="132" name="楕円 131">
          <a:extLst>
            <a:ext uri="{FF2B5EF4-FFF2-40B4-BE49-F238E27FC236}">
              <a16:creationId xmlns:a16="http://schemas.microsoft.com/office/drawing/2014/main" id="{3633A6A2-C88A-4AC4-9CA6-C3A0561659F5}"/>
            </a:ext>
          </a:extLst>
        </xdr:cNvPr>
        <xdr:cNvSpPr/>
      </xdr:nvSpPr>
      <xdr:spPr>
        <a:xfrm>
          <a:off x="8699500" y="6692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56007</xdr:rowOff>
    </xdr:from>
    <xdr:to>
      <xdr:col>50</xdr:col>
      <xdr:colOff>114300</xdr:colOff>
      <xdr:row>39</xdr:row>
      <xdr:rowOff>56541</xdr:rowOff>
    </xdr:to>
    <xdr:cxnSp macro="">
      <xdr:nvCxnSpPr>
        <xdr:cNvPr id="133" name="直線コネクタ 132">
          <a:extLst>
            <a:ext uri="{FF2B5EF4-FFF2-40B4-BE49-F238E27FC236}">
              <a16:creationId xmlns:a16="http://schemas.microsoft.com/office/drawing/2014/main" id="{307F1732-23FB-4EA1-8CDD-68F999BB8F78}"/>
            </a:ext>
          </a:extLst>
        </xdr:cNvPr>
        <xdr:cNvCxnSpPr/>
      </xdr:nvCxnSpPr>
      <xdr:spPr>
        <a:xfrm flipV="1">
          <a:off x="8750300" y="6742557"/>
          <a:ext cx="889000" cy="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10313</xdr:rowOff>
    </xdr:from>
    <xdr:to>
      <xdr:col>41</xdr:col>
      <xdr:colOff>101600</xdr:colOff>
      <xdr:row>39</xdr:row>
      <xdr:rowOff>111913</xdr:rowOff>
    </xdr:to>
    <xdr:sp macro="" textlink="">
      <xdr:nvSpPr>
        <xdr:cNvPr id="134" name="楕円 133">
          <a:extLst>
            <a:ext uri="{FF2B5EF4-FFF2-40B4-BE49-F238E27FC236}">
              <a16:creationId xmlns:a16="http://schemas.microsoft.com/office/drawing/2014/main" id="{A389F050-08D6-44EB-8F01-FCC9DAD7030B}"/>
            </a:ext>
          </a:extLst>
        </xdr:cNvPr>
        <xdr:cNvSpPr/>
      </xdr:nvSpPr>
      <xdr:spPr>
        <a:xfrm>
          <a:off x="7810500" y="6696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56541</xdr:rowOff>
    </xdr:from>
    <xdr:to>
      <xdr:col>45</xdr:col>
      <xdr:colOff>177800</xdr:colOff>
      <xdr:row>39</xdr:row>
      <xdr:rowOff>61113</xdr:rowOff>
    </xdr:to>
    <xdr:cxnSp macro="">
      <xdr:nvCxnSpPr>
        <xdr:cNvPr id="135" name="直線コネクタ 134">
          <a:extLst>
            <a:ext uri="{FF2B5EF4-FFF2-40B4-BE49-F238E27FC236}">
              <a16:creationId xmlns:a16="http://schemas.microsoft.com/office/drawing/2014/main" id="{01F7102E-9CEE-4CE8-BF0D-14A16A750A56}"/>
            </a:ext>
          </a:extLst>
        </xdr:cNvPr>
        <xdr:cNvCxnSpPr/>
      </xdr:nvCxnSpPr>
      <xdr:spPr>
        <a:xfrm flipV="1">
          <a:off x="7861300" y="6743091"/>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13208</xdr:rowOff>
    </xdr:from>
    <xdr:to>
      <xdr:col>36</xdr:col>
      <xdr:colOff>165100</xdr:colOff>
      <xdr:row>39</xdr:row>
      <xdr:rowOff>114808</xdr:rowOff>
    </xdr:to>
    <xdr:sp macro="" textlink="">
      <xdr:nvSpPr>
        <xdr:cNvPr id="136" name="楕円 135">
          <a:extLst>
            <a:ext uri="{FF2B5EF4-FFF2-40B4-BE49-F238E27FC236}">
              <a16:creationId xmlns:a16="http://schemas.microsoft.com/office/drawing/2014/main" id="{CC1EAE77-5E74-49C3-A798-B0C98414CBC1}"/>
            </a:ext>
          </a:extLst>
        </xdr:cNvPr>
        <xdr:cNvSpPr/>
      </xdr:nvSpPr>
      <xdr:spPr>
        <a:xfrm>
          <a:off x="6921500" y="6699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61113</xdr:rowOff>
    </xdr:from>
    <xdr:to>
      <xdr:col>41</xdr:col>
      <xdr:colOff>50800</xdr:colOff>
      <xdr:row>39</xdr:row>
      <xdr:rowOff>64008</xdr:rowOff>
    </xdr:to>
    <xdr:cxnSp macro="">
      <xdr:nvCxnSpPr>
        <xdr:cNvPr id="137" name="直線コネクタ 136">
          <a:extLst>
            <a:ext uri="{FF2B5EF4-FFF2-40B4-BE49-F238E27FC236}">
              <a16:creationId xmlns:a16="http://schemas.microsoft.com/office/drawing/2014/main" id="{70AF6266-B4D8-47C9-BCAD-0053B28BFDAA}"/>
            </a:ext>
          </a:extLst>
        </xdr:cNvPr>
        <xdr:cNvCxnSpPr/>
      </xdr:nvCxnSpPr>
      <xdr:spPr>
        <a:xfrm flipV="1">
          <a:off x="6972300" y="6747663"/>
          <a:ext cx="889000" cy="2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37</xdr:row>
      <xdr:rowOff>67441</xdr:rowOff>
    </xdr:from>
    <xdr:ext cx="534377" cy="259045"/>
    <xdr:sp macro="" textlink="">
      <xdr:nvSpPr>
        <xdr:cNvPr id="138" name="n_1aveValue【道路】&#10;一人当たり延長">
          <a:extLst>
            <a:ext uri="{FF2B5EF4-FFF2-40B4-BE49-F238E27FC236}">
              <a16:creationId xmlns:a16="http://schemas.microsoft.com/office/drawing/2014/main" id="{EBF4CCBE-EA68-4B12-AE84-6BD4D472FCAA}"/>
            </a:ext>
          </a:extLst>
        </xdr:cNvPr>
        <xdr:cNvSpPr txBox="1"/>
      </xdr:nvSpPr>
      <xdr:spPr>
        <a:xfrm>
          <a:off x="9359411" y="6411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37</xdr:row>
      <xdr:rowOff>64431</xdr:rowOff>
    </xdr:from>
    <xdr:ext cx="534377" cy="259045"/>
    <xdr:sp macro="" textlink="">
      <xdr:nvSpPr>
        <xdr:cNvPr id="139" name="n_2aveValue【道路】&#10;一人当たり延長">
          <a:extLst>
            <a:ext uri="{FF2B5EF4-FFF2-40B4-BE49-F238E27FC236}">
              <a16:creationId xmlns:a16="http://schemas.microsoft.com/office/drawing/2014/main" id="{6FAAAA87-74C7-4909-AA4D-544C5CC51505}"/>
            </a:ext>
          </a:extLst>
        </xdr:cNvPr>
        <xdr:cNvSpPr txBox="1"/>
      </xdr:nvSpPr>
      <xdr:spPr>
        <a:xfrm>
          <a:off x="8483111" y="6408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37</xdr:row>
      <xdr:rowOff>115905</xdr:rowOff>
    </xdr:from>
    <xdr:ext cx="534377" cy="259045"/>
    <xdr:sp macro="" textlink="">
      <xdr:nvSpPr>
        <xdr:cNvPr id="140" name="n_3aveValue【道路】&#10;一人当たり延長">
          <a:extLst>
            <a:ext uri="{FF2B5EF4-FFF2-40B4-BE49-F238E27FC236}">
              <a16:creationId xmlns:a16="http://schemas.microsoft.com/office/drawing/2014/main" id="{EC9FDCCC-F871-4AD2-8CC5-8C5D768AD136}"/>
            </a:ext>
          </a:extLst>
        </xdr:cNvPr>
        <xdr:cNvSpPr txBox="1"/>
      </xdr:nvSpPr>
      <xdr:spPr>
        <a:xfrm>
          <a:off x="7594111" y="6459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37</xdr:row>
      <xdr:rowOff>101693</xdr:rowOff>
    </xdr:from>
    <xdr:ext cx="534377" cy="259045"/>
    <xdr:sp macro="" textlink="">
      <xdr:nvSpPr>
        <xdr:cNvPr id="141" name="n_4aveValue【道路】&#10;一人当たり延長">
          <a:extLst>
            <a:ext uri="{FF2B5EF4-FFF2-40B4-BE49-F238E27FC236}">
              <a16:creationId xmlns:a16="http://schemas.microsoft.com/office/drawing/2014/main" id="{071606E8-F840-4C2F-868B-83A3021EB162}"/>
            </a:ext>
          </a:extLst>
        </xdr:cNvPr>
        <xdr:cNvSpPr txBox="1"/>
      </xdr:nvSpPr>
      <xdr:spPr>
        <a:xfrm>
          <a:off x="6705111" y="6445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39</xdr:row>
      <xdr:rowOff>97934</xdr:rowOff>
    </xdr:from>
    <xdr:ext cx="534377" cy="259045"/>
    <xdr:sp macro="" textlink="">
      <xdr:nvSpPr>
        <xdr:cNvPr id="142" name="n_1mainValue【道路】&#10;一人当たり延長">
          <a:extLst>
            <a:ext uri="{FF2B5EF4-FFF2-40B4-BE49-F238E27FC236}">
              <a16:creationId xmlns:a16="http://schemas.microsoft.com/office/drawing/2014/main" id="{370D1DCA-5624-43D9-B9DD-F05842365B1E}"/>
            </a:ext>
          </a:extLst>
        </xdr:cNvPr>
        <xdr:cNvSpPr txBox="1"/>
      </xdr:nvSpPr>
      <xdr:spPr>
        <a:xfrm>
          <a:off x="9359411" y="6784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98468</xdr:rowOff>
    </xdr:from>
    <xdr:ext cx="534377" cy="259045"/>
    <xdr:sp macro="" textlink="">
      <xdr:nvSpPr>
        <xdr:cNvPr id="143" name="n_2mainValue【道路】&#10;一人当たり延長">
          <a:extLst>
            <a:ext uri="{FF2B5EF4-FFF2-40B4-BE49-F238E27FC236}">
              <a16:creationId xmlns:a16="http://schemas.microsoft.com/office/drawing/2014/main" id="{6DA10EC9-762C-4228-9FF2-25C304C2388D}"/>
            </a:ext>
          </a:extLst>
        </xdr:cNvPr>
        <xdr:cNvSpPr txBox="1"/>
      </xdr:nvSpPr>
      <xdr:spPr>
        <a:xfrm>
          <a:off x="8483111" y="6785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103040</xdr:rowOff>
    </xdr:from>
    <xdr:ext cx="534377" cy="259045"/>
    <xdr:sp macro="" textlink="">
      <xdr:nvSpPr>
        <xdr:cNvPr id="144" name="n_3mainValue【道路】&#10;一人当たり延長">
          <a:extLst>
            <a:ext uri="{FF2B5EF4-FFF2-40B4-BE49-F238E27FC236}">
              <a16:creationId xmlns:a16="http://schemas.microsoft.com/office/drawing/2014/main" id="{B8CB3397-E9F1-49CE-94C9-B69139E72A7E}"/>
            </a:ext>
          </a:extLst>
        </xdr:cNvPr>
        <xdr:cNvSpPr txBox="1"/>
      </xdr:nvSpPr>
      <xdr:spPr>
        <a:xfrm>
          <a:off x="7594111" y="6789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105935</xdr:rowOff>
    </xdr:from>
    <xdr:ext cx="534377" cy="259045"/>
    <xdr:sp macro="" textlink="">
      <xdr:nvSpPr>
        <xdr:cNvPr id="145" name="n_4mainValue【道路】&#10;一人当たり延長">
          <a:extLst>
            <a:ext uri="{FF2B5EF4-FFF2-40B4-BE49-F238E27FC236}">
              <a16:creationId xmlns:a16="http://schemas.microsoft.com/office/drawing/2014/main" id="{37383961-77DB-4D3C-930E-3A29B9C96C5D}"/>
            </a:ext>
          </a:extLst>
        </xdr:cNvPr>
        <xdr:cNvSpPr txBox="1"/>
      </xdr:nvSpPr>
      <xdr:spPr>
        <a:xfrm>
          <a:off x="6705111" y="6792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a:extLst>
            <a:ext uri="{FF2B5EF4-FFF2-40B4-BE49-F238E27FC236}">
              <a16:creationId xmlns:a16="http://schemas.microsoft.com/office/drawing/2014/main" id="{D909E737-027A-4AAC-BA79-9FA1AB332BD2}"/>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a:extLst>
            <a:ext uri="{FF2B5EF4-FFF2-40B4-BE49-F238E27FC236}">
              <a16:creationId xmlns:a16="http://schemas.microsoft.com/office/drawing/2014/main" id="{1511C767-79C6-4182-810F-BFD9F05DCE82}"/>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a:extLst>
            <a:ext uri="{FF2B5EF4-FFF2-40B4-BE49-F238E27FC236}">
              <a16:creationId xmlns:a16="http://schemas.microsoft.com/office/drawing/2014/main" id="{E410336D-2C00-4ED1-9E97-D1A11DC47DB4}"/>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a:extLst>
            <a:ext uri="{FF2B5EF4-FFF2-40B4-BE49-F238E27FC236}">
              <a16:creationId xmlns:a16="http://schemas.microsoft.com/office/drawing/2014/main" id="{5451BAF0-FF78-41D0-B4BE-E81DC1C3793B}"/>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a:extLst>
            <a:ext uri="{FF2B5EF4-FFF2-40B4-BE49-F238E27FC236}">
              <a16:creationId xmlns:a16="http://schemas.microsoft.com/office/drawing/2014/main" id="{C32568B8-5232-45A5-BBE2-9AFF13394231}"/>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a:extLst>
            <a:ext uri="{FF2B5EF4-FFF2-40B4-BE49-F238E27FC236}">
              <a16:creationId xmlns:a16="http://schemas.microsoft.com/office/drawing/2014/main" id="{7AA3BB58-D5C1-40E5-8999-4C433F5E5342}"/>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a:extLst>
            <a:ext uri="{FF2B5EF4-FFF2-40B4-BE49-F238E27FC236}">
              <a16:creationId xmlns:a16="http://schemas.microsoft.com/office/drawing/2014/main" id="{E188B64A-1A63-4BD8-B4A1-0B4031ECBEF6}"/>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a:extLst>
            <a:ext uri="{FF2B5EF4-FFF2-40B4-BE49-F238E27FC236}">
              <a16:creationId xmlns:a16="http://schemas.microsoft.com/office/drawing/2014/main" id="{993C409E-3DC3-4701-BA37-86EB5371F1A9}"/>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a:extLst>
            <a:ext uri="{FF2B5EF4-FFF2-40B4-BE49-F238E27FC236}">
              <a16:creationId xmlns:a16="http://schemas.microsoft.com/office/drawing/2014/main" id="{CD13DCFA-36F0-4A0F-A752-0ED2ACE71B36}"/>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a:extLst>
            <a:ext uri="{FF2B5EF4-FFF2-40B4-BE49-F238E27FC236}">
              <a16:creationId xmlns:a16="http://schemas.microsoft.com/office/drawing/2014/main" id="{72934CE4-AEF2-495B-98F7-34B895AB1554}"/>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a:extLst>
            <a:ext uri="{FF2B5EF4-FFF2-40B4-BE49-F238E27FC236}">
              <a16:creationId xmlns:a16="http://schemas.microsoft.com/office/drawing/2014/main" id="{5E4F59C0-42BB-41D7-B225-BC7B8B3EFBE9}"/>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7" name="直線コネクタ 156">
          <a:extLst>
            <a:ext uri="{FF2B5EF4-FFF2-40B4-BE49-F238E27FC236}">
              <a16:creationId xmlns:a16="http://schemas.microsoft.com/office/drawing/2014/main" id="{C21D1D3A-515F-4033-873F-01D2BFA44592}"/>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8" name="テキスト ボックス 157">
          <a:extLst>
            <a:ext uri="{FF2B5EF4-FFF2-40B4-BE49-F238E27FC236}">
              <a16:creationId xmlns:a16="http://schemas.microsoft.com/office/drawing/2014/main" id="{15A1ABAB-49F6-41CF-A956-7D13680A0183}"/>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9" name="直線コネクタ 158">
          <a:extLst>
            <a:ext uri="{FF2B5EF4-FFF2-40B4-BE49-F238E27FC236}">
              <a16:creationId xmlns:a16="http://schemas.microsoft.com/office/drawing/2014/main" id="{62993FC1-ED59-4C52-AD35-894438EB53DE}"/>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0" name="テキスト ボックス 159">
          <a:extLst>
            <a:ext uri="{FF2B5EF4-FFF2-40B4-BE49-F238E27FC236}">
              <a16:creationId xmlns:a16="http://schemas.microsoft.com/office/drawing/2014/main" id="{C06F0CE1-4435-41BC-9137-C03873937E09}"/>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1" name="直線コネクタ 160">
          <a:extLst>
            <a:ext uri="{FF2B5EF4-FFF2-40B4-BE49-F238E27FC236}">
              <a16:creationId xmlns:a16="http://schemas.microsoft.com/office/drawing/2014/main" id="{AE836FB1-2BEA-441C-A208-E8805CCE0DFF}"/>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2" name="テキスト ボックス 161">
          <a:extLst>
            <a:ext uri="{FF2B5EF4-FFF2-40B4-BE49-F238E27FC236}">
              <a16:creationId xmlns:a16="http://schemas.microsoft.com/office/drawing/2014/main" id="{A5A9FBC9-F51F-42CF-9107-6C765380B79A}"/>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3" name="直線コネクタ 162">
          <a:extLst>
            <a:ext uri="{FF2B5EF4-FFF2-40B4-BE49-F238E27FC236}">
              <a16:creationId xmlns:a16="http://schemas.microsoft.com/office/drawing/2014/main" id="{21543C9C-F54D-46C5-8545-922F0F469F34}"/>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4" name="テキスト ボックス 163">
          <a:extLst>
            <a:ext uri="{FF2B5EF4-FFF2-40B4-BE49-F238E27FC236}">
              <a16:creationId xmlns:a16="http://schemas.microsoft.com/office/drawing/2014/main" id="{B4ADA404-ABFE-4B08-BE8D-A84820EC0133}"/>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5" name="直線コネクタ 164">
          <a:extLst>
            <a:ext uri="{FF2B5EF4-FFF2-40B4-BE49-F238E27FC236}">
              <a16:creationId xmlns:a16="http://schemas.microsoft.com/office/drawing/2014/main" id="{7B1DEDD7-C7E0-4B8E-BA5D-41B56B86B721}"/>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6" name="テキスト ボックス 165">
          <a:extLst>
            <a:ext uri="{FF2B5EF4-FFF2-40B4-BE49-F238E27FC236}">
              <a16:creationId xmlns:a16="http://schemas.microsoft.com/office/drawing/2014/main" id="{C93C7D4D-6830-4C54-A057-0C51985FEE66}"/>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7" name="直線コネクタ 166">
          <a:extLst>
            <a:ext uri="{FF2B5EF4-FFF2-40B4-BE49-F238E27FC236}">
              <a16:creationId xmlns:a16="http://schemas.microsoft.com/office/drawing/2014/main" id="{08151FCF-6A4E-46A1-B917-A48F14D044BE}"/>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8" name="テキスト ボックス 167">
          <a:extLst>
            <a:ext uri="{FF2B5EF4-FFF2-40B4-BE49-F238E27FC236}">
              <a16:creationId xmlns:a16="http://schemas.microsoft.com/office/drawing/2014/main" id="{93F0D913-3152-446E-A13D-E070204DFE7F}"/>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a:extLst>
            <a:ext uri="{FF2B5EF4-FFF2-40B4-BE49-F238E27FC236}">
              <a16:creationId xmlns:a16="http://schemas.microsoft.com/office/drawing/2014/main" id="{EEAA4187-3154-4B10-83AC-B1E58D5E14CF}"/>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0" name="【橋りょう・トンネル】&#10;有形固定資産減価償却率グラフ枠">
          <a:extLst>
            <a:ext uri="{FF2B5EF4-FFF2-40B4-BE49-F238E27FC236}">
              <a16:creationId xmlns:a16="http://schemas.microsoft.com/office/drawing/2014/main" id="{924B2D1B-5C63-47E3-8D21-9FC48EBED8CC}"/>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81643</xdr:rowOff>
    </xdr:from>
    <xdr:to>
      <xdr:col>24</xdr:col>
      <xdr:colOff>62865</xdr:colOff>
      <xdr:row>63</xdr:row>
      <xdr:rowOff>128996</xdr:rowOff>
    </xdr:to>
    <xdr:cxnSp macro="">
      <xdr:nvCxnSpPr>
        <xdr:cNvPr id="171" name="直線コネクタ 170">
          <a:extLst>
            <a:ext uri="{FF2B5EF4-FFF2-40B4-BE49-F238E27FC236}">
              <a16:creationId xmlns:a16="http://schemas.microsoft.com/office/drawing/2014/main" id="{D6BCCB8F-D87E-4A7C-8217-2FC570645455}"/>
            </a:ext>
          </a:extLst>
        </xdr:cNvPr>
        <xdr:cNvCxnSpPr/>
      </xdr:nvCxnSpPr>
      <xdr:spPr>
        <a:xfrm flipV="1">
          <a:off x="4634865" y="9511393"/>
          <a:ext cx="0" cy="14189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132823</xdr:rowOff>
    </xdr:from>
    <xdr:ext cx="405111" cy="259045"/>
    <xdr:sp macro="" textlink="">
      <xdr:nvSpPr>
        <xdr:cNvPr id="172" name="【橋りょう・トンネル】&#10;有形固定資産減価償却率最小値テキスト">
          <a:extLst>
            <a:ext uri="{FF2B5EF4-FFF2-40B4-BE49-F238E27FC236}">
              <a16:creationId xmlns:a16="http://schemas.microsoft.com/office/drawing/2014/main" id="{18759FAF-8CE6-434D-B7D1-31CB4C45ABF5}"/>
            </a:ext>
          </a:extLst>
        </xdr:cNvPr>
        <xdr:cNvSpPr txBox="1"/>
      </xdr:nvSpPr>
      <xdr:spPr>
        <a:xfrm>
          <a:off x="4673600" y="109341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128996</xdr:rowOff>
    </xdr:from>
    <xdr:to>
      <xdr:col>24</xdr:col>
      <xdr:colOff>152400</xdr:colOff>
      <xdr:row>63</xdr:row>
      <xdr:rowOff>128996</xdr:rowOff>
    </xdr:to>
    <xdr:cxnSp macro="">
      <xdr:nvCxnSpPr>
        <xdr:cNvPr id="173" name="直線コネクタ 172">
          <a:extLst>
            <a:ext uri="{FF2B5EF4-FFF2-40B4-BE49-F238E27FC236}">
              <a16:creationId xmlns:a16="http://schemas.microsoft.com/office/drawing/2014/main" id="{06A5273E-1CC2-4DF5-AE69-A7F968599B27}"/>
            </a:ext>
          </a:extLst>
        </xdr:cNvPr>
        <xdr:cNvCxnSpPr/>
      </xdr:nvCxnSpPr>
      <xdr:spPr>
        <a:xfrm>
          <a:off x="4546600" y="109303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28320</xdr:rowOff>
    </xdr:from>
    <xdr:ext cx="340478" cy="259045"/>
    <xdr:sp macro="" textlink="">
      <xdr:nvSpPr>
        <xdr:cNvPr id="174" name="【橋りょう・トンネル】&#10;有形固定資産減価償却率最大値テキスト">
          <a:extLst>
            <a:ext uri="{FF2B5EF4-FFF2-40B4-BE49-F238E27FC236}">
              <a16:creationId xmlns:a16="http://schemas.microsoft.com/office/drawing/2014/main" id="{8F0C7867-CA89-4889-9FCA-751F2F2989BB}"/>
            </a:ext>
          </a:extLst>
        </xdr:cNvPr>
        <xdr:cNvSpPr txBox="1"/>
      </xdr:nvSpPr>
      <xdr:spPr>
        <a:xfrm>
          <a:off x="4673600" y="928662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81643</xdr:rowOff>
    </xdr:from>
    <xdr:to>
      <xdr:col>24</xdr:col>
      <xdr:colOff>152400</xdr:colOff>
      <xdr:row>55</xdr:row>
      <xdr:rowOff>81643</xdr:rowOff>
    </xdr:to>
    <xdr:cxnSp macro="">
      <xdr:nvCxnSpPr>
        <xdr:cNvPr id="175" name="直線コネクタ 174">
          <a:extLst>
            <a:ext uri="{FF2B5EF4-FFF2-40B4-BE49-F238E27FC236}">
              <a16:creationId xmlns:a16="http://schemas.microsoft.com/office/drawing/2014/main" id="{5113AC43-E0B7-4D8A-AE13-FF61B9D2896C}"/>
            </a:ext>
          </a:extLst>
        </xdr:cNvPr>
        <xdr:cNvCxnSpPr/>
      </xdr:nvCxnSpPr>
      <xdr:spPr>
        <a:xfrm>
          <a:off x="4546600" y="95113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6367</xdr:rowOff>
    </xdr:from>
    <xdr:ext cx="405111" cy="259045"/>
    <xdr:sp macro="" textlink="">
      <xdr:nvSpPr>
        <xdr:cNvPr id="176" name="【橋りょう・トンネル】&#10;有形固定資産減価償却率平均値テキスト">
          <a:extLst>
            <a:ext uri="{FF2B5EF4-FFF2-40B4-BE49-F238E27FC236}">
              <a16:creationId xmlns:a16="http://schemas.microsoft.com/office/drawing/2014/main" id="{392B2762-5982-488C-ABEA-DA41DDD318F0}"/>
            </a:ext>
          </a:extLst>
        </xdr:cNvPr>
        <xdr:cNvSpPr txBox="1"/>
      </xdr:nvSpPr>
      <xdr:spPr>
        <a:xfrm>
          <a:off x="4673600" y="102933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154940</xdr:rowOff>
    </xdr:from>
    <xdr:to>
      <xdr:col>24</xdr:col>
      <xdr:colOff>114300</xdr:colOff>
      <xdr:row>61</xdr:row>
      <xdr:rowOff>85090</xdr:rowOff>
    </xdr:to>
    <xdr:sp macro="" textlink="">
      <xdr:nvSpPr>
        <xdr:cNvPr id="177" name="フローチャート: 判断 176">
          <a:extLst>
            <a:ext uri="{FF2B5EF4-FFF2-40B4-BE49-F238E27FC236}">
              <a16:creationId xmlns:a16="http://schemas.microsoft.com/office/drawing/2014/main" id="{AA7B4E10-2EBE-4E3C-B275-13A63DFE97C4}"/>
            </a:ext>
          </a:extLst>
        </xdr:cNvPr>
        <xdr:cNvSpPr/>
      </xdr:nvSpPr>
      <xdr:spPr>
        <a:xfrm>
          <a:off x="4584700" y="10441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130447</xdr:rowOff>
    </xdr:from>
    <xdr:to>
      <xdr:col>20</xdr:col>
      <xdr:colOff>38100</xdr:colOff>
      <xdr:row>61</xdr:row>
      <xdr:rowOff>60597</xdr:rowOff>
    </xdr:to>
    <xdr:sp macro="" textlink="">
      <xdr:nvSpPr>
        <xdr:cNvPr id="178" name="フローチャート: 判断 177">
          <a:extLst>
            <a:ext uri="{FF2B5EF4-FFF2-40B4-BE49-F238E27FC236}">
              <a16:creationId xmlns:a16="http://schemas.microsoft.com/office/drawing/2014/main" id="{65F6E137-C60F-4B9F-A278-F1CEADA8C625}"/>
            </a:ext>
          </a:extLst>
        </xdr:cNvPr>
        <xdr:cNvSpPr/>
      </xdr:nvSpPr>
      <xdr:spPr>
        <a:xfrm>
          <a:off x="3746500" y="10417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109220</xdr:rowOff>
    </xdr:from>
    <xdr:to>
      <xdr:col>15</xdr:col>
      <xdr:colOff>101600</xdr:colOff>
      <xdr:row>61</xdr:row>
      <xdr:rowOff>39370</xdr:rowOff>
    </xdr:to>
    <xdr:sp macro="" textlink="">
      <xdr:nvSpPr>
        <xdr:cNvPr id="179" name="フローチャート: 判断 178">
          <a:extLst>
            <a:ext uri="{FF2B5EF4-FFF2-40B4-BE49-F238E27FC236}">
              <a16:creationId xmlns:a16="http://schemas.microsoft.com/office/drawing/2014/main" id="{DD92B2AE-5602-44BE-BA31-DD054AC882F9}"/>
            </a:ext>
          </a:extLst>
        </xdr:cNvPr>
        <xdr:cNvSpPr/>
      </xdr:nvSpPr>
      <xdr:spPr>
        <a:xfrm>
          <a:off x="2857500" y="1039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109220</xdr:rowOff>
    </xdr:from>
    <xdr:to>
      <xdr:col>10</xdr:col>
      <xdr:colOff>165100</xdr:colOff>
      <xdr:row>61</xdr:row>
      <xdr:rowOff>39370</xdr:rowOff>
    </xdr:to>
    <xdr:sp macro="" textlink="">
      <xdr:nvSpPr>
        <xdr:cNvPr id="180" name="フローチャート: 判断 179">
          <a:extLst>
            <a:ext uri="{FF2B5EF4-FFF2-40B4-BE49-F238E27FC236}">
              <a16:creationId xmlns:a16="http://schemas.microsoft.com/office/drawing/2014/main" id="{9E513041-0DD4-4DBD-8194-903240B7E3E0}"/>
            </a:ext>
          </a:extLst>
        </xdr:cNvPr>
        <xdr:cNvSpPr/>
      </xdr:nvSpPr>
      <xdr:spPr>
        <a:xfrm>
          <a:off x="1968500" y="1039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120650</xdr:rowOff>
    </xdr:from>
    <xdr:to>
      <xdr:col>6</xdr:col>
      <xdr:colOff>38100</xdr:colOff>
      <xdr:row>61</xdr:row>
      <xdr:rowOff>50800</xdr:rowOff>
    </xdr:to>
    <xdr:sp macro="" textlink="">
      <xdr:nvSpPr>
        <xdr:cNvPr id="181" name="フローチャート: 判断 180">
          <a:extLst>
            <a:ext uri="{FF2B5EF4-FFF2-40B4-BE49-F238E27FC236}">
              <a16:creationId xmlns:a16="http://schemas.microsoft.com/office/drawing/2014/main" id="{7B3A3BF3-5FEF-4BF4-A1ED-750246D4D96B}"/>
            </a:ext>
          </a:extLst>
        </xdr:cNvPr>
        <xdr:cNvSpPr/>
      </xdr:nvSpPr>
      <xdr:spPr>
        <a:xfrm>
          <a:off x="1079500" y="1040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04150671-A592-4FF5-B1A1-BF22477928E4}"/>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E7346A43-8510-41E5-BBAC-CA326C050B6F}"/>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89F65D08-6B98-469E-967F-3B2FB9B5C1E8}"/>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0ECAE73A-0410-4811-A499-627384076EEB}"/>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FF4409C9-84DB-469B-8C92-6F2575C7F1B7}"/>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53703</xdr:rowOff>
    </xdr:from>
    <xdr:to>
      <xdr:col>24</xdr:col>
      <xdr:colOff>114300</xdr:colOff>
      <xdr:row>61</xdr:row>
      <xdr:rowOff>155303</xdr:rowOff>
    </xdr:to>
    <xdr:sp macro="" textlink="">
      <xdr:nvSpPr>
        <xdr:cNvPr id="187" name="楕円 186">
          <a:extLst>
            <a:ext uri="{FF2B5EF4-FFF2-40B4-BE49-F238E27FC236}">
              <a16:creationId xmlns:a16="http://schemas.microsoft.com/office/drawing/2014/main" id="{F5FD5349-6B30-4B49-AAC1-83CDEEE0FB7B}"/>
            </a:ext>
          </a:extLst>
        </xdr:cNvPr>
        <xdr:cNvSpPr/>
      </xdr:nvSpPr>
      <xdr:spPr>
        <a:xfrm>
          <a:off x="4584700" y="10512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32130</xdr:rowOff>
    </xdr:from>
    <xdr:ext cx="405111" cy="259045"/>
    <xdr:sp macro="" textlink="">
      <xdr:nvSpPr>
        <xdr:cNvPr id="188" name="【橋りょう・トンネル】&#10;有形固定資産減価償却率該当値テキスト">
          <a:extLst>
            <a:ext uri="{FF2B5EF4-FFF2-40B4-BE49-F238E27FC236}">
              <a16:creationId xmlns:a16="http://schemas.microsoft.com/office/drawing/2014/main" id="{94AEFE3B-7971-4E89-BAA1-B6ADA8FE7C3E}"/>
            </a:ext>
          </a:extLst>
        </xdr:cNvPr>
        <xdr:cNvSpPr txBox="1"/>
      </xdr:nvSpPr>
      <xdr:spPr>
        <a:xfrm>
          <a:off x="4673600" y="104905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34109</xdr:rowOff>
    </xdr:from>
    <xdr:to>
      <xdr:col>20</xdr:col>
      <xdr:colOff>38100</xdr:colOff>
      <xdr:row>61</xdr:row>
      <xdr:rowOff>135709</xdr:rowOff>
    </xdr:to>
    <xdr:sp macro="" textlink="">
      <xdr:nvSpPr>
        <xdr:cNvPr id="189" name="楕円 188">
          <a:extLst>
            <a:ext uri="{FF2B5EF4-FFF2-40B4-BE49-F238E27FC236}">
              <a16:creationId xmlns:a16="http://schemas.microsoft.com/office/drawing/2014/main" id="{329CC77D-31F3-43FB-A393-830FA205E58B}"/>
            </a:ext>
          </a:extLst>
        </xdr:cNvPr>
        <xdr:cNvSpPr/>
      </xdr:nvSpPr>
      <xdr:spPr>
        <a:xfrm>
          <a:off x="3746500" y="10492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84909</xdr:rowOff>
    </xdr:from>
    <xdr:to>
      <xdr:col>24</xdr:col>
      <xdr:colOff>63500</xdr:colOff>
      <xdr:row>61</xdr:row>
      <xdr:rowOff>104503</xdr:rowOff>
    </xdr:to>
    <xdr:cxnSp macro="">
      <xdr:nvCxnSpPr>
        <xdr:cNvPr id="190" name="直線コネクタ 189">
          <a:extLst>
            <a:ext uri="{FF2B5EF4-FFF2-40B4-BE49-F238E27FC236}">
              <a16:creationId xmlns:a16="http://schemas.microsoft.com/office/drawing/2014/main" id="{6C6DF904-3283-48E6-9F41-19C9CD29A0A8}"/>
            </a:ext>
          </a:extLst>
        </xdr:cNvPr>
        <xdr:cNvCxnSpPr/>
      </xdr:nvCxnSpPr>
      <xdr:spPr>
        <a:xfrm>
          <a:off x="3797300" y="10543359"/>
          <a:ext cx="8382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11249</xdr:rowOff>
    </xdr:from>
    <xdr:to>
      <xdr:col>15</xdr:col>
      <xdr:colOff>101600</xdr:colOff>
      <xdr:row>61</xdr:row>
      <xdr:rowOff>112849</xdr:rowOff>
    </xdr:to>
    <xdr:sp macro="" textlink="">
      <xdr:nvSpPr>
        <xdr:cNvPr id="191" name="楕円 190">
          <a:extLst>
            <a:ext uri="{FF2B5EF4-FFF2-40B4-BE49-F238E27FC236}">
              <a16:creationId xmlns:a16="http://schemas.microsoft.com/office/drawing/2014/main" id="{9A3B2B16-61BC-43DC-A8F5-21D17E5EF873}"/>
            </a:ext>
          </a:extLst>
        </xdr:cNvPr>
        <xdr:cNvSpPr/>
      </xdr:nvSpPr>
      <xdr:spPr>
        <a:xfrm>
          <a:off x="2857500" y="10469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62049</xdr:rowOff>
    </xdr:from>
    <xdr:to>
      <xdr:col>19</xdr:col>
      <xdr:colOff>177800</xdr:colOff>
      <xdr:row>61</xdr:row>
      <xdr:rowOff>84909</xdr:rowOff>
    </xdr:to>
    <xdr:cxnSp macro="">
      <xdr:nvCxnSpPr>
        <xdr:cNvPr id="192" name="直線コネクタ 191">
          <a:extLst>
            <a:ext uri="{FF2B5EF4-FFF2-40B4-BE49-F238E27FC236}">
              <a16:creationId xmlns:a16="http://schemas.microsoft.com/office/drawing/2014/main" id="{A05FA7A0-6D31-448B-BDFE-753B2C5EFBF3}"/>
            </a:ext>
          </a:extLst>
        </xdr:cNvPr>
        <xdr:cNvCxnSpPr/>
      </xdr:nvCxnSpPr>
      <xdr:spPr>
        <a:xfrm>
          <a:off x="2908300" y="10520499"/>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156573</xdr:rowOff>
    </xdr:from>
    <xdr:to>
      <xdr:col>10</xdr:col>
      <xdr:colOff>165100</xdr:colOff>
      <xdr:row>61</xdr:row>
      <xdr:rowOff>86723</xdr:rowOff>
    </xdr:to>
    <xdr:sp macro="" textlink="">
      <xdr:nvSpPr>
        <xdr:cNvPr id="193" name="楕円 192">
          <a:extLst>
            <a:ext uri="{FF2B5EF4-FFF2-40B4-BE49-F238E27FC236}">
              <a16:creationId xmlns:a16="http://schemas.microsoft.com/office/drawing/2014/main" id="{22037777-585B-4DBE-AABF-D597BF1FD827}"/>
            </a:ext>
          </a:extLst>
        </xdr:cNvPr>
        <xdr:cNvSpPr/>
      </xdr:nvSpPr>
      <xdr:spPr>
        <a:xfrm>
          <a:off x="1968500" y="10443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35923</xdr:rowOff>
    </xdr:from>
    <xdr:to>
      <xdr:col>15</xdr:col>
      <xdr:colOff>50800</xdr:colOff>
      <xdr:row>61</xdr:row>
      <xdr:rowOff>62049</xdr:rowOff>
    </xdr:to>
    <xdr:cxnSp macro="">
      <xdr:nvCxnSpPr>
        <xdr:cNvPr id="194" name="直線コネクタ 193">
          <a:extLst>
            <a:ext uri="{FF2B5EF4-FFF2-40B4-BE49-F238E27FC236}">
              <a16:creationId xmlns:a16="http://schemas.microsoft.com/office/drawing/2014/main" id="{F9F8F9B2-D19A-45F0-807B-52349C58EBE5}"/>
            </a:ext>
          </a:extLst>
        </xdr:cNvPr>
        <xdr:cNvCxnSpPr/>
      </xdr:nvCxnSpPr>
      <xdr:spPr>
        <a:xfrm>
          <a:off x="2019300" y="10494373"/>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128815</xdr:rowOff>
    </xdr:from>
    <xdr:to>
      <xdr:col>6</xdr:col>
      <xdr:colOff>38100</xdr:colOff>
      <xdr:row>61</xdr:row>
      <xdr:rowOff>58965</xdr:rowOff>
    </xdr:to>
    <xdr:sp macro="" textlink="">
      <xdr:nvSpPr>
        <xdr:cNvPr id="195" name="楕円 194">
          <a:extLst>
            <a:ext uri="{FF2B5EF4-FFF2-40B4-BE49-F238E27FC236}">
              <a16:creationId xmlns:a16="http://schemas.microsoft.com/office/drawing/2014/main" id="{E4746EEB-F211-4B64-B343-DF5305A0C583}"/>
            </a:ext>
          </a:extLst>
        </xdr:cNvPr>
        <xdr:cNvSpPr/>
      </xdr:nvSpPr>
      <xdr:spPr>
        <a:xfrm>
          <a:off x="1079500" y="10415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8165</xdr:rowOff>
    </xdr:from>
    <xdr:to>
      <xdr:col>10</xdr:col>
      <xdr:colOff>114300</xdr:colOff>
      <xdr:row>61</xdr:row>
      <xdr:rowOff>35923</xdr:rowOff>
    </xdr:to>
    <xdr:cxnSp macro="">
      <xdr:nvCxnSpPr>
        <xdr:cNvPr id="196" name="直線コネクタ 195">
          <a:extLst>
            <a:ext uri="{FF2B5EF4-FFF2-40B4-BE49-F238E27FC236}">
              <a16:creationId xmlns:a16="http://schemas.microsoft.com/office/drawing/2014/main" id="{89F9AA11-9E70-4470-9FDB-7CD6A097BA9F}"/>
            </a:ext>
          </a:extLst>
        </xdr:cNvPr>
        <xdr:cNvCxnSpPr/>
      </xdr:nvCxnSpPr>
      <xdr:spPr>
        <a:xfrm>
          <a:off x="1130300" y="10466615"/>
          <a:ext cx="889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77124</xdr:rowOff>
    </xdr:from>
    <xdr:ext cx="405111" cy="259045"/>
    <xdr:sp macro="" textlink="">
      <xdr:nvSpPr>
        <xdr:cNvPr id="197" name="n_1aveValue【橋りょう・トンネル】&#10;有形固定資産減価償却率">
          <a:extLst>
            <a:ext uri="{FF2B5EF4-FFF2-40B4-BE49-F238E27FC236}">
              <a16:creationId xmlns:a16="http://schemas.microsoft.com/office/drawing/2014/main" id="{263E7A64-82DD-4E3E-BF67-E8AE4991FDC7}"/>
            </a:ext>
          </a:extLst>
        </xdr:cNvPr>
        <xdr:cNvSpPr txBox="1"/>
      </xdr:nvSpPr>
      <xdr:spPr>
        <a:xfrm>
          <a:off x="3582044" y="101926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55897</xdr:rowOff>
    </xdr:from>
    <xdr:ext cx="405111" cy="259045"/>
    <xdr:sp macro="" textlink="">
      <xdr:nvSpPr>
        <xdr:cNvPr id="198" name="n_2aveValue【橋りょう・トンネル】&#10;有形固定資産減価償却率">
          <a:extLst>
            <a:ext uri="{FF2B5EF4-FFF2-40B4-BE49-F238E27FC236}">
              <a16:creationId xmlns:a16="http://schemas.microsoft.com/office/drawing/2014/main" id="{17922EDF-B301-4ACD-A597-AB97DD7D982D}"/>
            </a:ext>
          </a:extLst>
        </xdr:cNvPr>
        <xdr:cNvSpPr txBox="1"/>
      </xdr:nvSpPr>
      <xdr:spPr>
        <a:xfrm>
          <a:off x="2705744" y="10171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55897</xdr:rowOff>
    </xdr:from>
    <xdr:ext cx="405111" cy="259045"/>
    <xdr:sp macro="" textlink="">
      <xdr:nvSpPr>
        <xdr:cNvPr id="199" name="n_3aveValue【橋りょう・トンネル】&#10;有形固定資産減価償却率">
          <a:extLst>
            <a:ext uri="{FF2B5EF4-FFF2-40B4-BE49-F238E27FC236}">
              <a16:creationId xmlns:a16="http://schemas.microsoft.com/office/drawing/2014/main" id="{ED6CE6F5-57BD-4CDF-9C7A-E8D77BE9EEE9}"/>
            </a:ext>
          </a:extLst>
        </xdr:cNvPr>
        <xdr:cNvSpPr txBox="1"/>
      </xdr:nvSpPr>
      <xdr:spPr>
        <a:xfrm>
          <a:off x="1816744" y="10171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67327</xdr:rowOff>
    </xdr:from>
    <xdr:ext cx="405111" cy="259045"/>
    <xdr:sp macro="" textlink="">
      <xdr:nvSpPr>
        <xdr:cNvPr id="200" name="n_4aveValue【橋りょう・トンネル】&#10;有形固定資産減価償却率">
          <a:extLst>
            <a:ext uri="{FF2B5EF4-FFF2-40B4-BE49-F238E27FC236}">
              <a16:creationId xmlns:a16="http://schemas.microsoft.com/office/drawing/2014/main" id="{E077718D-88AC-4763-A13A-725FDFB35354}"/>
            </a:ext>
          </a:extLst>
        </xdr:cNvPr>
        <xdr:cNvSpPr txBox="1"/>
      </xdr:nvSpPr>
      <xdr:spPr>
        <a:xfrm>
          <a:off x="927744" y="10182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126836</xdr:rowOff>
    </xdr:from>
    <xdr:ext cx="405111" cy="259045"/>
    <xdr:sp macro="" textlink="">
      <xdr:nvSpPr>
        <xdr:cNvPr id="201" name="n_1mainValue【橋りょう・トンネル】&#10;有形固定資産減価償却率">
          <a:extLst>
            <a:ext uri="{FF2B5EF4-FFF2-40B4-BE49-F238E27FC236}">
              <a16:creationId xmlns:a16="http://schemas.microsoft.com/office/drawing/2014/main" id="{E748B806-E759-4416-AFE4-BE7C3C397D67}"/>
            </a:ext>
          </a:extLst>
        </xdr:cNvPr>
        <xdr:cNvSpPr txBox="1"/>
      </xdr:nvSpPr>
      <xdr:spPr>
        <a:xfrm>
          <a:off x="3582044" y="105852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103976</xdr:rowOff>
    </xdr:from>
    <xdr:ext cx="405111" cy="259045"/>
    <xdr:sp macro="" textlink="">
      <xdr:nvSpPr>
        <xdr:cNvPr id="202" name="n_2mainValue【橋りょう・トンネル】&#10;有形固定資産減価償却率">
          <a:extLst>
            <a:ext uri="{FF2B5EF4-FFF2-40B4-BE49-F238E27FC236}">
              <a16:creationId xmlns:a16="http://schemas.microsoft.com/office/drawing/2014/main" id="{97E65D96-2622-4B1C-8552-DC5AF4E41F6F}"/>
            </a:ext>
          </a:extLst>
        </xdr:cNvPr>
        <xdr:cNvSpPr txBox="1"/>
      </xdr:nvSpPr>
      <xdr:spPr>
        <a:xfrm>
          <a:off x="2705744" y="105624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77850</xdr:rowOff>
    </xdr:from>
    <xdr:ext cx="405111" cy="259045"/>
    <xdr:sp macro="" textlink="">
      <xdr:nvSpPr>
        <xdr:cNvPr id="203" name="n_3mainValue【橋りょう・トンネル】&#10;有形固定資産減価償却率">
          <a:extLst>
            <a:ext uri="{FF2B5EF4-FFF2-40B4-BE49-F238E27FC236}">
              <a16:creationId xmlns:a16="http://schemas.microsoft.com/office/drawing/2014/main" id="{7C58E878-3FFB-49F5-B98C-85A1B9027B57}"/>
            </a:ext>
          </a:extLst>
        </xdr:cNvPr>
        <xdr:cNvSpPr txBox="1"/>
      </xdr:nvSpPr>
      <xdr:spPr>
        <a:xfrm>
          <a:off x="1816744" y="105363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50092</xdr:rowOff>
    </xdr:from>
    <xdr:ext cx="405111" cy="259045"/>
    <xdr:sp macro="" textlink="">
      <xdr:nvSpPr>
        <xdr:cNvPr id="204" name="n_4mainValue【橋りょう・トンネル】&#10;有形固定資産減価償却率">
          <a:extLst>
            <a:ext uri="{FF2B5EF4-FFF2-40B4-BE49-F238E27FC236}">
              <a16:creationId xmlns:a16="http://schemas.microsoft.com/office/drawing/2014/main" id="{00DD00DF-316F-4DA0-B566-7C720D97AF48}"/>
            </a:ext>
          </a:extLst>
        </xdr:cNvPr>
        <xdr:cNvSpPr txBox="1"/>
      </xdr:nvSpPr>
      <xdr:spPr>
        <a:xfrm>
          <a:off x="927744" y="10508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id="{8327CC86-71C7-49E9-B3C1-E5A8B26FDD69}"/>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EDF53EA0-104D-40A5-981F-3480BF5E3702}"/>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id="{9F2F729D-5523-4ABD-8DFD-27075D196C38}"/>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06FAF537-940D-4E56-B003-DFA094989A48}"/>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id="{F2ABA0DC-609A-4493-B02A-B286C4917556}"/>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838DC122-7966-478E-B3E1-28C3377DCFC5}"/>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id="{196F823E-6C08-4F1F-8464-5DFD3A41DB49}"/>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94,230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id="{B0BDCB8F-C03C-4B36-9457-A183C47C9E55}"/>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id="{DCA6573C-EFD4-453D-952F-C5C3A282CD33}"/>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B5094248-40E9-4318-98AB-BA70DC70E7F7}"/>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5" name="直線コネクタ 214">
          <a:extLst>
            <a:ext uri="{FF2B5EF4-FFF2-40B4-BE49-F238E27FC236}">
              <a16:creationId xmlns:a16="http://schemas.microsoft.com/office/drawing/2014/main" id="{33E130A8-04F4-44E5-868A-341355772A5F}"/>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6" name="テキスト ボックス 215">
          <a:extLst>
            <a:ext uri="{FF2B5EF4-FFF2-40B4-BE49-F238E27FC236}">
              <a16:creationId xmlns:a16="http://schemas.microsoft.com/office/drawing/2014/main" id="{28F78CF0-023E-49CE-96CF-D3762E87D42D}"/>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7" name="直線コネクタ 216">
          <a:extLst>
            <a:ext uri="{FF2B5EF4-FFF2-40B4-BE49-F238E27FC236}">
              <a16:creationId xmlns:a16="http://schemas.microsoft.com/office/drawing/2014/main" id="{0F166867-72FE-44EE-B130-58555B4F73C4}"/>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18" name="テキスト ボックス 217">
          <a:extLst>
            <a:ext uri="{FF2B5EF4-FFF2-40B4-BE49-F238E27FC236}">
              <a16:creationId xmlns:a16="http://schemas.microsoft.com/office/drawing/2014/main" id="{CE0E79D4-9069-4BA3-A227-A3586D4DA159}"/>
            </a:ext>
          </a:extLst>
        </xdr:cNvPr>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a:extLst>
            <a:ext uri="{FF2B5EF4-FFF2-40B4-BE49-F238E27FC236}">
              <a16:creationId xmlns:a16="http://schemas.microsoft.com/office/drawing/2014/main" id="{66ACDB12-0F68-4600-9A05-58EBC9230281}"/>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20" name="テキスト ボックス 219">
          <a:extLst>
            <a:ext uri="{FF2B5EF4-FFF2-40B4-BE49-F238E27FC236}">
              <a16:creationId xmlns:a16="http://schemas.microsoft.com/office/drawing/2014/main" id="{DC091EFA-F5C7-4686-A5E1-E6154C238B94}"/>
            </a:ext>
          </a:extLst>
        </xdr:cNvPr>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1" name="直線コネクタ 220">
          <a:extLst>
            <a:ext uri="{FF2B5EF4-FFF2-40B4-BE49-F238E27FC236}">
              <a16:creationId xmlns:a16="http://schemas.microsoft.com/office/drawing/2014/main" id="{51746A9E-EC7C-40AA-8C02-2865F7F8C275}"/>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22" name="テキスト ボックス 221">
          <a:extLst>
            <a:ext uri="{FF2B5EF4-FFF2-40B4-BE49-F238E27FC236}">
              <a16:creationId xmlns:a16="http://schemas.microsoft.com/office/drawing/2014/main" id="{B04A1735-980B-4548-9554-31BDB883E1A0}"/>
            </a:ext>
          </a:extLst>
        </xdr:cNvPr>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3" name="直線コネクタ 222">
          <a:extLst>
            <a:ext uri="{FF2B5EF4-FFF2-40B4-BE49-F238E27FC236}">
              <a16:creationId xmlns:a16="http://schemas.microsoft.com/office/drawing/2014/main" id="{A7186775-190D-4412-B46D-97C1251EF536}"/>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4" name="テキスト ボックス 223">
          <a:extLst>
            <a:ext uri="{FF2B5EF4-FFF2-40B4-BE49-F238E27FC236}">
              <a16:creationId xmlns:a16="http://schemas.microsoft.com/office/drawing/2014/main" id="{D5CD4A76-5082-44FE-8492-ADDF4A6B8502}"/>
            </a:ext>
          </a:extLst>
        </xdr:cNvPr>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a:extLst>
            <a:ext uri="{FF2B5EF4-FFF2-40B4-BE49-F238E27FC236}">
              <a16:creationId xmlns:a16="http://schemas.microsoft.com/office/drawing/2014/main" id="{87487A9D-F0DC-44DC-8861-42A4ACC9DF5B}"/>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6" name="テキスト ボックス 225">
          <a:extLst>
            <a:ext uri="{FF2B5EF4-FFF2-40B4-BE49-F238E27FC236}">
              <a16:creationId xmlns:a16="http://schemas.microsoft.com/office/drawing/2014/main" id="{2BF3EBF7-4B0F-4B49-82FF-0372CED12113}"/>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橋りょう・トンネル】&#10;一人当たり有形固定資産（償却資産）額グラフ枠">
          <a:extLst>
            <a:ext uri="{FF2B5EF4-FFF2-40B4-BE49-F238E27FC236}">
              <a16:creationId xmlns:a16="http://schemas.microsoft.com/office/drawing/2014/main" id="{D15665B3-0C94-46E3-8CC3-0D035AA1B81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155768</xdr:rowOff>
    </xdr:from>
    <xdr:to>
      <xdr:col>54</xdr:col>
      <xdr:colOff>189865</xdr:colOff>
      <xdr:row>64</xdr:row>
      <xdr:rowOff>58416</xdr:rowOff>
    </xdr:to>
    <xdr:cxnSp macro="">
      <xdr:nvCxnSpPr>
        <xdr:cNvPr id="228" name="直線コネクタ 227">
          <a:extLst>
            <a:ext uri="{FF2B5EF4-FFF2-40B4-BE49-F238E27FC236}">
              <a16:creationId xmlns:a16="http://schemas.microsoft.com/office/drawing/2014/main" id="{E7051C76-145E-4C9B-B7BD-04DB5B47FE5D}"/>
            </a:ext>
          </a:extLst>
        </xdr:cNvPr>
        <xdr:cNvCxnSpPr/>
      </xdr:nvCxnSpPr>
      <xdr:spPr>
        <a:xfrm flipV="1">
          <a:off x="10476865" y="9585518"/>
          <a:ext cx="0" cy="14456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62243</xdr:rowOff>
    </xdr:from>
    <xdr:ext cx="534377" cy="259045"/>
    <xdr:sp macro="" textlink="">
      <xdr:nvSpPr>
        <xdr:cNvPr id="229" name="【橋りょう・トンネル】&#10;一人当たり有形固定資産（償却資産）額最小値テキスト">
          <a:extLst>
            <a:ext uri="{FF2B5EF4-FFF2-40B4-BE49-F238E27FC236}">
              <a16:creationId xmlns:a16="http://schemas.microsoft.com/office/drawing/2014/main" id="{A183C292-AE73-419A-9CB8-6330AE500F57}"/>
            </a:ext>
          </a:extLst>
        </xdr:cNvPr>
        <xdr:cNvSpPr txBox="1"/>
      </xdr:nvSpPr>
      <xdr:spPr>
        <a:xfrm>
          <a:off x="10515600" y="11035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58416</xdr:rowOff>
    </xdr:from>
    <xdr:to>
      <xdr:col>55</xdr:col>
      <xdr:colOff>88900</xdr:colOff>
      <xdr:row>64</xdr:row>
      <xdr:rowOff>58416</xdr:rowOff>
    </xdr:to>
    <xdr:cxnSp macro="">
      <xdr:nvCxnSpPr>
        <xdr:cNvPr id="230" name="直線コネクタ 229">
          <a:extLst>
            <a:ext uri="{FF2B5EF4-FFF2-40B4-BE49-F238E27FC236}">
              <a16:creationId xmlns:a16="http://schemas.microsoft.com/office/drawing/2014/main" id="{F16D9C03-154A-42DB-B650-FB82D5641DAA}"/>
            </a:ext>
          </a:extLst>
        </xdr:cNvPr>
        <xdr:cNvCxnSpPr/>
      </xdr:nvCxnSpPr>
      <xdr:spPr>
        <a:xfrm>
          <a:off x="10388600" y="11031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102445</xdr:rowOff>
    </xdr:from>
    <xdr:ext cx="690189" cy="259045"/>
    <xdr:sp macro="" textlink="">
      <xdr:nvSpPr>
        <xdr:cNvPr id="231" name="【橋りょう・トンネル】&#10;一人当たり有形固定資産（償却資産）額最大値テキスト">
          <a:extLst>
            <a:ext uri="{FF2B5EF4-FFF2-40B4-BE49-F238E27FC236}">
              <a16:creationId xmlns:a16="http://schemas.microsoft.com/office/drawing/2014/main" id="{94205505-33F7-4984-AE32-29C956401E31}"/>
            </a:ext>
          </a:extLst>
        </xdr:cNvPr>
        <xdr:cNvSpPr txBox="1"/>
      </xdr:nvSpPr>
      <xdr:spPr>
        <a:xfrm>
          <a:off x="10515600" y="936074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1,152,348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155768</xdr:rowOff>
    </xdr:from>
    <xdr:to>
      <xdr:col>55</xdr:col>
      <xdr:colOff>88900</xdr:colOff>
      <xdr:row>55</xdr:row>
      <xdr:rowOff>155768</xdr:rowOff>
    </xdr:to>
    <xdr:cxnSp macro="">
      <xdr:nvCxnSpPr>
        <xdr:cNvPr id="232" name="直線コネクタ 231">
          <a:extLst>
            <a:ext uri="{FF2B5EF4-FFF2-40B4-BE49-F238E27FC236}">
              <a16:creationId xmlns:a16="http://schemas.microsoft.com/office/drawing/2014/main" id="{36A131CB-C796-48EF-BBEE-2811B18A3E47}"/>
            </a:ext>
          </a:extLst>
        </xdr:cNvPr>
        <xdr:cNvCxnSpPr/>
      </xdr:nvCxnSpPr>
      <xdr:spPr>
        <a:xfrm>
          <a:off x="10388600" y="95855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122569</xdr:rowOff>
    </xdr:from>
    <xdr:ext cx="599010" cy="259045"/>
    <xdr:sp macro="" textlink="">
      <xdr:nvSpPr>
        <xdr:cNvPr id="233" name="【橋りょう・トンネル】&#10;一人当たり有形固定資産（償却資産）額平均値テキスト">
          <a:extLst>
            <a:ext uri="{FF2B5EF4-FFF2-40B4-BE49-F238E27FC236}">
              <a16:creationId xmlns:a16="http://schemas.microsoft.com/office/drawing/2014/main" id="{0A407C5F-4521-4CF3-947F-91C473013CE0}"/>
            </a:ext>
          </a:extLst>
        </xdr:cNvPr>
        <xdr:cNvSpPr txBox="1"/>
      </xdr:nvSpPr>
      <xdr:spPr>
        <a:xfrm>
          <a:off x="10515600" y="1058101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211,502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99692</xdr:rowOff>
    </xdr:from>
    <xdr:to>
      <xdr:col>55</xdr:col>
      <xdr:colOff>50800</xdr:colOff>
      <xdr:row>63</xdr:row>
      <xdr:rowOff>29842</xdr:rowOff>
    </xdr:to>
    <xdr:sp macro="" textlink="">
      <xdr:nvSpPr>
        <xdr:cNvPr id="234" name="フローチャート: 判断 233">
          <a:extLst>
            <a:ext uri="{FF2B5EF4-FFF2-40B4-BE49-F238E27FC236}">
              <a16:creationId xmlns:a16="http://schemas.microsoft.com/office/drawing/2014/main" id="{C0C04F2A-E0F5-4D8A-A1CB-8794A59933F1}"/>
            </a:ext>
          </a:extLst>
        </xdr:cNvPr>
        <xdr:cNvSpPr/>
      </xdr:nvSpPr>
      <xdr:spPr>
        <a:xfrm>
          <a:off x="10426700" y="10729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98943</xdr:rowOff>
    </xdr:from>
    <xdr:to>
      <xdr:col>50</xdr:col>
      <xdr:colOff>165100</xdr:colOff>
      <xdr:row>63</xdr:row>
      <xdr:rowOff>29093</xdr:rowOff>
    </xdr:to>
    <xdr:sp macro="" textlink="">
      <xdr:nvSpPr>
        <xdr:cNvPr id="235" name="フローチャート: 判断 234">
          <a:extLst>
            <a:ext uri="{FF2B5EF4-FFF2-40B4-BE49-F238E27FC236}">
              <a16:creationId xmlns:a16="http://schemas.microsoft.com/office/drawing/2014/main" id="{B58BFB72-4427-497A-BD21-41704A55A4B7}"/>
            </a:ext>
          </a:extLst>
        </xdr:cNvPr>
        <xdr:cNvSpPr/>
      </xdr:nvSpPr>
      <xdr:spPr>
        <a:xfrm>
          <a:off x="9588500" y="10728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96082</xdr:rowOff>
    </xdr:from>
    <xdr:to>
      <xdr:col>46</xdr:col>
      <xdr:colOff>38100</xdr:colOff>
      <xdr:row>63</xdr:row>
      <xdr:rowOff>26232</xdr:rowOff>
    </xdr:to>
    <xdr:sp macro="" textlink="">
      <xdr:nvSpPr>
        <xdr:cNvPr id="236" name="フローチャート: 判断 235">
          <a:extLst>
            <a:ext uri="{FF2B5EF4-FFF2-40B4-BE49-F238E27FC236}">
              <a16:creationId xmlns:a16="http://schemas.microsoft.com/office/drawing/2014/main" id="{35DB11E6-21B0-4CDB-938F-105DE3F18942}"/>
            </a:ext>
          </a:extLst>
        </xdr:cNvPr>
        <xdr:cNvSpPr/>
      </xdr:nvSpPr>
      <xdr:spPr>
        <a:xfrm>
          <a:off x="8699500" y="10725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111844</xdr:rowOff>
    </xdr:from>
    <xdr:to>
      <xdr:col>41</xdr:col>
      <xdr:colOff>101600</xdr:colOff>
      <xdr:row>63</xdr:row>
      <xdr:rowOff>41994</xdr:rowOff>
    </xdr:to>
    <xdr:sp macro="" textlink="">
      <xdr:nvSpPr>
        <xdr:cNvPr id="237" name="フローチャート: 判断 236">
          <a:extLst>
            <a:ext uri="{FF2B5EF4-FFF2-40B4-BE49-F238E27FC236}">
              <a16:creationId xmlns:a16="http://schemas.microsoft.com/office/drawing/2014/main" id="{F3CA8BC6-1F90-4288-9F36-0B69AEFDA58F}"/>
            </a:ext>
          </a:extLst>
        </xdr:cNvPr>
        <xdr:cNvSpPr/>
      </xdr:nvSpPr>
      <xdr:spPr>
        <a:xfrm>
          <a:off x="7810500" y="10741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113012</xdr:rowOff>
    </xdr:from>
    <xdr:to>
      <xdr:col>36</xdr:col>
      <xdr:colOff>165100</xdr:colOff>
      <xdr:row>63</xdr:row>
      <xdr:rowOff>43162</xdr:rowOff>
    </xdr:to>
    <xdr:sp macro="" textlink="">
      <xdr:nvSpPr>
        <xdr:cNvPr id="238" name="フローチャート: 判断 237">
          <a:extLst>
            <a:ext uri="{FF2B5EF4-FFF2-40B4-BE49-F238E27FC236}">
              <a16:creationId xmlns:a16="http://schemas.microsoft.com/office/drawing/2014/main" id="{DC1DEFBE-AB5E-491C-BEFA-2FFEB2101A73}"/>
            </a:ext>
          </a:extLst>
        </xdr:cNvPr>
        <xdr:cNvSpPr/>
      </xdr:nvSpPr>
      <xdr:spPr>
        <a:xfrm>
          <a:off x="6921500" y="10742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4B5A603D-AF06-43FA-8150-67F665AE64DD}"/>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83FC2BAE-70D1-442C-AB72-7077907E0899}"/>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6EEF53C1-3CCD-4356-9D79-7BF22635D63F}"/>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FA690795-2C06-4496-A8B9-3BBF071102CD}"/>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87C16F43-D5E0-492E-9D23-B8BEEEF850DC}"/>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58807</xdr:rowOff>
    </xdr:from>
    <xdr:to>
      <xdr:col>55</xdr:col>
      <xdr:colOff>50800</xdr:colOff>
      <xdr:row>63</xdr:row>
      <xdr:rowOff>160407</xdr:rowOff>
    </xdr:to>
    <xdr:sp macro="" textlink="">
      <xdr:nvSpPr>
        <xdr:cNvPr id="244" name="楕円 243">
          <a:extLst>
            <a:ext uri="{FF2B5EF4-FFF2-40B4-BE49-F238E27FC236}">
              <a16:creationId xmlns:a16="http://schemas.microsoft.com/office/drawing/2014/main" id="{7ABFA5BC-7A50-47C8-A281-5370083043A4}"/>
            </a:ext>
          </a:extLst>
        </xdr:cNvPr>
        <xdr:cNvSpPr/>
      </xdr:nvSpPr>
      <xdr:spPr>
        <a:xfrm>
          <a:off x="10426700" y="10860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145184</xdr:rowOff>
    </xdr:from>
    <xdr:ext cx="599010" cy="259045"/>
    <xdr:sp macro="" textlink="">
      <xdr:nvSpPr>
        <xdr:cNvPr id="245" name="【橋りょう・トンネル】&#10;一人当たり有形固定資産（償却資産）額該当値テキスト">
          <a:extLst>
            <a:ext uri="{FF2B5EF4-FFF2-40B4-BE49-F238E27FC236}">
              <a16:creationId xmlns:a16="http://schemas.microsoft.com/office/drawing/2014/main" id="{1584F630-882F-44C2-9FDC-06177572347A}"/>
            </a:ext>
          </a:extLst>
        </xdr:cNvPr>
        <xdr:cNvSpPr txBox="1"/>
      </xdr:nvSpPr>
      <xdr:spPr>
        <a:xfrm>
          <a:off x="10515600" y="107750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59446</xdr:rowOff>
    </xdr:from>
    <xdr:to>
      <xdr:col>50</xdr:col>
      <xdr:colOff>165100</xdr:colOff>
      <xdr:row>63</xdr:row>
      <xdr:rowOff>161046</xdr:rowOff>
    </xdr:to>
    <xdr:sp macro="" textlink="">
      <xdr:nvSpPr>
        <xdr:cNvPr id="246" name="楕円 245">
          <a:extLst>
            <a:ext uri="{FF2B5EF4-FFF2-40B4-BE49-F238E27FC236}">
              <a16:creationId xmlns:a16="http://schemas.microsoft.com/office/drawing/2014/main" id="{5CDDF5CF-5B41-47D0-B981-1001EADA9ECC}"/>
            </a:ext>
          </a:extLst>
        </xdr:cNvPr>
        <xdr:cNvSpPr/>
      </xdr:nvSpPr>
      <xdr:spPr>
        <a:xfrm>
          <a:off x="9588500" y="10860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109607</xdr:rowOff>
    </xdr:from>
    <xdr:to>
      <xdr:col>55</xdr:col>
      <xdr:colOff>0</xdr:colOff>
      <xdr:row>63</xdr:row>
      <xdr:rowOff>110246</xdr:rowOff>
    </xdr:to>
    <xdr:cxnSp macro="">
      <xdr:nvCxnSpPr>
        <xdr:cNvPr id="247" name="直線コネクタ 246">
          <a:extLst>
            <a:ext uri="{FF2B5EF4-FFF2-40B4-BE49-F238E27FC236}">
              <a16:creationId xmlns:a16="http://schemas.microsoft.com/office/drawing/2014/main" id="{E86F1451-7746-4AFC-8235-837EFACE0730}"/>
            </a:ext>
          </a:extLst>
        </xdr:cNvPr>
        <xdr:cNvCxnSpPr/>
      </xdr:nvCxnSpPr>
      <xdr:spPr>
        <a:xfrm flipV="1">
          <a:off x="9639300" y="10910957"/>
          <a:ext cx="838200" cy="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60021</xdr:rowOff>
    </xdr:from>
    <xdr:to>
      <xdr:col>46</xdr:col>
      <xdr:colOff>38100</xdr:colOff>
      <xdr:row>63</xdr:row>
      <xdr:rowOff>161621</xdr:rowOff>
    </xdr:to>
    <xdr:sp macro="" textlink="">
      <xdr:nvSpPr>
        <xdr:cNvPr id="248" name="楕円 247">
          <a:extLst>
            <a:ext uri="{FF2B5EF4-FFF2-40B4-BE49-F238E27FC236}">
              <a16:creationId xmlns:a16="http://schemas.microsoft.com/office/drawing/2014/main" id="{44A3487A-D62C-49B7-8AE0-2D77B2F3F709}"/>
            </a:ext>
          </a:extLst>
        </xdr:cNvPr>
        <xdr:cNvSpPr/>
      </xdr:nvSpPr>
      <xdr:spPr>
        <a:xfrm>
          <a:off x="8699500" y="10861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110246</xdr:rowOff>
    </xdr:from>
    <xdr:to>
      <xdr:col>50</xdr:col>
      <xdr:colOff>114300</xdr:colOff>
      <xdr:row>63</xdr:row>
      <xdr:rowOff>110821</xdr:rowOff>
    </xdr:to>
    <xdr:cxnSp macro="">
      <xdr:nvCxnSpPr>
        <xdr:cNvPr id="249" name="直線コネクタ 248">
          <a:extLst>
            <a:ext uri="{FF2B5EF4-FFF2-40B4-BE49-F238E27FC236}">
              <a16:creationId xmlns:a16="http://schemas.microsoft.com/office/drawing/2014/main" id="{504B189E-A9C4-46B6-B954-FCACC8E08410}"/>
            </a:ext>
          </a:extLst>
        </xdr:cNvPr>
        <xdr:cNvCxnSpPr/>
      </xdr:nvCxnSpPr>
      <xdr:spPr>
        <a:xfrm flipV="1">
          <a:off x="8750300" y="10911596"/>
          <a:ext cx="889000" cy="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61384</xdr:rowOff>
    </xdr:from>
    <xdr:to>
      <xdr:col>41</xdr:col>
      <xdr:colOff>101600</xdr:colOff>
      <xdr:row>63</xdr:row>
      <xdr:rowOff>162984</xdr:rowOff>
    </xdr:to>
    <xdr:sp macro="" textlink="">
      <xdr:nvSpPr>
        <xdr:cNvPr id="250" name="楕円 249">
          <a:extLst>
            <a:ext uri="{FF2B5EF4-FFF2-40B4-BE49-F238E27FC236}">
              <a16:creationId xmlns:a16="http://schemas.microsoft.com/office/drawing/2014/main" id="{9D1D6D7E-1424-4A42-A1AE-F2662448CCA7}"/>
            </a:ext>
          </a:extLst>
        </xdr:cNvPr>
        <xdr:cNvSpPr/>
      </xdr:nvSpPr>
      <xdr:spPr>
        <a:xfrm>
          <a:off x="7810500" y="10862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110821</xdr:rowOff>
    </xdr:from>
    <xdr:to>
      <xdr:col>45</xdr:col>
      <xdr:colOff>177800</xdr:colOff>
      <xdr:row>63</xdr:row>
      <xdr:rowOff>112184</xdr:rowOff>
    </xdr:to>
    <xdr:cxnSp macro="">
      <xdr:nvCxnSpPr>
        <xdr:cNvPr id="251" name="直線コネクタ 250">
          <a:extLst>
            <a:ext uri="{FF2B5EF4-FFF2-40B4-BE49-F238E27FC236}">
              <a16:creationId xmlns:a16="http://schemas.microsoft.com/office/drawing/2014/main" id="{87D4BB37-7665-41F5-A19D-FAC4D2B8CB1B}"/>
            </a:ext>
          </a:extLst>
        </xdr:cNvPr>
        <xdr:cNvCxnSpPr/>
      </xdr:nvCxnSpPr>
      <xdr:spPr>
        <a:xfrm flipV="1">
          <a:off x="7861300" y="10912171"/>
          <a:ext cx="889000" cy="1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62076</xdr:rowOff>
    </xdr:from>
    <xdr:to>
      <xdr:col>36</xdr:col>
      <xdr:colOff>165100</xdr:colOff>
      <xdr:row>63</xdr:row>
      <xdr:rowOff>163676</xdr:rowOff>
    </xdr:to>
    <xdr:sp macro="" textlink="">
      <xdr:nvSpPr>
        <xdr:cNvPr id="252" name="楕円 251">
          <a:extLst>
            <a:ext uri="{FF2B5EF4-FFF2-40B4-BE49-F238E27FC236}">
              <a16:creationId xmlns:a16="http://schemas.microsoft.com/office/drawing/2014/main" id="{11FFE5A0-C378-49F8-BF21-032ADCD18F3C}"/>
            </a:ext>
          </a:extLst>
        </xdr:cNvPr>
        <xdr:cNvSpPr/>
      </xdr:nvSpPr>
      <xdr:spPr>
        <a:xfrm>
          <a:off x="6921500" y="10863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112184</xdr:rowOff>
    </xdr:from>
    <xdr:to>
      <xdr:col>41</xdr:col>
      <xdr:colOff>50800</xdr:colOff>
      <xdr:row>63</xdr:row>
      <xdr:rowOff>112876</xdr:rowOff>
    </xdr:to>
    <xdr:cxnSp macro="">
      <xdr:nvCxnSpPr>
        <xdr:cNvPr id="253" name="直線コネクタ 252">
          <a:extLst>
            <a:ext uri="{FF2B5EF4-FFF2-40B4-BE49-F238E27FC236}">
              <a16:creationId xmlns:a16="http://schemas.microsoft.com/office/drawing/2014/main" id="{C9CBB69B-0D7F-47A9-BDC1-DF5543180C8A}"/>
            </a:ext>
          </a:extLst>
        </xdr:cNvPr>
        <xdr:cNvCxnSpPr/>
      </xdr:nvCxnSpPr>
      <xdr:spPr>
        <a:xfrm flipV="1">
          <a:off x="6972300" y="10913534"/>
          <a:ext cx="889000" cy="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45620</xdr:rowOff>
    </xdr:from>
    <xdr:ext cx="599010" cy="259045"/>
    <xdr:sp macro="" textlink="">
      <xdr:nvSpPr>
        <xdr:cNvPr id="254" name="n_1aveValue【橋りょう・トンネル】&#10;一人当たり有形固定資産（償却資産）額">
          <a:extLst>
            <a:ext uri="{FF2B5EF4-FFF2-40B4-BE49-F238E27FC236}">
              <a16:creationId xmlns:a16="http://schemas.microsoft.com/office/drawing/2014/main" id="{272AE0B6-4676-4107-BE40-69C441E4C837}"/>
            </a:ext>
          </a:extLst>
        </xdr:cNvPr>
        <xdr:cNvSpPr txBox="1"/>
      </xdr:nvSpPr>
      <xdr:spPr>
        <a:xfrm>
          <a:off x="9327095" y="105040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42759</xdr:rowOff>
    </xdr:from>
    <xdr:ext cx="599010" cy="259045"/>
    <xdr:sp macro="" textlink="">
      <xdr:nvSpPr>
        <xdr:cNvPr id="255" name="n_2aveValue【橋りょう・トンネル】&#10;一人当たり有形固定資産（償却資産）額">
          <a:extLst>
            <a:ext uri="{FF2B5EF4-FFF2-40B4-BE49-F238E27FC236}">
              <a16:creationId xmlns:a16="http://schemas.microsoft.com/office/drawing/2014/main" id="{052C22AC-31B3-4AB9-A783-2DF703D67565}"/>
            </a:ext>
          </a:extLst>
        </xdr:cNvPr>
        <xdr:cNvSpPr txBox="1"/>
      </xdr:nvSpPr>
      <xdr:spPr>
        <a:xfrm>
          <a:off x="8450795" y="105012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58521</xdr:rowOff>
    </xdr:from>
    <xdr:ext cx="599010" cy="259045"/>
    <xdr:sp macro="" textlink="">
      <xdr:nvSpPr>
        <xdr:cNvPr id="256" name="n_3aveValue【橋りょう・トンネル】&#10;一人当たり有形固定資産（償却資産）額">
          <a:extLst>
            <a:ext uri="{FF2B5EF4-FFF2-40B4-BE49-F238E27FC236}">
              <a16:creationId xmlns:a16="http://schemas.microsoft.com/office/drawing/2014/main" id="{B2504D5C-70A5-444F-A030-9A55E18B1DF7}"/>
            </a:ext>
          </a:extLst>
        </xdr:cNvPr>
        <xdr:cNvSpPr txBox="1"/>
      </xdr:nvSpPr>
      <xdr:spPr>
        <a:xfrm>
          <a:off x="7561795" y="105169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59689</xdr:rowOff>
    </xdr:from>
    <xdr:ext cx="599010" cy="259045"/>
    <xdr:sp macro="" textlink="">
      <xdr:nvSpPr>
        <xdr:cNvPr id="257" name="n_4aveValue【橋りょう・トンネル】&#10;一人当たり有形固定資産（償却資産）額">
          <a:extLst>
            <a:ext uri="{FF2B5EF4-FFF2-40B4-BE49-F238E27FC236}">
              <a16:creationId xmlns:a16="http://schemas.microsoft.com/office/drawing/2014/main" id="{43A05794-5044-4286-8190-B0731ABF5C78}"/>
            </a:ext>
          </a:extLst>
        </xdr:cNvPr>
        <xdr:cNvSpPr txBox="1"/>
      </xdr:nvSpPr>
      <xdr:spPr>
        <a:xfrm>
          <a:off x="6672795" y="105181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63</xdr:row>
      <xdr:rowOff>152173</xdr:rowOff>
    </xdr:from>
    <xdr:ext cx="599010" cy="259045"/>
    <xdr:sp macro="" textlink="">
      <xdr:nvSpPr>
        <xdr:cNvPr id="258" name="n_1mainValue【橋りょう・トンネル】&#10;一人当たり有形固定資産（償却資産）額">
          <a:extLst>
            <a:ext uri="{FF2B5EF4-FFF2-40B4-BE49-F238E27FC236}">
              <a16:creationId xmlns:a16="http://schemas.microsoft.com/office/drawing/2014/main" id="{E55439E3-8071-45AC-9D00-FF4539B0D39E}"/>
            </a:ext>
          </a:extLst>
        </xdr:cNvPr>
        <xdr:cNvSpPr txBox="1"/>
      </xdr:nvSpPr>
      <xdr:spPr>
        <a:xfrm>
          <a:off x="9327095" y="109535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152748</xdr:rowOff>
    </xdr:from>
    <xdr:ext cx="599010" cy="259045"/>
    <xdr:sp macro="" textlink="">
      <xdr:nvSpPr>
        <xdr:cNvPr id="259" name="n_2mainValue【橋りょう・トンネル】&#10;一人当たり有形固定資産（償却資産）額">
          <a:extLst>
            <a:ext uri="{FF2B5EF4-FFF2-40B4-BE49-F238E27FC236}">
              <a16:creationId xmlns:a16="http://schemas.microsoft.com/office/drawing/2014/main" id="{125E6D43-21EC-4289-B781-79B5861EC2E3}"/>
            </a:ext>
          </a:extLst>
        </xdr:cNvPr>
        <xdr:cNvSpPr txBox="1"/>
      </xdr:nvSpPr>
      <xdr:spPr>
        <a:xfrm>
          <a:off x="8450795" y="109540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154111</xdr:rowOff>
    </xdr:from>
    <xdr:ext cx="599010" cy="259045"/>
    <xdr:sp macro="" textlink="">
      <xdr:nvSpPr>
        <xdr:cNvPr id="260" name="n_3mainValue【橋りょう・トンネル】&#10;一人当たり有形固定資産（償却資産）額">
          <a:extLst>
            <a:ext uri="{FF2B5EF4-FFF2-40B4-BE49-F238E27FC236}">
              <a16:creationId xmlns:a16="http://schemas.microsoft.com/office/drawing/2014/main" id="{61EB9D98-313A-4F7E-8723-16F6D9FADC59}"/>
            </a:ext>
          </a:extLst>
        </xdr:cNvPr>
        <xdr:cNvSpPr txBox="1"/>
      </xdr:nvSpPr>
      <xdr:spPr>
        <a:xfrm>
          <a:off x="7561795" y="109554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154803</xdr:rowOff>
    </xdr:from>
    <xdr:ext cx="599010" cy="259045"/>
    <xdr:sp macro="" textlink="">
      <xdr:nvSpPr>
        <xdr:cNvPr id="261" name="n_4mainValue【橋りょう・トンネル】&#10;一人当たり有形固定資産（償却資産）額">
          <a:extLst>
            <a:ext uri="{FF2B5EF4-FFF2-40B4-BE49-F238E27FC236}">
              <a16:creationId xmlns:a16="http://schemas.microsoft.com/office/drawing/2014/main" id="{5C379E6A-4BDC-4C58-8976-E309EAF8163E}"/>
            </a:ext>
          </a:extLst>
        </xdr:cNvPr>
        <xdr:cNvSpPr txBox="1"/>
      </xdr:nvSpPr>
      <xdr:spPr>
        <a:xfrm>
          <a:off x="6672795" y="109561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a:extLst>
            <a:ext uri="{FF2B5EF4-FFF2-40B4-BE49-F238E27FC236}">
              <a16:creationId xmlns:a16="http://schemas.microsoft.com/office/drawing/2014/main" id="{61239325-894A-440F-870B-F55FB605A6C1}"/>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a:extLst>
            <a:ext uri="{FF2B5EF4-FFF2-40B4-BE49-F238E27FC236}">
              <a16:creationId xmlns:a16="http://schemas.microsoft.com/office/drawing/2014/main" id="{915CD8CE-12AF-4C4B-8A0D-34B5213D43B4}"/>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a:extLst>
            <a:ext uri="{FF2B5EF4-FFF2-40B4-BE49-F238E27FC236}">
              <a16:creationId xmlns:a16="http://schemas.microsoft.com/office/drawing/2014/main" id="{42AE184A-96D8-47F9-A02D-300D1D97D084}"/>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a:extLst>
            <a:ext uri="{FF2B5EF4-FFF2-40B4-BE49-F238E27FC236}">
              <a16:creationId xmlns:a16="http://schemas.microsoft.com/office/drawing/2014/main" id="{6007C44E-29B9-4561-A327-AE3E942015EC}"/>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a:extLst>
            <a:ext uri="{FF2B5EF4-FFF2-40B4-BE49-F238E27FC236}">
              <a16:creationId xmlns:a16="http://schemas.microsoft.com/office/drawing/2014/main" id="{3B9B945B-5883-48F6-A298-F57E16924286}"/>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a:extLst>
            <a:ext uri="{FF2B5EF4-FFF2-40B4-BE49-F238E27FC236}">
              <a16:creationId xmlns:a16="http://schemas.microsoft.com/office/drawing/2014/main" id="{A9893238-0E2C-403B-A6EB-55C62B436A9B}"/>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a:extLst>
            <a:ext uri="{FF2B5EF4-FFF2-40B4-BE49-F238E27FC236}">
              <a16:creationId xmlns:a16="http://schemas.microsoft.com/office/drawing/2014/main" id="{2C0ED43C-ABD5-4152-A31E-092B84C7A20A}"/>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a:extLst>
            <a:ext uri="{FF2B5EF4-FFF2-40B4-BE49-F238E27FC236}">
              <a16:creationId xmlns:a16="http://schemas.microsoft.com/office/drawing/2014/main" id="{961F4346-3C19-4A3B-A148-7C3534F1A2FD}"/>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a:extLst>
            <a:ext uri="{FF2B5EF4-FFF2-40B4-BE49-F238E27FC236}">
              <a16:creationId xmlns:a16="http://schemas.microsoft.com/office/drawing/2014/main" id="{81B758B1-DDA4-41B0-9608-109221FA1121}"/>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a:extLst>
            <a:ext uri="{FF2B5EF4-FFF2-40B4-BE49-F238E27FC236}">
              <a16:creationId xmlns:a16="http://schemas.microsoft.com/office/drawing/2014/main" id="{0F00F844-B1E9-4C76-89B5-F87C3AD23E5D}"/>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2" name="テキスト ボックス 271">
          <a:extLst>
            <a:ext uri="{FF2B5EF4-FFF2-40B4-BE49-F238E27FC236}">
              <a16:creationId xmlns:a16="http://schemas.microsoft.com/office/drawing/2014/main" id="{A0B10531-3915-41A3-9382-3C75320B761A}"/>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73" name="直線コネクタ 272">
          <a:extLst>
            <a:ext uri="{FF2B5EF4-FFF2-40B4-BE49-F238E27FC236}">
              <a16:creationId xmlns:a16="http://schemas.microsoft.com/office/drawing/2014/main" id="{D9062137-DE66-4E51-99D1-B79DFE93E131}"/>
            </a:ext>
          </a:extLst>
        </xdr:cNvPr>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274" name="テキスト ボックス 273">
          <a:extLst>
            <a:ext uri="{FF2B5EF4-FFF2-40B4-BE49-F238E27FC236}">
              <a16:creationId xmlns:a16="http://schemas.microsoft.com/office/drawing/2014/main" id="{0FD89CA3-963A-4F55-8CF4-C17716CF043D}"/>
            </a:ext>
          </a:extLst>
        </xdr:cNvPr>
        <xdr:cNvSpPr txBox="1"/>
      </xdr:nvSpPr>
      <xdr:spPr>
        <a:xfrm>
          <a:off x="294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75" name="直線コネクタ 274">
          <a:extLst>
            <a:ext uri="{FF2B5EF4-FFF2-40B4-BE49-F238E27FC236}">
              <a16:creationId xmlns:a16="http://schemas.microsoft.com/office/drawing/2014/main" id="{F9C26BB4-75C6-434F-AA8F-095DEDF3C62D}"/>
            </a:ext>
          </a:extLst>
        </xdr:cNvPr>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76" name="テキスト ボックス 275">
          <a:extLst>
            <a:ext uri="{FF2B5EF4-FFF2-40B4-BE49-F238E27FC236}">
              <a16:creationId xmlns:a16="http://schemas.microsoft.com/office/drawing/2014/main" id="{D5FB5C3D-8CF2-4455-A9A5-B85723482EDA}"/>
            </a:ext>
          </a:extLst>
        </xdr:cNvPr>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77" name="直線コネクタ 276">
          <a:extLst>
            <a:ext uri="{FF2B5EF4-FFF2-40B4-BE49-F238E27FC236}">
              <a16:creationId xmlns:a16="http://schemas.microsoft.com/office/drawing/2014/main" id="{199C1175-104F-43E9-8E5B-B6CBD76BF591}"/>
            </a:ext>
          </a:extLst>
        </xdr:cNvPr>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78" name="テキスト ボックス 277">
          <a:extLst>
            <a:ext uri="{FF2B5EF4-FFF2-40B4-BE49-F238E27FC236}">
              <a16:creationId xmlns:a16="http://schemas.microsoft.com/office/drawing/2014/main" id="{EDA85ACB-040A-46D8-B9BC-30529D6678F7}"/>
            </a:ext>
          </a:extLst>
        </xdr:cNvPr>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79" name="直線コネクタ 278">
          <a:extLst>
            <a:ext uri="{FF2B5EF4-FFF2-40B4-BE49-F238E27FC236}">
              <a16:creationId xmlns:a16="http://schemas.microsoft.com/office/drawing/2014/main" id="{3CDE3191-77E4-47B5-B0C5-0E40FA5EE69C}"/>
            </a:ext>
          </a:extLst>
        </xdr:cNvPr>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80" name="テキスト ボックス 279">
          <a:extLst>
            <a:ext uri="{FF2B5EF4-FFF2-40B4-BE49-F238E27FC236}">
              <a16:creationId xmlns:a16="http://schemas.microsoft.com/office/drawing/2014/main" id="{730C80D9-75F9-4462-BE12-5588900FE5DA}"/>
            </a:ext>
          </a:extLst>
        </xdr:cNvPr>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1" name="直線コネクタ 280">
          <a:extLst>
            <a:ext uri="{FF2B5EF4-FFF2-40B4-BE49-F238E27FC236}">
              <a16:creationId xmlns:a16="http://schemas.microsoft.com/office/drawing/2014/main" id="{54C4D7B7-DC70-4689-9791-B17A2F13B611}"/>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2" name="テキスト ボックス 281">
          <a:extLst>
            <a:ext uri="{FF2B5EF4-FFF2-40B4-BE49-F238E27FC236}">
              <a16:creationId xmlns:a16="http://schemas.microsoft.com/office/drawing/2014/main" id="{F2A3E350-35BF-454D-BB76-7FBD2E9B995A}"/>
            </a:ext>
          </a:extLst>
        </xdr:cNvPr>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3" name="【公営住宅】&#10;有形固定資産減価償却率グラフ枠">
          <a:extLst>
            <a:ext uri="{FF2B5EF4-FFF2-40B4-BE49-F238E27FC236}">
              <a16:creationId xmlns:a16="http://schemas.microsoft.com/office/drawing/2014/main" id="{2AE715B7-A5FF-4C20-A59B-7DD75C3B7734}"/>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79</xdr:row>
      <xdr:rowOff>47244</xdr:rowOff>
    </xdr:from>
    <xdr:to>
      <xdr:col>24</xdr:col>
      <xdr:colOff>62865</xdr:colOff>
      <xdr:row>86</xdr:row>
      <xdr:rowOff>38100</xdr:rowOff>
    </xdr:to>
    <xdr:cxnSp macro="">
      <xdr:nvCxnSpPr>
        <xdr:cNvPr id="284" name="直線コネクタ 283">
          <a:extLst>
            <a:ext uri="{FF2B5EF4-FFF2-40B4-BE49-F238E27FC236}">
              <a16:creationId xmlns:a16="http://schemas.microsoft.com/office/drawing/2014/main" id="{DAC093ED-0AC4-4DDC-B1F4-767A67B5AC04}"/>
            </a:ext>
          </a:extLst>
        </xdr:cNvPr>
        <xdr:cNvCxnSpPr/>
      </xdr:nvCxnSpPr>
      <xdr:spPr>
        <a:xfrm flipV="1">
          <a:off x="4634865" y="13591794"/>
          <a:ext cx="0" cy="11910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41927</xdr:rowOff>
    </xdr:from>
    <xdr:ext cx="469744" cy="259045"/>
    <xdr:sp macro="" textlink="">
      <xdr:nvSpPr>
        <xdr:cNvPr id="285" name="【公営住宅】&#10;有形固定資産減価償却率最小値テキスト">
          <a:extLst>
            <a:ext uri="{FF2B5EF4-FFF2-40B4-BE49-F238E27FC236}">
              <a16:creationId xmlns:a16="http://schemas.microsoft.com/office/drawing/2014/main" id="{F9509EE6-3339-4383-8563-88DE97A82884}"/>
            </a:ext>
          </a:extLst>
        </xdr:cNvPr>
        <xdr:cNvSpPr txBox="1"/>
      </xdr:nvSpPr>
      <xdr:spPr>
        <a:xfrm>
          <a:off x="4673600" y="1478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38100</xdr:rowOff>
    </xdr:from>
    <xdr:to>
      <xdr:col>24</xdr:col>
      <xdr:colOff>152400</xdr:colOff>
      <xdr:row>86</xdr:row>
      <xdr:rowOff>38100</xdr:rowOff>
    </xdr:to>
    <xdr:cxnSp macro="">
      <xdr:nvCxnSpPr>
        <xdr:cNvPr id="286" name="直線コネクタ 285">
          <a:extLst>
            <a:ext uri="{FF2B5EF4-FFF2-40B4-BE49-F238E27FC236}">
              <a16:creationId xmlns:a16="http://schemas.microsoft.com/office/drawing/2014/main" id="{3C86B032-C4F0-4FF3-A1EB-3B73A964DD18}"/>
            </a:ext>
          </a:extLst>
        </xdr:cNvPr>
        <xdr:cNvCxnSpPr/>
      </xdr:nvCxnSpPr>
      <xdr:spPr>
        <a:xfrm>
          <a:off x="4546600" y="1478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165371</xdr:rowOff>
    </xdr:from>
    <xdr:ext cx="405111" cy="259045"/>
    <xdr:sp macro="" textlink="">
      <xdr:nvSpPr>
        <xdr:cNvPr id="287" name="【公営住宅】&#10;有形固定資産減価償却率最大値テキスト">
          <a:extLst>
            <a:ext uri="{FF2B5EF4-FFF2-40B4-BE49-F238E27FC236}">
              <a16:creationId xmlns:a16="http://schemas.microsoft.com/office/drawing/2014/main" id="{EE48E58A-D588-42A8-9DD4-1587F647AF96}"/>
            </a:ext>
          </a:extLst>
        </xdr:cNvPr>
        <xdr:cNvSpPr txBox="1"/>
      </xdr:nvSpPr>
      <xdr:spPr>
        <a:xfrm>
          <a:off x="4673600" y="133670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47244</xdr:rowOff>
    </xdr:from>
    <xdr:to>
      <xdr:col>24</xdr:col>
      <xdr:colOff>152400</xdr:colOff>
      <xdr:row>79</xdr:row>
      <xdr:rowOff>47244</xdr:rowOff>
    </xdr:to>
    <xdr:cxnSp macro="">
      <xdr:nvCxnSpPr>
        <xdr:cNvPr id="288" name="直線コネクタ 287">
          <a:extLst>
            <a:ext uri="{FF2B5EF4-FFF2-40B4-BE49-F238E27FC236}">
              <a16:creationId xmlns:a16="http://schemas.microsoft.com/office/drawing/2014/main" id="{95A97116-8603-4736-88E4-8E3F42775009}"/>
            </a:ext>
          </a:extLst>
        </xdr:cNvPr>
        <xdr:cNvCxnSpPr/>
      </xdr:nvCxnSpPr>
      <xdr:spPr>
        <a:xfrm>
          <a:off x="4546600" y="13591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69614</xdr:rowOff>
    </xdr:from>
    <xdr:ext cx="405111" cy="259045"/>
    <xdr:sp macro="" textlink="">
      <xdr:nvSpPr>
        <xdr:cNvPr id="289" name="【公営住宅】&#10;有形固定資産減価償却率平均値テキスト">
          <a:extLst>
            <a:ext uri="{FF2B5EF4-FFF2-40B4-BE49-F238E27FC236}">
              <a16:creationId xmlns:a16="http://schemas.microsoft.com/office/drawing/2014/main" id="{E394A340-FD6D-457C-97D3-4815FDF5C449}"/>
            </a:ext>
          </a:extLst>
        </xdr:cNvPr>
        <xdr:cNvSpPr txBox="1"/>
      </xdr:nvSpPr>
      <xdr:spPr>
        <a:xfrm>
          <a:off x="4673600" y="1395706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46737</xdr:rowOff>
    </xdr:from>
    <xdr:to>
      <xdr:col>24</xdr:col>
      <xdr:colOff>114300</xdr:colOff>
      <xdr:row>82</xdr:row>
      <xdr:rowOff>148337</xdr:rowOff>
    </xdr:to>
    <xdr:sp macro="" textlink="">
      <xdr:nvSpPr>
        <xdr:cNvPr id="290" name="フローチャート: 判断 289">
          <a:extLst>
            <a:ext uri="{FF2B5EF4-FFF2-40B4-BE49-F238E27FC236}">
              <a16:creationId xmlns:a16="http://schemas.microsoft.com/office/drawing/2014/main" id="{B870B3A6-2F23-4A29-86C9-5D1DFFBA913E}"/>
            </a:ext>
          </a:extLst>
        </xdr:cNvPr>
        <xdr:cNvSpPr/>
      </xdr:nvSpPr>
      <xdr:spPr>
        <a:xfrm>
          <a:off x="4584700" y="14105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37592</xdr:rowOff>
    </xdr:from>
    <xdr:to>
      <xdr:col>20</xdr:col>
      <xdr:colOff>38100</xdr:colOff>
      <xdr:row>82</xdr:row>
      <xdr:rowOff>139192</xdr:rowOff>
    </xdr:to>
    <xdr:sp macro="" textlink="">
      <xdr:nvSpPr>
        <xdr:cNvPr id="291" name="フローチャート: 判断 290">
          <a:extLst>
            <a:ext uri="{FF2B5EF4-FFF2-40B4-BE49-F238E27FC236}">
              <a16:creationId xmlns:a16="http://schemas.microsoft.com/office/drawing/2014/main" id="{0A3C091F-53BF-46CC-BEA2-B30EF5F8C596}"/>
            </a:ext>
          </a:extLst>
        </xdr:cNvPr>
        <xdr:cNvSpPr/>
      </xdr:nvSpPr>
      <xdr:spPr>
        <a:xfrm>
          <a:off x="3746500" y="14096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19304</xdr:rowOff>
    </xdr:from>
    <xdr:to>
      <xdr:col>15</xdr:col>
      <xdr:colOff>101600</xdr:colOff>
      <xdr:row>82</xdr:row>
      <xdr:rowOff>120904</xdr:rowOff>
    </xdr:to>
    <xdr:sp macro="" textlink="">
      <xdr:nvSpPr>
        <xdr:cNvPr id="292" name="フローチャート: 判断 291">
          <a:extLst>
            <a:ext uri="{FF2B5EF4-FFF2-40B4-BE49-F238E27FC236}">
              <a16:creationId xmlns:a16="http://schemas.microsoft.com/office/drawing/2014/main" id="{C9B84747-F459-43A2-A1BA-D3C5C59C5557}"/>
            </a:ext>
          </a:extLst>
        </xdr:cNvPr>
        <xdr:cNvSpPr/>
      </xdr:nvSpPr>
      <xdr:spPr>
        <a:xfrm>
          <a:off x="2857500" y="14078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154178</xdr:rowOff>
    </xdr:from>
    <xdr:to>
      <xdr:col>10</xdr:col>
      <xdr:colOff>165100</xdr:colOff>
      <xdr:row>82</xdr:row>
      <xdr:rowOff>84328</xdr:rowOff>
    </xdr:to>
    <xdr:sp macro="" textlink="">
      <xdr:nvSpPr>
        <xdr:cNvPr id="293" name="フローチャート: 判断 292">
          <a:extLst>
            <a:ext uri="{FF2B5EF4-FFF2-40B4-BE49-F238E27FC236}">
              <a16:creationId xmlns:a16="http://schemas.microsoft.com/office/drawing/2014/main" id="{E138301E-4E18-49A3-AA0C-6DFA8CC98333}"/>
            </a:ext>
          </a:extLst>
        </xdr:cNvPr>
        <xdr:cNvSpPr/>
      </xdr:nvSpPr>
      <xdr:spPr>
        <a:xfrm>
          <a:off x="1968500" y="14041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126746</xdr:rowOff>
    </xdr:from>
    <xdr:to>
      <xdr:col>6</xdr:col>
      <xdr:colOff>38100</xdr:colOff>
      <xdr:row>82</xdr:row>
      <xdr:rowOff>56896</xdr:rowOff>
    </xdr:to>
    <xdr:sp macro="" textlink="">
      <xdr:nvSpPr>
        <xdr:cNvPr id="294" name="フローチャート: 判断 293">
          <a:extLst>
            <a:ext uri="{FF2B5EF4-FFF2-40B4-BE49-F238E27FC236}">
              <a16:creationId xmlns:a16="http://schemas.microsoft.com/office/drawing/2014/main" id="{A31E9B65-CFF5-4C0D-93C6-E747277E5F55}"/>
            </a:ext>
          </a:extLst>
        </xdr:cNvPr>
        <xdr:cNvSpPr/>
      </xdr:nvSpPr>
      <xdr:spPr>
        <a:xfrm>
          <a:off x="1079500" y="14014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5" name="テキスト ボックス 294">
          <a:extLst>
            <a:ext uri="{FF2B5EF4-FFF2-40B4-BE49-F238E27FC236}">
              <a16:creationId xmlns:a16="http://schemas.microsoft.com/office/drawing/2014/main" id="{6EBC8494-B9C0-43D4-96C9-27A356363EFD}"/>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6" name="テキスト ボックス 295">
          <a:extLst>
            <a:ext uri="{FF2B5EF4-FFF2-40B4-BE49-F238E27FC236}">
              <a16:creationId xmlns:a16="http://schemas.microsoft.com/office/drawing/2014/main" id="{96CDB18D-B882-44F9-B4B3-9C5BE07A0886}"/>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9AB3E987-AC07-4A36-90D8-9DA652DD13CA}"/>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0FE5F7A7-2792-4F00-AD54-DE40E6A79BAC}"/>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DCF773D2-D781-46DE-B65D-28842DC993F6}"/>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55880</xdr:rowOff>
    </xdr:from>
    <xdr:to>
      <xdr:col>24</xdr:col>
      <xdr:colOff>114300</xdr:colOff>
      <xdr:row>84</xdr:row>
      <xdr:rowOff>157480</xdr:rowOff>
    </xdr:to>
    <xdr:sp macro="" textlink="">
      <xdr:nvSpPr>
        <xdr:cNvPr id="300" name="楕円 299">
          <a:extLst>
            <a:ext uri="{FF2B5EF4-FFF2-40B4-BE49-F238E27FC236}">
              <a16:creationId xmlns:a16="http://schemas.microsoft.com/office/drawing/2014/main" id="{944F4924-4A00-453B-BE64-77BD08173900}"/>
            </a:ext>
          </a:extLst>
        </xdr:cNvPr>
        <xdr:cNvSpPr/>
      </xdr:nvSpPr>
      <xdr:spPr>
        <a:xfrm>
          <a:off x="4584700" y="1445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34307</xdr:rowOff>
    </xdr:from>
    <xdr:ext cx="405111" cy="259045"/>
    <xdr:sp macro="" textlink="">
      <xdr:nvSpPr>
        <xdr:cNvPr id="301" name="【公営住宅】&#10;有形固定資産減価償却率該当値テキスト">
          <a:extLst>
            <a:ext uri="{FF2B5EF4-FFF2-40B4-BE49-F238E27FC236}">
              <a16:creationId xmlns:a16="http://schemas.microsoft.com/office/drawing/2014/main" id="{8DD34E39-65E7-475C-906B-6BA71DB241A7}"/>
            </a:ext>
          </a:extLst>
        </xdr:cNvPr>
        <xdr:cNvSpPr txBox="1"/>
      </xdr:nvSpPr>
      <xdr:spPr>
        <a:xfrm>
          <a:off x="4673600" y="14436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84</xdr:row>
      <xdr:rowOff>35306</xdr:rowOff>
    </xdr:from>
    <xdr:to>
      <xdr:col>20</xdr:col>
      <xdr:colOff>38100</xdr:colOff>
      <xdr:row>84</xdr:row>
      <xdr:rowOff>136906</xdr:rowOff>
    </xdr:to>
    <xdr:sp macro="" textlink="">
      <xdr:nvSpPr>
        <xdr:cNvPr id="302" name="楕円 301">
          <a:extLst>
            <a:ext uri="{FF2B5EF4-FFF2-40B4-BE49-F238E27FC236}">
              <a16:creationId xmlns:a16="http://schemas.microsoft.com/office/drawing/2014/main" id="{C494FF06-AC1D-4A7A-8D51-D620893DEBFA}"/>
            </a:ext>
          </a:extLst>
        </xdr:cNvPr>
        <xdr:cNvSpPr/>
      </xdr:nvSpPr>
      <xdr:spPr>
        <a:xfrm>
          <a:off x="3746500" y="14437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86106</xdr:rowOff>
    </xdr:from>
    <xdr:to>
      <xdr:col>24</xdr:col>
      <xdr:colOff>63500</xdr:colOff>
      <xdr:row>84</xdr:row>
      <xdr:rowOff>106680</xdr:rowOff>
    </xdr:to>
    <xdr:cxnSp macro="">
      <xdr:nvCxnSpPr>
        <xdr:cNvPr id="303" name="直線コネクタ 302">
          <a:extLst>
            <a:ext uri="{FF2B5EF4-FFF2-40B4-BE49-F238E27FC236}">
              <a16:creationId xmlns:a16="http://schemas.microsoft.com/office/drawing/2014/main" id="{79A34CD9-217D-43EF-957A-F47A01947F7C}"/>
            </a:ext>
          </a:extLst>
        </xdr:cNvPr>
        <xdr:cNvCxnSpPr/>
      </xdr:nvCxnSpPr>
      <xdr:spPr>
        <a:xfrm>
          <a:off x="3797300" y="14487906"/>
          <a:ext cx="8382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84</xdr:row>
      <xdr:rowOff>10161</xdr:rowOff>
    </xdr:from>
    <xdr:to>
      <xdr:col>15</xdr:col>
      <xdr:colOff>101600</xdr:colOff>
      <xdr:row>84</xdr:row>
      <xdr:rowOff>111761</xdr:rowOff>
    </xdr:to>
    <xdr:sp macro="" textlink="">
      <xdr:nvSpPr>
        <xdr:cNvPr id="304" name="楕円 303">
          <a:extLst>
            <a:ext uri="{FF2B5EF4-FFF2-40B4-BE49-F238E27FC236}">
              <a16:creationId xmlns:a16="http://schemas.microsoft.com/office/drawing/2014/main" id="{016D211E-1B6A-4536-938A-EEB474E94275}"/>
            </a:ext>
          </a:extLst>
        </xdr:cNvPr>
        <xdr:cNvSpPr/>
      </xdr:nvSpPr>
      <xdr:spPr>
        <a:xfrm>
          <a:off x="2857500" y="14411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60961</xdr:rowOff>
    </xdr:from>
    <xdr:to>
      <xdr:col>19</xdr:col>
      <xdr:colOff>177800</xdr:colOff>
      <xdr:row>84</xdr:row>
      <xdr:rowOff>86106</xdr:rowOff>
    </xdr:to>
    <xdr:cxnSp macro="">
      <xdr:nvCxnSpPr>
        <xdr:cNvPr id="305" name="直線コネクタ 304">
          <a:extLst>
            <a:ext uri="{FF2B5EF4-FFF2-40B4-BE49-F238E27FC236}">
              <a16:creationId xmlns:a16="http://schemas.microsoft.com/office/drawing/2014/main" id="{9D2AE9DC-4F41-4598-AB17-BFA1B9557A06}"/>
            </a:ext>
          </a:extLst>
        </xdr:cNvPr>
        <xdr:cNvCxnSpPr/>
      </xdr:nvCxnSpPr>
      <xdr:spPr>
        <a:xfrm>
          <a:off x="2908300" y="14462761"/>
          <a:ext cx="889000" cy="25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84</xdr:row>
      <xdr:rowOff>12446</xdr:rowOff>
    </xdr:from>
    <xdr:to>
      <xdr:col>10</xdr:col>
      <xdr:colOff>165100</xdr:colOff>
      <xdr:row>84</xdr:row>
      <xdr:rowOff>114046</xdr:rowOff>
    </xdr:to>
    <xdr:sp macro="" textlink="">
      <xdr:nvSpPr>
        <xdr:cNvPr id="306" name="楕円 305">
          <a:extLst>
            <a:ext uri="{FF2B5EF4-FFF2-40B4-BE49-F238E27FC236}">
              <a16:creationId xmlns:a16="http://schemas.microsoft.com/office/drawing/2014/main" id="{1B2EF813-5D2F-4778-AF8B-B2D833EDBE13}"/>
            </a:ext>
          </a:extLst>
        </xdr:cNvPr>
        <xdr:cNvSpPr/>
      </xdr:nvSpPr>
      <xdr:spPr>
        <a:xfrm>
          <a:off x="1968500" y="14414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84</xdr:row>
      <xdr:rowOff>60961</xdr:rowOff>
    </xdr:from>
    <xdr:to>
      <xdr:col>15</xdr:col>
      <xdr:colOff>50800</xdr:colOff>
      <xdr:row>84</xdr:row>
      <xdr:rowOff>63246</xdr:rowOff>
    </xdr:to>
    <xdr:cxnSp macro="">
      <xdr:nvCxnSpPr>
        <xdr:cNvPr id="307" name="直線コネクタ 306">
          <a:extLst>
            <a:ext uri="{FF2B5EF4-FFF2-40B4-BE49-F238E27FC236}">
              <a16:creationId xmlns:a16="http://schemas.microsoft.com/office/drawing/2014/main" id="{BBFD65CA-B9E2-431A-A507-F4E2B1BFB83F}"/>
            </a:ext>
          </a:extLst>
        </xdr:cNvPr>
        <xdr:cNvCxnSpPr/>
      </xdr:nvCxnSpPr>
      <xdr:spPr>
        <a:xfrm flipV="1">
          <a:off x="2019300" y="14462761"/>
          <a:ext cx="889000" cy="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83</xdr:row>
      <xdr:rowOff>151892</xdr:rowOff>
    </xdr:from>
    <xdr:to>
      <xdr:col>6</xdr:col>
      <xdr:colOff>38100</xdr:colOff>
      <xdr:row>84</xdr:row>
      <xdr:rowOff>82042</xdr:rowOff>
    </xdr:to>
    <xdr:sp macro="" textlink="">
      <xdr:nvSpPr>
        <xdr:cNvPr id="308" name="楕円 307">
          <a:extLst>
            <a:ext uri="{FF2B5EF4-FFF2-40B4-BE49-F238E27FC236}">
              <a16:creationId xmlns:a16="http://schemas.microsoft.com/office/drawing/2014/main" id="{61D2808F-3F31-47C9-90D2-585889E36661}"/>
            </a:ext>
          </a:extLst>
        </xdr:cNvPr>
        <xdr:cNvSpPr/>
      </xdr:nvSpPr>
      <xdr:spPr>
        <a:xfrm>
          <a:off x="1079500" y="14382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84</xdr:row>
      <xdr:rowOff>31242</xdr:rowOff>
    </xdr:from>
    <xdr:to>
      <xdr:col>10</xdr:col>
      <xdr:colOff>114300</xdr:colOff>
      <xdr:row>84</xdr:row>
      <xdr:rowOff>63246</xdr:rowOff>
    </xdr:to>
    <xdr:cxnSp macro="">
      <xdr:nvCxnSpPr>
        <xdr:cNvPr id="309" name="直線コネクタ 308">
          <a:extLst>
            <a:ext uri="{FF2B5EF4-FFF2-40B4-BE49-F238E27FC236}">
              <a16:creationId xmlns:a16="http://schemas.microsoft.com/office/drawing/2014/main" id="{32EEDDC1-8F71-457B-84E1-080B92D70D12}"/>
            </a:ext>
          </a:extLst>
        </xdr:cNvPr>
        <xdr:cNvCxnSpPr/>
      </xdr:nvCxnSpPr>
      <xdr:spPr>
        <a:xfrm>
          <a:off x="1130300" y="14433042"/>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155719</xdr:rowOff>
    </xdr:from>
    <xdr:ext cx="405111" cy="259045"/>
    <xdr:sp macro="" textlink="">
      <xdr:nvSpPr>
        <xdr:cNvPr id="310" name="n_1aveValue【公営住宅】&#10;有形固定資産減価償却率">
          <a:extLst>
            <a:ext uri="{FF2B5EF4-FFF2-40B4-BE49-F238E27FC236}">
              <a16:creationId xmlns:a16="http://schemas.microsoft.com/office/drawing/2014/main" id="{5FF39401-AFA1-4686-8523-FFCBDD678E0B}"/>
            </a:ext>
          </a:extLst>
        </xdr:cNvPr>
        <xdr:cNvSpPr txBox="1"/>
      </xdr:nvSpPr>
      <xdr:spPr>
        <a:xfrm>
          <a:off x="3582044" y="138717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137431</xdr:rowOff>
    </xdr:from>
    <xdr:ext cx="405111" cy="259045"/>
    <xdr:sp macro="" textlink="">
      <xdr:nvSpPr>
        <xdr:cNvPr id="311" name="n_2aveValue【公営住宅】&#10;有形固定資産減価償却率">
          <a:extLst>
            <a:ext uri="{FF2B5EF4-FFF2-40B4-BE49-F238E27FC236}">
              <a16:creationId xmlns:a16="http://schemas.microsoft.com/office/drawing/2014/main" id="{CF777C31-57DF-4376-80C7-736C6A7C2E03}"/>
            </a:ext>
          </a:extLst>
        </xdr:cNvPr>
        <xdr:cNvSpPr txBox="1"/>
      </xdr:nvSpPr>
      <xdr:spPr>
        <a:xfrm>
          <a:off x="2705744" y="138534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100855</xdr:rowOff>
    </xdr:from>
    <xdr:ext cx="405111" cy="259045"/>
    <xdr:sp macro="" textlink="">
      <xdr:nvSpPr>
        <xdr:cNvPr id="312" name="n_3aveValue【公営住宅】&#10;有形固定資産減価償却率">
          <a:extLst>
            <a:ext uri="{FF2B5EF4-FFF2-40B4-BE49-F238E27FC236}">
              <a16:creationId xmlns:a16="http://schemas.microsoft.com/office/drawing/2014/main" id="{AE2B37FE-B395-44E0-963C-958D46EBA500}"/>
            </a:ext>
          </a:extLst>
        </xdr:cNvPr>
        <xdr:cNvSpPr txBox="1"/>
      </xdr:nvSpPr>
      <xdr:spPr>
        <a:xfrm>
          <a:off x="1816744" y="138168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73423</xdr:rowOff>
    </xdr:from>
    <xdr:ext cx="405111" cy="259045"/>
    <xdr:sp macro="" textlink="">
      <xdr:nvSpPr>
        <xdr:cNvPr id="313" name="n_4aveValue【公営住宅】&#10;有形固定資産減価償却率">
          <a:extLst>
            <a:ext uri="{FF2B5EF4-FFF2-40B4-BE49-F238E27FC236}">
              <a16:creationId xmlns:a16="http://schemas.microsoft.com/office/drawing/2014/main" id="{45DA95C5-0242-4643-BCA5-B34B04705698}"/>
            </a:ext>
          </a:extLst>
        </xdr:cNvPr>
        <xdr:cNvSpPr txBox="1"/>
      </xdr:nvSpPr>
      <xdr:spPr>
        <a:xfrm>
          <a:off x="927744" y="137894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128033</xdr:rowOff>
    </xdr:from>
    <xdr:ext cx="405111" cy="259045"/>
    <xdr:sp macro="" textlink="">
      <xdr:nvSpPr>
        <xdr:cNvPr id="314" name="n_1mainValue【公営住宅】&#10;有形固定資産減価償却率">
          <a:extLst>
            <a:ext uri="{FF2B5EF4-FFF2-40B4-BE49-F238E27FC236}">
              <a16:creationId xmlns:a16="http://schemas.microsoft.com/office/drawing/2014/main" id="{1503E9B3-1CFB-40BF-940E-9F41395DBD77}"/>
            </a:ext>
          </a:extLst>
        </xdr:cNvPr>
        <xdr:cNvSpPr txBox="1"/>
      </xdr:nvSpPr>
      <xdr:spPr>
        <a:xfrm>
          <a:off x="3582044" y="145298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102888</xdr:rowOff>
    </xdr:from>
    <xdr:ext cx="405111" cy="259045"/>
    <xdr:sp macro="" textlink="">
      <xdr:nvSpPr>
        <xdr:cNvPr id="315" name="n_2mainValue【公営住宅】&#10;有形固定資産減価償却率">
          <a:extLst>
            <a:ext uri="{FF2B5EF4-FFF2-40B4-BE49-F238E27FC236}">
              <a16:creationId xmlns:a16="http://schemas.microsoft.com/office/drawing/2014/main" id="{9A9B089A-E598-473D-804C-96A62B2AB71C}"/>
            </a:ext>
          </a:extLst>
        </xdr:cNvPr>
        <xdr:cNvSpPr txBox="1"/>
      </xdr:nvSpPr>
      <xdr:spPr>
        <a:xfrm>
          <a:off x="2705744" y="14504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105173</xdr:rowOff>
    </xdr:from>
    <xdr:ext cx="405111" cy="259045"/>
    <xdr:sp macro="" textlink="">
      <xdr:nvSpPr>
        <xdr:cNvPr id="316" name="n_3mainValue【公営住宅】&#10;有形固定資産減価償却率">
          <a:extLst>
            <a:ext uri="{FF2B5EF4-FFF2-40B4-BE49-F238E27FC236}">
              <a16:creationId xmlns:a16="http://schemas.microsoft.com/office/drawing/2014/main" id="{D59CB5C0-019C-46DF-AA9F-DD0DEBEBC7FE}"/>
            </a:ext>
          </a:extLst>
        </xdr:cNvPr>
        <xdr:cNvSpPr txBox="1"/>
      </xdr:nvSpPr>
      <xdr:spPr>
        <a:xfrm>
          <a:off x="1816744" y="145069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84</xdr:row>
      <xdr:rowOff>73169</xdr:rowOff>
    </xdr:from>
    <xdr:ext cx="405111" cy="259045"/>
    <xdr:sp macro="" textlink="">
      <xdr:nvSpPr>
        <xdr:cNvPr id="317" name="n_4mainValue【公営住宅】&#10;有形固定資産減価償却率">
          <a:extLst>
            <a:ext uri="{FF2B5EF4-FFF2-40B4-BE49-F238E27FC236}">
              <a16:creationId xmlns:a16="http://schemas.microsoft.com/office/drawing/2014/main" id="{80993DC9-370B-4384-9918-5080226197BA}"/>
            </a:ext>
          </a:extLst>
        </xdr:cNvPr>
        <xdr:cNvSpPr txBox="1"/>
      </xdr:nvSpPr>
      <xdr:spPr>
        <a:xfrm>
          <a:off x="927744" y="144749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8" name="正方形/長方形 317">
          <a:extLst>
            <a:ext uri="{FF2B5EF4-FFF2-40B4-BE49-F238E27FC236}">
              <a16:creationId xmlns:a16="http://schemas.microsoft.com/office/drawing/2014/main" id="{9C156518-4647-4843-8DC6-248BEF3954C5}"/>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9" name="正方形/長方形 318">
          <a:extLst>
            <a:ext uri="{FF2B5EF4-FFF2-40B4-BE49-F238E27FC236}">
              <a16:creationId xmlns:a16="http://schemas.microsoft.com/office/drawing/2014/main" id="{72881E00-7F2A-4B8F-8242-3BC4A0733DC9}"/>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0" name="正方形/長方形 319">
          <a:extLst>
            <a:ext uri="{FF2B5EF4-FFF2-40B4-BE49-F238E27FC236}">
              <a16:creationId xmlns:a16="http://schemas.microsoft.com/office/drawing/2014/main" id="{34C188D4-13FD-49D5-8756-E672E0EEF7FA}"/>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1" name="正方形/長方形 320">
          <a:extLst>
            <a:ext uri="{FF2B5EF4-FFF2-40B4-BE49-F238E27FC236}">
              <a16:creationId xmlns:a16="http://schemas.microsoft.com/office/drawing/2014/main" id="{7DD5F5A3-ABD6-44FE-91F7-3CB8F05628B1}"/>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2" name="正方形/長方形 321">
          <a:extLst>
            <a:ext uri="{FF2B5EF4-FFF2-40B4-BE49-F238E27FC236}">
              <a16:creationId xmlns:a16="http://schemas.microsoft.com/office/drawing/2014/main" id="{19020D27-E071-47A8-894F-0A05586F07DA}"/>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3" name="正方形/長方形 322">
          <a:extLst>
            <a:ext uri="{FF2B5EF4-FFF2-40B4-BE49-F238E27FC236}">
              <a16:creationId xmlns:a16="http://schemas.microsoft.com/office/drawing/2014/main" id="{32DAD385-B869-4564-9AAE-0CFBF3DC91AC}"/>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4" name="正方形/長方形 323">
          <a:extLst>
            <a:ext uri="{FF2B5EF4-FFF2-40B4-BE49-F238E27FC236}">
              <a16:creationId xmlns:a16="http://schemas.microsoft.com/office/drawing/2014/main" id="{21360AD5-0D3A-48CD-A16F-AA5645C863B2}"/>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5" name="正方形/長方形 324">
          <a:extLst>
            <a:ext uri="{FF2B5EF4-FFF2-40B4-BE49-F238E27FC236}">
              <a16:creationId xmlns:a16="http://schemas.microsoft.com/office/drawing/2014/main" id="{127848FB-A098-41EB-9AF7-79D081902DA7}"/>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6" name="テキスト ボックス 325">
          <a:extLst>
            <a:ext uri="{FF2B5EF4-FFF2-40B4-BE49-F238E27FC236}">
              <a16:creationId xmlns:a16="http://schemas.microsoft.com/office/drawing/2014/main" id="{9107397E-266C-4479-86B0-6EDAEFB46855}"/>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7" name="直線コネクタ 326">
          <a:extLst>
            <a:ext uri="{FF2B5EF4-FFF2-40B4-BE49-F238E27FC236}">
              <a16:creationId xmlns:a16="http://schemas.microsoft.com/office/drawing/2014/main" id="{DAB13FA2-971B-46A5-92CF-81A24FD8F8F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28" name="直線コネクタ 327">
          <a:extLst>
            <a:ext uri="{FF2B5EF4-FFF2-40B4-BE49-F238E27FC236}">
              <a16:creationId xmlns:a16="http://schemas.microsoft.com/office/drawing/2014/main" id="{188228B6-CA5E-464A-9025-FB3A9FF9A7CF}"/>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29" name="テキスト ボックス 328">
          <a:extLst>
            <a:ext uri="{FF2B5EF4-FFF2-40B4-BE49-F238E27FC236}">
              <a16:creationId xmlns:a16="http://schemas.microsoft.com/office/drawing/2014/main" id="{D45848CB-48E6-45CF-884C-FF7A2A302039}"/>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0" name="直線コネクタ 329">
          <a:extLst>
            <a:ext uri="{FF2B5EF4-FFF2-40B4-BE49-F238E27FC236}">
              <a16:creationId xmlns:a16="http://schemas.microsoft.com/office/drawing/2014/main" id="{59CAC044-E4BB-45D7-A58B-E57DCA298388}"/>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1" name="テキスト ボックス 330">
          <a:extLst>
            <a:ext uri="{FF2B5EF4-FFF2-40B4-BE49-F238E27FC236}">
              <a16:creationId xmlns:a16="http://schemas.microsoft.com/office/drawing/2014/main" id="{31CCF593-A566-49B0-AC9F-C6946602DFC9}"/>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2" name="直線コネクタ 331">
          <a:extLst>
            <a:ext uri="{FF2B5EF4-FFF2-40B4-BE49-F238E27FC236}">
              <a16:creationId xmlns:a16="http://schemas.microsoft.com/office/drawing/2014/main" id="{ECB6A9FF-8250-4701-8458-7A15C54CF8E1}"/>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3" name="テキスト ボックス 332">
          <a:extLst>
            <a:ext uri="{FF2B5EF4-FFF2-40B4-BE49-F238E27FC236}">
              <a16:creationId xmlns:a16="http://schemas.microsoft.com/office/drawing/2014/main" id="{971EC663-B04A-499F-9EE4-6B408C298989}"/>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4" name="直線コネクタ 333">
          <a:extLst>
            <a:ext uri="{FF2B5EF4-FFF2-40B4-BE49-F238E27FC236}">
              <a16:creationId xmlns:a16="http://schemas.microsoft.com/office/drawing/2014/main" id="{6D533B18-E3F9-4097-AE3C-513B494C731C}"/>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5" name="テキスト ボックス 334">
          <a:extLst>
            <a:ext uri="{FF2B5EF4-FFF2-40B4-BE49-F238E27FC236}">
              <a16:creationId xmlns:a16="http://schemas.microsoft.com/office/drawing/2014/main" id="{581C3921-41B3-4E93-80F1-82ACC962E5E5}"/>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36" name="直線コネクタ 335">
          <a:extLst>
            <a:ext uri="{FF2B5EF4-FFF2-40B4-BE49-F238E27FC236}">
              <a16:creationId xmlns:a16="http://schemas.microsoft.com/office/drawing/2014/main" id="{E8E06B0B-D2AF-4A6D-AE04-1E75EB8A3FF8}"/>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37" name="テキスト ボックス 336">
          <a:extLst>
            <a:ext uri="{FF2B5EF4-FFF2-40B4-BE49-F238E27FC236}">
              <a16:creationId xmlns:a16="http://schemas.microsoft.com/office/drawing/2014/main" id="{D2E09FD2-7256-46E2-BCA7-D69D8DE30820}"/>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8" name="直線コネクタ 337">
          <a:extLst>
            <a:ext uri="{FF2B5EF4-FFF2-40B4-BE49-F238E27FC236}">
              <a16:creationId xmlns:a16="http://schemas.microsoft.com/office/drawing/2014/main" id="{88975953-8F76-4707-96BE-D175AFA5D949}"/>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39" name="テキスト ボックス 338">
          <a:extLst>
            <a:ext uri="{FF2B5EF4-FFF2-40B4-BE49-F238E27FC236}">
              <a16:creationId xmlns:a16="http://schemas.microsoft.com/office/drawing/2014/main" id="{9EA7D8B3-3DCF-472E-A563-4F3B59F105A3}"/>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0" name="【公営住宅】&#10;一人当たり面積グラフ枠">
          <a:extLst>
            <a:ext uri="{FF2B5EF4-FFF2-40B4-BE49-F238E27FC236}">
              <a16:creationId xmlns:a16="http://schemas.microsoft.com/office/drawing/2014/main" id="{4F57A000-7ED8-4107-B1DA-335F8A8CAF0F}"/>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3239</xdr:rowOff>
    </xdr:from>
    <xdr:to>
      <xdr:col>54</xdr:col>
      <xdr:colOff>189865</xdr:colOff>
      <xdr:row>86</xdr:row>
      <xdr:rowOff>112967</xdr:rowOff>
    </xdr:to>
    <xdr:cxnSp macro="">
      <xdr:nvCxnSpPr>
        <xdr:cNvPr id="341" name="直線コネクタ 340">
          <a:extLst>
            <a:ext uri="{FF2B5EF4-FFF2-40B4-BE49-F238E27FC236}">
              <a16:creationId xmlns:a16="http://schemas.microsoft.com/office/drawing/2014/main" id="{99AAA06D-5719-40DF-9BF6-2874C5DD62B9}"/>
            </a:ext>
          </a:extLst>
        </xdr:cNvPr>
        <xdr:cNvCxnSpPr/>
      </xdr:nvCxnSpPr>
      <xdr:spPr>
        <a:xfrm flipV="1">
          <a:off x="10476865" y="13547789"/>
          <a:ext cx="0" cy="13098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116794</xdr:rowOff>
    </xdr:from>
    <xdr:ext cx="469744" cy="259045"/>
    <xdr:sp macro="" textlink="">
      <xdr:nvSpPr>
        <xdr:cNvPr id="342" name="【公営住宅】&#10;一人当たり面積最小値テキスト">
          <a:extLst>
            <a:ext uri="{FF2B5EF4-FFF2-40B4-BE49-F238E27FC236}">
              <a16:creationId xmlns:a16="http://schemas.microsoft.com/office/drawing/2014/main" id="{A3F816FD-CDAA-4685-A620-D3326AA50438}"/>
            </a:ext>
          </a:extLst>
        </xdr:cNvPr>
        <xdr:cNvSpPr txBox="1"/>
      </xdr:nvSpPr>
      <xdr:spPr>
        <a:xfrm>
          <a:off x="10515600" y="148614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112967</xdr:rowOff>
    </xdr:from>
    <xdr:to>
      <xdr:col>55</xdr:col>
      <xdr:colOff>88900</xdr:colOff>
      <xdr:row>86</xdr:row>
      <xdr:rowOff>112967</xdr:rowOff>
    </xdr:to>
    <xdr:cxnSp macro="">
      <xdr:nvCxnSpPr>
        <xdr:cNvPr id="343" name="直線コネクタ 342">
          <a:extLst>
            <a:ext uri="{FF2B5EF4-FFF2-40B4-BE49-F238E27FC236}">
              <a16:creationId xmlns:a16="http://schemas.microsoft.com/office/drawing/2014/main" id="{8D53A7E3-E760-4256-85F0-2FC40753F514}"/>
            </a:ext>
          </a:extLst>
        </xdr:cNvPr>
        <xdr:cNvCxnSpPr/>
      </xdr:nvCxnSpPr>
      <xdr:spPr>
        <a:xfrm>
          <a:off x="10388600" y="14857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121366</xdr:rowOff>
    </xdr:from>
    <xdr:ext cx="469744" cy="259045"/>
    <xdr:sp macro="" textlink="">
      <xdr:nvSpPr>
        <xdr:cNvPr id="344" name="【公営住宅】&#10;一人当たり面積最大値テキスト">
          <a:extLst>
            <a:ext uri="{FF2B5EF4-FFF2-40B4-BE49-F238E27FC236}">
              <a16:creationId xmlns:a16="http://schemas.microsoft.com/office/drawing/2014/main" id="{4D50787C-1BCF-44FE-B12E-03192E9BC9CB}"/>
            </a:ext>
          </a:extLst>
        </xdr:cNvPr>
        <xdr:cNvSpPr txBox="1"/>
      </xdr:nvSpPr>
      <xdr:spPr>
        <a:xfrm>
          <a:off x="10515600" y="13323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3239</xdr:rowOff>
    </xdr:from>
    <xdr:to>
      <xdr:col>55</xdr:col>
      <xdr:colOff>88900</xdr:colOff>
      <xdr:row>79</xdr:row>
      <xdr:rowOff>3239</xdr:rowOff>
    </xdr:to>
    <xdr:cxnSp macro="">
      <xdr:nvCxnSpPr>
        <xdr:cNvPr id="345" name="直線コネクタ 344">
          <a:extLst>
            <a:ext uri="{FF2B5EF4-FFF2-40B4-BE49-F238E27FC236}">
              <a16:creationId xmlns:a16="http://schemas.microsoft.com/office/drawing/2014/main" id="{1C948322-7A37-44A2-A180-88182E0E68D7}"/>
            </a:ext>
          </a:extLst>
        </xdr:cNvPr>
        <xdr:cNvCxnSpPr/>
      </xdr:nvCxnSpPr>
      <xdr:spPr>
        <a:xfrm>
          <a:off x="10388600" y="135477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133811</xdr:rowOff>
    </xdr:from>
    <xdr:ext cx="469744" cy="259045"/>
    <xdr:sp macro="" textlink="">
      <xdr:nvSpPr>
        <xdr:cNvPr id="346" name="【公営住宅】&#10;一人当たり面積平均値テキスト">
          <a:extLst>
            <a:ext uri="{FF2B5EF4-FFF2-40B4-BE49-F238E27FC236}">
              <a16:creationId xmlns:a16="http://schemas.microsoft.com/office/drawing/2014/main" id="{DF807E98-F324-4FAC-AFAD-D1736D47073E}"/>
            </a:ext>
          </a:extLst>
        </xdr:cNvPr>
        <xdr:cNvSpPr txBox="1"/>
      </xdr:nvSpPr>
      <xdr:spPr>
        <a:xfrm>
          <a:off x="10515600" y="145356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110934</xdr:rowOff>
    </xdr:from>
    <xdr:to>
      <xdr:col>55</xdr:col>
      <xdr:colOff>50800</xdr:colOff>
      <xdr:row>86</xdr:row>
      <xdr:rowOff>41084</xdr:rowOff>
    </xdr:to>
    <xdr:sp macro="" textlink="">
      <xdr:nvSpPr>
        <xdr:cNvPr id="347" name="フローチャート: 判断 346">
          <a:extLst>
            <a:ext uri="{FF2B5EF4-FFF2-40B4-BE49-F238E27FC236}">
              <a16:creationId xmlns:a16="http://schemas.microsoft.com/office/drawing/2014/main" id="{98667DC4-2784-43CF-B17B-2CDC418D27D3}"/>
            </a:ext>
          </a:extLst>
        </xdr:cNvPr>
        <xdr:cNvSpPr/>
      </xdr:nvSpPr>
      <xdr:spPr>
        <a:xfrm>
          <a:off x="10426700" y="14684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135510</xdr:rowOff>
    </xdr:from>
    <xdr:to>
      <xdr:col>50</xdr:col>
      <xdr:colOff>165100</xdr:colOff>
      <xdr:row>86</xdr:row>
      <xdr:rowOff>65660</xdr:rowOff>
    </xdr:to>
    <xdr:sp macro="" textlink="">
      <xdr:nvSpPr>
        <xdr:cNvPr id="348" name="フローチャート: 判断 347">
          <a:extLst>
            <a:ext uri="{FF2B5EF4-FFF2-40B4-BE49-F238E27FC236}">
              <a16:creationId xmlns:a16="http://schemas.microsoft.com/office/drawing/2014/main" id="{D8353034-58BD-441A-81BC-19FD45BCCB23}"/>
            </a:ext>
          </a:extLst>
        </xdr:cNvPr>
        <xdr:cNvSpPr/>
      </xdr:nvSpPr>
      <xdr:spPr>
        <a:xfrm>
          <a:off x="9588500" y="14708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134938</xdr:rowOff>
    </xdr:from>
    <xdr:to>
      <xdr:col>46</xdr:col>
      <xdr:colOff>38100</xdr:colOff>
      <xdr:row>86</xdr:row>
      <xdr:rowOff>65088</xdr:rowOff>
    </xdr:to>
    <xdr:sp macro="" textlink="">
      <xdr:nvSpPr>
        <xdr:cNvPr id="349" name="フローチャート: 判断 348">
          <a:extLst>
            <a:ext uri="{FF2B5EF4-FFF2-40B4-BE49-F238E27FC236}">
              <a16:creationId xmlns:a16="http://schemas.microsoft.com/office/drawing/2014/main" id="{052C6D49-7378-48ED-8199-3153D7485C94}"/>
            </a:ext>
          </a:extLst>
        </xdr:cNvPr>
        <xdr:cNvSpPr/>
      </xdr:nvSpPr>
      <xdr:spPr>
        <a:xfrm>
          <a:off x="8699500" y="14708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136652</xdr:rowOff>
    </xdr:from>
    <xdr:to>
      <xdr:col>41</xdr:col>
      <xdr:colOff>101600</xdr:colOff>
      <xdr:row>86</xdr:row>
      <xdr:rowOff>66802</xdr:rowOff>
    </xdr:to>
    <xdr:sp macro="" textlink="">
      <xdr:nvSpPr>
        <xdr:cNvPr id="350" name="フローチャート: 判断 349">
          <a:extLst>
            <a:ext uri="{FF2B5EF4-FFF2-40B4-BE49-F238E27FC236}">
              <a16:creationId xmlns:a16="http://schemas.microsoft.com/office/drawing/2014/main" id="{F0AE8230-F2DE-47CC-BEE8-BE8B96F9D837}"/>
            </a:ext>
          </a:extLst>
        </xdr:cNvPr>
        <xdr:cNvSpPr/>
      </xdr:nvSpPr>
      <xdr:spPr>
        <a:xfrm>
          <a:off x="7810500" y="14709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133604</xdr:rowOff>
    </xdr:from>
    <xdr:to>
      <xdr:col>36</xdr:col>
      <xdr:colOff>165100</xdr:colOff>
      <xdr:row>86</xdr:row>
      <xdr:rowOff>63754</xdr:rowOff>
    </xdr:to>
    <xdr:sp macro="" textlink="">
      <xdr:nvSpPr>
        <xdr:cNvPr id="351" name="フローチャート: 判断 350">
          <a:extLst>
            <a:ext uri="{FF2B5EF4-FFF2-40B4-BE49-F238E27FC236}">
              <a16:creationId xmlns:a16="http://schemas.microsoft.com/office/drawing/2014/main" id="{007ABC95-B4FE-4106-900C-37BBFBBA1C31}"/>
            </a:ext>
          </a:extLst>
        </xdr:cNvPr>
        <xdr:cNvSpPr/>
      </xdr:nvSpPr>
      <xdr:spPr>
        <a:xfrm>
          <a:off x="6921500" y="14706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id="{62A5E565-8740-400B-BFC5-4EB3081D0677}"/>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B87FB439-AD39-47B3-91C2-6E7D1DDA6B68}"/>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BCF37F12-0D9D-431C-806B-7C3289D5A7C8}"/>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6B61A532-7A62-4FC4-B4C7-651E18EEF1C1}"/>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DD7DBE79-962C-4D03-99C1-F8F4B75DDD6C}"/>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161989</xdr:rowOff>
    </xdr:from>
    <xdr:to>
      <xdr:col>55</xdr:col>
      <xdr:colOff>50800</xdr:colOff>
      <xdr:row>86</xdr:row>
      <xdr:rowOff>92139</xdr:rowOff>
    </xdr:to>
    <xdr:sp macro="" textlink="">
      <xdr:nvSpPr>
        <xdr:cNvPr id="357" name="楕円 356">
          <a:extLst>
            <a:ext uri="{FF2B5EF4-FFF2-40B4-BE49-F238E27FC236}">
              <a16:creationId xmlns:a16="http://schemas.microsoft.com/office/drawing/2014/main" id="{723A7174-EA38-4DE7-9610-F12A0693D6CC}"/>
            </a:ext>
          </a:extLst>
        </xdr:cNvPr>
        <xdr:cNvSpPr/>
      </xdr:nvSpPr>
      <xdr:spPr>
        <a:xfrm>
          <a:off x="10426700" y="14735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89362</xdr:rowOff>
    </xdr:from>
    <xdr:ext cx="469744" cy="259045"/>
    <xdr:sp macro="" textlink="">
      <xdr:nvSpPr>
        <xdr:cNvPr id="358" name="【公営住宅】&#10;一人当たり面積該当値テキスト">
          <a:extLst>
            <a:ext uri="{FF2B5EF4-FFF2-40B4-BE49-F238E27FC236}">
              <a16:creationId xmlns:a16="http://schemas.microsoft.com/office/drawing/2014/main" id="{EBE6D461-D2B1-45F4-9E49-31DF5CEAEE88}"/>
            </a:ext>
          </a:extLst>
        </xdr:cNvPr>
        <xdr:cNvSpPr txBox="1"/>
      </xdr:nvSpPr>
      <xdr:spPr>
        <a:xfrm>
          <a:off x="10515600" y="14662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157417</xdr:rowOff>
    </xdr:from>
    <xdr:to>
      <xdr:col>50</xdr:col>
      <xdr:colOff>165100</xdr:colOff>
      <xdr:row>86</xdr:row>
      <xdr:rowOff>87567</xdr:rowOff>
    </xdr:to>
    <xdr:sp macro="" textlink="">
      <xdr:nvSpPr>
        <xdr:cNvPr id="359" name="楕円 358">
          <a:extLst>
            <a:ext uri="{FF2B5EF4-FFF2-40B4-BE49-F238E27FC236}">
              <a16:creationId xmlns:a16="http://schemas.microsoft.com/office/drawing/2014/main" id="{7A691C17-08B0-4555-A4D6-238CED50D1CB}"/>
            </a:ext>
          </a:extLst>
        </xdr:cNvPr>
        <xdr:cNvSpPr/>
      </xdr:nvSpPr>
      <xdr:spPr>
        <a:xfrm>
          <a:off x="9588500" y="14730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36767</xdr:rowOff>
    </xdr:from>
    <xdr:to>
      <xdr:col>55</xdr:col>
      <xdr:colOff>0</xdr:colOff>
      <xdr:row>86</xdr:row>
      <xdr:rowOff>41339</xdr:rowOff>
    </xdr:to>
    <xdr:cxnSp macro="">
      <xdr:nvCxnSpPr>
        <xdr:cNvPr id="360" name="直線コネクタ 359">
          <a:extLst>
            <a:ext uri="{FF2B5EF4-FFF2-40B4-BE49-F238E27FC236}">
              <a16:creationId xmlns:a16="http://schemas.microsoft.com/office/drawing/2014/main" id="{56EA710C-52DD-4F6B-A303-218FA7865F67}"/>
            </a:ext>
          </a:extLst>
        </xdr:cNvPr>
        <xdr:cNvCxnSpPr/>
      </xdr:nvCxnSpPr>
      <xdr:spPr>
        <a:xfrm>
          <a:off x="9639300" y="14781467"/>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157417</xdr:rowOff>
    </xdr:from>
    <xdr:to>
      <xdr:col>46</xdr:col>
      <xdr:colOff>38100</xdr:colOff>
      <xdr:row>86</xdr:row>
      <xdr:rowOff>87567</xdr:rowOff>
    </xdr:to>
    <xdr:sp macro="" textlink="">
      <xdr:nvSpPr>
        <xdr:cNvPr id="361" name="楕円 360">
          <a:extLst>
            <a:ext uri="{FF2B5EF4-FFF2-40B4-BE49-F238E27FC236}">
              <a16:creationId xmlns:a16="http://schemas.microsoft.com/office/drawing/2014/main" id="{5DE8039F-26E5-459B-8257-23A491C96553}"/>
            </a:ext>
          </a:extLst>
        </xdr:cNvPr>
        <xdr:cNvSpPr/>
      </xdr:nvSpPr>
      <xdr:spPr>
        <a:xfrm>
          <a:off x="8699500" y="14730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36767</xdr:rowOff>
    </xdr:from>
    <xdr:to>
      <xdr:col>50</xdr:col>
      <xdr:colOff>114300</xdr:colOff>
      <xdr:row>86</xdr:row>
      <xdr:rowOff>36767</xdr:rowOff>
    </xdr:to>
    <xdr:cxnSp macro="">
      <xdr:nvCxnSpPr>
        <xdr:cNvPr id="362" name="直線コネクタ 361">
          <a:extLst>
            <a:ext uri="{FF2B5EF4-FFF2-40B4-BE49-F238E27FC236}">
              <a16:creationId xmlns:a16="http://schemas.microsoft.com/office/drawing/2014/main" id="{EBD5BD8C-D849-403E-8B2C-FB3E77E3DFC5}"/>
            </a:ext>
          </a:extLst>
        </xdr:cNvPr>
        <xdr:cNvCxnSpPr/>
      </xdr:nvCxnSpPr>
      <xdr:spPr>
        <a:xfrm>
          <a:off x="8750300" y="1478146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152845</xdr:rowOff>
    </xdr:from>
    <xdr:to>
      <xdr:col>41</xdr:col>
      <xdr:colOff>101600</xdr:colOff>
      <xdr:row>86</xdr:row>
      <xdr:rowOff>82995</xdr:rowOff>
    </xdr:to>
    <xdr:sp macro="" textlink="">
      <xdr:nvSpPr>
        <xdr:cNvPr id="363" name="楕円 362">
          <a:extLst>
            <a:ext uri="{FF2B5EF4-FFF2-40B4-BE49-F238E27FC236}">
              <a16:creationId xmlns:a16="http://schemas.microsoft.com/office/drawing/2014/main" id="{96BF99FC-C915-4316-AC10-8B3D55CF23DC}"/>
            </a:ext>
          </a:extLst>
        </xdr:cNvPr>
        <xdr:cNvSpPr/>
      </xdr:nvSpPr>
      <xdr:spPr>
        <a:xfrm>
          <a:off x="7810500" y="14726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32195</xdr:rowOff>
    </xdr:from>
    <xdr:to>
      <xdr:col>45</xdr:col>
      <xdr:colOff>177800</xdr:colOff>
      <xdr:row>86</xdr:row>
      <xdr:rowOff>36767</xdr:rowOff>
    </xdr:to>
    <xdr:cxnSp macro="">
      <xdr:nvCxnSpPr>
        <xdr:cNvPr id="364" name="直線コネクタ 363">
          <a:extLst>
            <a:ext uri="{FF2B5EF4-FFF2-40B4-BE49-F238E27FC236}">
              <a16:creationId xmlns:a16="http://schemas.microsoft.com/office/drawing/2014/main" id="{5D7EAB4F-EF97-4B36-8BDC-2F12D1C15D4B}"/>
            </a:ext>
          </a:extLst>
        </xdr:cNvPr>
        <xdr:cNvCxnSpPr/>
      </xdr:nvCxnSpPr>
      <xdr:spPr>
        <a:xfrm>
          <a:off x="7861300" y="14776895"/>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155893</xdr:rowOff>
    </xdr:from>
    <xdr:to>
      <xdr:col>36</xdr:col>
      <xdr:colOff>165100</xdr:colOff>
      <xdr:row>86</xdr:row>
      <xdr:rowOff>86043</xdr:rowOff>
    </xdr:to>
    <xdr:sp macro="" textlink="">
      <xdr:nvSpPr>
        <xdr:cNvPr id="365" name="楕円 364">
          <a:extLst>
            <a:ext uri="{FF2B5EF4-FFF2-40B4-BE49-F238E27FC236}">
              <a16:creationId xmlns:a16="http://schemas.microsoft.com/office/drawing/2014/main" id="{0F6DD097-C5B6-4A92-AC15-AF303ABB8ED4}"/>
            </a:ext>
          </a:extLst>
        </xdr:cNvPr>
        <xdr:cNvSpPr/>
      </xdr:nvSpPr>
      <xdr:spPr>
        <a:xfrm>
          <a:off x="6921500" y="14729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32195</xdr:rowOff>
    </xdr:from>
    <xdr:to>
      <xdr:col>41</xdr:col>
      <xdr:colOff>50800</xdr:colOff>
      <xdr:row>86</xdr:row>
      <xdr:rowOff>35243</xdr:rowOff>
    </xdr:to>
    <xdr:cxnSp macro="">
      <xdr:nvCxnSpPr>
        <xdr:cNvPr id="366" name="直線コネクタ 365">
          <a:extLst>
            <a:ext uri="{FF2B5EF4-FFF2-40B4-BE49-F238E27FC236}">
              <a16:creationId xmlns:a16="http://schemas.microsoft.com/office/drawing/2014/main" id="{713D6CC9-6468-4FDB-B285-356B916D7A0C}"/>
            </a:ext>
          </a:extLst>
        </xdr:cNvPr>
        <xdr:cNvCxnSpPr/>
      </xdr:nvCxnSpPr>
      <xdr:spPr>
        <a:xfrm flipV="1">
          <a:off x="6972300" y="14776895"/>
          <a:ext cx="88900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82187</xdr:rowOff>
    </xdr:from>
    <xdr:ext cx="469744" cy="259045"/>
    <xdr:sp macro="" textlink="">
      <xdr:nvSpPr>
        <xdr:cNvPr id="367" name="n_1aveValue【公営住宅】&#10;一人当たり面積">
          <a:extLst>
            <a:ext uri="{FF2B5EF4-FFF2-40B4-BE49-F238E27FC236}">
              <a16:creationId xmlns:a16="http://schemas.microsoft.com/office/drawing/2014/main" id="{2D75F285-2F84-4B4B-9603-B12383C9511A}"/>
            </a:ext>
          </a:extLst>
        </xdr:cNvPr>
        <xdr:cNvSpPr txBox="1"/>
      </xdr:nvSpPr>
      <xdr:spPr>
        <a:xfrm>
          <a:off x="9391727" y="14483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81615</xdr:rowOff>
    </xdr:from>
    <xdr:ext cx="469744" cy="259045"/>
    <xdr:sp macro="" textlink="">
      <xdr:nvSpPr>
        <xdr:cNvPr id="368" name="n_2aveValue【公営住宅】&#10;一人当たり面積">
          <a:extLst>
            <a:ext uri="{FF2B5EF4-FFF2-40B4-BE49-F238E27FC236}">
              <a16:creationId xmlns:a16="http://schemas.microsoft.com/office/drawing/2014/main" id="{447C88FE-BFE1-466D-AB7E-5C405966B8A1}"/>
            </a:ext>
          </a:extLst>
        </xdr:cNvPr>
        <xdr:cNvSpPr txBox="1"/>
      </xdr:nvSpPr>
      <xdr:spPr>
        <a:xfrm>
          <a:off x="8515427" y="14483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83329</xdr:rowOff>
    </xdr:from>
    <xdr:ext cx="469744" cy="259045"/>
    <xdr:sp macro="" textlink="">
      <xdr:nvSpPr>
        <xdr:cNvPr id="369" name="n_3aveValue【公営住宅】&#10;一人当たり面積">
          <a:extLst>
            <a:ext uri="{FF2B5EF4-FFF2-40B4-BE49-F238E27FC236}">
              <a16:creationId xmlns:a16="http://schemas.microsoft.com/office/drawing/2014/main" id="{2DD56AA4-754A-4D56-AB25-4810C62E42F6}"/>
            </a:ext>
          </a:extLst>
        </xdr:cNvPr>
        <xdr:cNvSpPr txBox="1"/>
      </xdr:nvSpPr>
      <xdr:spPr>
        <a:xfrm>
          <a:off x="7626427" y="144851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80281</xdr:rowOff>
    </xdr:from>
    <xdr:ext cx="469744" cy="259045"/>
    <xdr:sp macro="" textlink="">
      <xdr:nvSpPr>
        <xdr:cNvPr id="370" name="n_4aveValue【公営住宅】&#10;一人当たり面積">
          <a:extLst>
            <a:ext uri="{FF2B5EF4-FFF2-40B4-BE49-F238E27FC236}">
              <a16:creationId xmlns:a16="http://schemas.microsoft.com/office/drawing/2014/main" id="{6A4A9195-B509-4E5C-8B9D-6C801FAC9D15}"/>
            </a:ext>
          </a:extLst>
        </xdr:cNvPr>
        <xdr:cNvSpPr txBox="1"/>
      </xdr:nvSpPr>
      <xdr:spPr>
        <a:xfrm>
          <a:off x="6737427" y="14482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78694</xdr:rowOff>
    </xdr:from>
    <xdr:ext cx="469744" cy="259045"/>
    <xdr:sp macro="" textlink="">
      <xdr:nvSpPr>
        <xdr:cNvPr id="371" name="n_1mainValue【公営住宅】&#10;一人当たり面積">
          <a:extLst>
            <a:ext uri="{FF2B5EF4-FFF2-40B4-BE49-F238E27FC236}">
              <a16:creationId xmlns:a16="http://schemas.microsoft.com/office/drawing/2014/main" id="{0487CEB8-3814-4B6D-973B-0C4677B675BC}"/>
            </a:ext>
          </a:extLst>
        </xdr:cNvPr>
        <xdr:cNvSpPr txBox="1"/>
      </xdr:nvSpPr>
      <xdr:spPr>
        <a:xfrm>
          <a:off x="9391727" y="148233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78694</xdr:rowOff>
    </xdr:from>
    <xdr:ext cx="469744" cy="259045"/>
    <xdr:sp macro="" textlink="">
      <xdr:nvSpPr>
        <xdr:cNvPr id="372" name="n_2mainValue【公営住宅】&#10;一人当たり面積">
          <a:extLst>
            <a:ext uri="{FF2B5EF4-FFF2-40B4-BE49-F238E27FC236}">
              <a16:creationId xmlns:a16="http://schemas.microsoft.com/office/drawing/2014/main" id="{0ADD1BEF-9B9A-43EC-BF51-46E0D3909C63}"/>
            </a:ext>
          </a:extLst>
        </xdr:cNvPr>
        <xdr:cNvSpPr txBox="1"/>
      </xdr:nvSpPr>
      <xdr:spPr>
        <a:xfrm>
          <a:off x="8515427" y="148233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74122</xdr:rowOff>
    </xdr:from>
    <xdr:ext cx="469744" cy="259045"/>
    <xdr:sp macro="" textlink="">
      <xdr:nvSpPr>
        <xdr:cNvPr id="373" name="n_3mainValue【公営住宅】&#10;一人当たり面積">
          <a:extLst>
            <a:ext uri="{FF2B5EF4-FFF2-40B4-BE49-F238E27FC236}">
              <a16:creationId xmlns:a16="http://schemas.microsoft.com/office/drawing/2014/main" id="{784D2F60-6F23-4BED-A841-C9DDE98B3DE0}"/>
            </a:ext>
          </a:extLst>
        </xdr:cNvPr>
        <xdr:cNvSpPr txBox="1"/>
      </xdr:nvSpPr>
      <xdr:spPr>
        <a:xfrm>
          <a:off x="7626427" y="14818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77170</xdr:rowOff>
    </xdr:from>
    <xdr:ext cx="469744" cy="259045"/>
    <xdr:sp macro="" textlink="">
      <xdr:nvSpPr>
        <xdr:cNvPr id="374" name="n_4mainValue【公営住宅】&#10;一人当たり面積">
          <a:extLst>
            <a:ext uri="{FF2B5EF4-FFF2-40B4-BE49-F238E27FC236}">
              <a16:creationId xmlns:a16="http://schemas.microsoft.com/office/drawing/2014/main" id="{3E9C6D57-ACE2-4E63-A6C3-F4F73760A051}"/>
            </a:ext>
          </a:extLst>
        </xdr:cNvPr>
        <xdr:cNvSpPr txBox="1"/>
      </xdr:nvSpPr>
      <xdr:spPr>
        <a:xfrm>
          <a:off x="6737427" y="14821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5" name="正方形/長方形 374">
          <a:extLst>
            <a:ext uri="{FF2B5EF4-FFF2-40B4-BE49-F238E27FC236}">
              <a16:creationId xmlns:a16="http://schemas.microsoft.com/office/drawing/2014/main" id="{69DFC0B6-F4A9-40F8-96C8-8A0D9E9250B2}"/>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6" name="正方形/長方形 375">
          <a:extLst>
            <a:ext uri="{FF2B5EF4-FFF2-40B4-BE49-F238E27FC236}">
              <a16:creationId xmlns:a16="http://schemas.microsoft.com/office/drawing/2014/main" id="{E142711D-490B-4E43-B947-788257927DE3}"/>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7" name="正方形/長方形 376">
          <a:extLst>
            <a:ext uri="{FF2B5EF4-FFF2-40B4-BE49-F238E27FC236}">
              <a16:creationId xmlns:a16="http://schemas.microsoft.com/office/drawing/2014/main" id="{7B0217C8-D44B-4EC5-8177-B70BAD32DE53}"/>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8" name="正方形/長方形 377">
          <a:extLst>
            <a:ext uri="{FF2B5EF4-FFF2-40B4-BE49-F238E27FC236}">
              <a16:creationId xmlns:a16="http://schemas.microsoft.com/office/drawing/2014/main" id="{B0ECA50D-D58C-472E-B97B-BC7F7A7BC8E4}"/>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9" name="正方形/長方形 378">
          <a:extLst>
            <a:ext uri="{FF2B5EF4-FFF2-40B4-BE49-F238E27FC236}">
              <a16:creationId xmlns:a16="http://schemas.microsoft.com/office/drawing/2014/main" id="{EA5D287E-9719-439F-881C-ACC594E9E828}"/>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0" name="正方形/長方形 379">
          <a:extLst>
            <a:ext uri="{FF2B5EF4-FFF2-40B4-BE49-F238E27FC236}">
              <a16:creationId xmlns:a16="http://schemas.microsoft.com/office/drawing/2014/main" id="{0943B075-A6AD-462E-9AD4-7B30690D4251}"/>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1" name="正方形/長方形 380">
          <a:extLst>
            <a:ext uri="{FF2B5EF4-FFF2-40B4-BE49-F238E27FC236}">
              <a16:creationId xmlns:a16="http://schemas.microsoft.com/office/drawing/2014/main" id="{E08EA0BF-5844-4637-B807-26FAD6FFBDD5}"/>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2" name="正方形/長方形 381">
          <a:extLst>
            <a:ext uri="{FF2B5EF4-FFF2-40B4-BE49-F238E27FC236}">
              <a16:creationId xmlns:a16="http://schemas.microsoft.com/office/drawing/2014/main" id="{49DF8B17-EE8E-4933-B86E-694D093C86A2}"/>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3" name="テキスト ボックス 382">
          <a:extLst>
            <a:ext uri="{FF2B5EF4-FFF2-40B4-BE49-F238E27FC236}">
              <a16:creationId xmlns:a16="http://schemas.microsoft.com/office/drawing/2014/main" id="{D785078B-E345-4528-A8C5-F2203A228875}"/>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4" name="直線コネクタ 383">
          <a:extLst>
            <a:ext uri="{FF2B5EF4-FFF2-40B4-BE49-F238E27FC236}">
              <a16:creationId xmlns:a16="http://schemas.microsoft.com/office/drawing/2014/main" id="{A6F3844F-7D40-41AC-8230-042EE8234BA4}"/>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5" name="テキスト ボックス 384">
          <a:extLst>
            <a:ext uri="{FF2B5EF4-FFF2-40B4-BE49-F238E27FC236}">
              <a16:creationId xmlns:a16="http://schemas.microsoft.com/office/drawing/2014/main" id="{18A53CBD-FCDF-4540-9DD7-6796E21ECFD2}"/>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86" name="直線コネクタ 385">
          <a:extLst>
            <a:ext uri="{FF2B5EF4-FFF2-40B4-BE49-F238E27FC236}">
              <a16:creationId xmlns:a16="http://schemas.microsoft.com/office/drawing/2014/main" id="{61CAFEBF-6D60-410A-AF26-F389B7A89743}"/>
            </a:ext>
          </a:extLst>
        </xdr:cNvPr>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87" name="テキスト ボックス 386">
          <a:extLst>
            <a:ext uri="{FF2B5EF4-FFF2-40B4-BE49-F238E27FC236}">
              <a16:creationId xmlns:a16="http://schemas.microsoft.com/office/drawing/2014/main" id="{CCE69972-6631-4909-AB66-317EDB5FF96E}"/>
            </a:ext>
          </a:extLst>
        </xdr:cNvPr>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88" name="直線コネクタ 387">
          <a:extLst>
            <a:ext uri="{FF2B5EF4-FFF2-40B4-BE49-F238E27FC236}">
              <a16:creationId xmlns:a16="http://schemas.microsoft.com/office/drawing/2014/main" id="{9197012C-090A-40A4-B123-9FE756919185}"/>
            </a:ext>
          </a:extLst>
        </xdr:cNvPr>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89" name="テキスト ボックス 388">
          <a:extLst>
            <a:ext uri="{FF2B5EF4-FFF2-40B4-BE49-F238E27FC236}">
              <a16:creationId xmlns:a16="http://schemas.microsoft.com/office/drawing/2014/main" id="{77F4A716-E4FC-40C7-97CF-0A0FC3026B63}"/>
            </a:ext>
          </a:extLst>
        </xdr:cNvPr>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90" name="直線コネクタ 389">
          <a:extLst>
            <a:ext uri="{FF2B5EF4-FFF2-40B4-BE49-F238E27FC236}">
              <a16:creationId xmlns:a16="http://schemas.microsoft.com/office/drawing/2014/main" id="{B4A3DF31-0718-4695-A35E-8E625E1FFF85}"/>
            </a:ext>
          </a:extLst>
        </xdr:cNvPr>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91" name="テキスト ボックス 390">
          <a:extLst>
            <a:ext uri="{FF2B5EF4-FFF2-40B4-BE49-F238E27FC236}">
              <a16:creationId xmlns:a16="http://schemas.microsoft.com/office/drawing/2014/main" id="{9C06E63A-4BBB-4DDB-B14F-23C05FDFD00F}"/>
            </a:ext>
          </a:extLst>
        </xdr:cNvPr>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92" name="直線コネクタ 391">
          <a:extLst>
            <a:ext uri="{FF2B5EF4-FFF2-40B4-BE49-F238E27FC236}">
              <a16:creationId xmlns:a16="http://schemas.microsoft.com/office/drawing/2014/main" id="{5FD277D5-37FB-4924-9AF9-7F9677E1ABD3}"/>
            </a:ext>
          </a:extLst>
        </xdr:cNvPr>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93" name="テキスト ボックス 392">
          <a:extLst>
            <a:ext uri="{FF2B5EF4-FFF2-40B4-BE49-F238E27FC236}">
              <a16:creationId xmlns:a16="http://schemas.microsoft.com/office/drawing/2014/main" id="{5CD4229D-2B1E-49B8-B0F8-EBB65C0F9C0B}"/>
            </a:ext>
          </a:extLst>
        </xdr:cNvPr>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94" name="直線コネクタ 393">
          <a:extLst>
            <a:ext uri="{FF2B5EF4-FFF2-40B4-BE49-F238E27FC236}">
              <a16:creationId xmlns:a16="http://schemas.microsoft.com/office/drawing/2014/main" id="{2580584E-285D-4C42-BD62-C3C96DBD583B}"/>
            </a:ext>
          </a:extLst>
        </xdr:cNvPr>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395" name="テキスト ボックス 394">
          <a:extLst>
            <a:ext uri="{FF2B5EF4-FFF2-40B4-BE49-F238E27FC236}">
              <a16:creationId xmlns:a16="http://schemas.microsoft.com/office/drawing/2014/main" id="{229E9B58-A5CF-47B5-BB6B-457A40813FCC}"/>
            </a:ext>
          </a:extLst>
        </xdr:cNvPr>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6" name="直線コネクタ 395">
          <a:extLst>
            <a:ext uri="{FF2B5EF4-FFF2-40B4-BE49-F238E27FC236}">
              <a16:creationId xmlns:a16="http://schemas.microsoft.com/office/drawing/2014/main" id="{D2B41333-4911-4511-B25D-B16E07C376D3}"/>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397" name="テキスト ボックス 396">
          <a:extLst>
            <a:ext uri="{FF2B5EF4-FFF2-40B4-BE49-F238E27FC236}">
              <a16:creationId xmlns:a16="http://schemas.microsoft.com/office/drawing/2014/main" id="{B47048E4-1CC1-420E-9854-75770BE23675}"/>
            </a:ext>
          </a:extLst>
        </xdr:cNvPr>
        <xdr:cNvSpPr txBox="1"/>
      </xdr:nvSpPr>
      <xdr:spPr>
        <a:xfrm>
          <a:off x="423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98" name="【港湾・漁港】&#10;有形固定資産減価償却率グラフ枠">
          <a:extLst>
            <a:ext uri="{FF2B5EF4-FFF2-40B4-BE49-F238E27FC236}">
              <a16:creationId xmlns:a16="http://schemas.microsoft.com/office/drawing/2014/main" id="{1A5E4FEA-8434-47FF-ADA5-71CF21B24BBA}"/>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87630</xdr:rowOff>
    </xdr:from>
    <xdr:to>
      <xdr:col>24</xdr:col>
      <xdr:colOff>62865</xdr:colOff>
      <xdr:row>108</xdr:row>
      <xdr:rowOff>60961</xdr:rowOff>
    </xdr:to>
    <xdr:cxnSp macro="">
      <xdr:nvCxnSpPr>
        <xdr:cNvPr id="399" name="直線コネクタ 398">
          <a:extLst>
            <a:ext uri="{FF2B5EF4-FFF2-40B4-BE49-F238E27FC236}">
              <a16:creationId xmlns:a16="http://schemas.microsoft.com/office/drawing/2014/main" id="{AC5E64B5-50B4-4719-B617-2E4E60C4D5E8}"/>
            </a:ext>
          </a:extLst>
        </xdr:cNvPr>
        <xdr:cNvCxnSpPr/>
      </xdr:nvCxnSpPr>
      <xdr:spPr>
        <a:xfrm flipV="1">
          <a:off x="4634865" y="17232630"/>
          <a:ext cx="0" cy="13449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64788</xdr:rowOff>
    </xdr:from>
    <xdr:ext cx="405111" cy="259045"/>
    <xdr:sp macro="" textlink="">
      <xdr:nvSpPr>
        <xdr:cNvPr id="400" name="【港湾・漁港】&#10;有形固定資産減価償却率最小値テキスト">
          <a:extLst>
            <a:ext uri="{FF2B5EF4-FFF2-40B4-BE49-F238E27FC236}">
              <a16:creationId xmlns:a16="http://schemas.microsoft.com/office/drawing/2014/main" id="{1C842680-7A8F-4C41-BCE4-A3D266DB2EE7}"/>
            </a:ext>
          </a:extLst>
        </xdr:cNvPr>
        <xdr:cNvSpPr txBox="1"/>
      </xdr:nvSpPr>
      <xdr:spPr>
        <a:xfrm>
          <a:off x="4673600" y="18581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60961</xdr:rowOff>
    </xdr:from>
    <xdr:to>
      <xdr:col>24</xdr:col>
      <xdr:colOff>152400</xdr:colOff>
      <xdr:row>108</xdr:row>
      <xdr:rowOff>60961</xdr:rowOff>
    </xdr:to>
    <xdr:cxnSp macro="">
      <xdr:nvCxnSpPr>
        <xdr:cNvPr id="401" name="直線コネクタ 400">
          <a:extLst>
            <a:ext uri="{FF2B5EF4-FFF2-40B4-BE49-F238E27FC236}">
              <a16:creationId xmlns:a16="http://schemas.microsoft.com/office/drawing/2014/main" id="{FCEE5BAA-C579-45B2-BE96-51ED89206475}"/>
            </a:ext>
          </a:extLst>
        </xdr:cNvPr>
        <xdr:cNvCxnSpPr/>
      </xdr:nvCxnSpPr>
      <xdr:spPr>
        <a:xfrm>
          <a:off x="4546600" y="185775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34307</xdr:rowOff>
    </xdr:from>
    <xdr:ext cx="405111" cy="259045"/>
    <xdr:sp macro="" textlink="">
      <xdr:nvSpPr>
        <xdr:cNvPr id="402" name="【港湾・漁港】&#10;有形固定資産減価償却率最大値テキスト">
          <a:extLst>
            <a:ext uri="{FF2B5EF4-FFF2-40B4-BE49-F238E27FC236}">
              <a16:creationId xmlns:a16="http://schemas.microsoft.com/office/drawing/2014/main" id="{9D3C0190-DC6A-40FE-9BCF-E1D953DB12A2}"/>
            </a:ext>
          </a:extLst>
        </xdr:cNvPr>
        <xdr:cNvSpPr txBox="1"/>
      </xdr:nvSpPr>
      <xdr:spPr>
        <a:xfrm>
          <a:off x="4673600" y="17007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87630</xdr:rowOff>
    </xdr:from>
    <xdr:to>
      <xdr:col>24</xdr:col>
      <xdr:colOff>152400</xdr:colOff>
      <xdr:row>100</xdr:row>
      <xdr:rowOff>87630</xdr:rowOff>
    </xdr:to>
    <xdr:cxnSp macro="">
      <xdr:nvCxnSpPr>
        <xdr:cNvPr id="403" name="直線コネクタ 402">
          <a:extLst>
            <a:ext uri="{FF2B5EF4-FFF2-40B4-BE49-F238E27FC236}">
              <a16:creationId xmlns:a16="http://schemas.microsoft.com/office/drawing/2014/main" id="{A1AC3D61-BC06-4103-99C3-1E0CE5483B5A}"/>
            </a:ext>
          </a:extLst>
        </xdr:cNvPr>
        <xdr:cNvCxnSpPr/>
      </xdr:nvCxnSpPr>
      <xdr:spPr>
        <a:xfrm>
          <a:off x="4546600" y="17232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34307</xdr:rowOff>
    </xdr:from>
    <xdr:ext cx="405111" cy="259045"/>
    <xdr:sp macro="" textlink="">
      <xdr:nvSpPr>
        <xdr:cNvPr id="404" name="【港湾・漁港】&#10;有形固定資産減価償却率平均値テキスト">
          <a:extLst>
            <a:ext uri="{FF2B5EF4-FFF2-40B4-BE49-F238E27FC236}">
              <a16:creationId xmlns:a16="http://schemas.microsoft.com/office/drawing/2014/main" id="{E0DB5812-55E0-4D6F-840E-DA30CFAE06A3}"/>
            </a:ext>
          </a:extLst>
        </xdr:cNvPr>
        <xdr:cNvSpPr txBox="1"/>
      </xdr:nvSpPr>
      <xdr:spPr>
        <a:xfrm>
          <a:off x="4673600" y="178651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55880</xdr:rowOff>
    </xdr:from>
    <xdr:to>
      <xdr:col>24</xdr:col>
      <xdr:colOff>114300</xdr:colOff>
      <xdr:row>104</xdr:row>
      <xdr:rowOff>157480</xdr:rowOff>
    </xdr:to>
    <xdr:sp macro="" textlink="">
      <xdr:nvSpPr>
        <xdr:cNvPr id="405" name="フローチャート: 判断 404">
          <a:extLst>
            <a:ext uri="{FF2B5EF4-FFF2-40B4-BE49-F238E27FC236}">
              <a16:creationId xmlns:a16="http://schemas.microsoft.com/office/drawing/2014/main" id="{A5BD1193-E15E-4E37-9141-1F100CD7C1E0}"/>
            </a:ext>
          </a:extLst>
        </xdr:cNvPr>
        <xdr:cNvSpPr/>
      </xdr:nvSpPr>
      <xdr:spPr>
        <a:xfrm>
          <a:off x="4584700" y="1788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46355</xdr:rowOff>
    </xdr:from>
    <xdr:to>
      <xdr:col>20</xdr:col>
      <xdr:colOff>38100</xdr:colOff>
      <xdr:row>104</xdr:row>
      <xdr:rowOff>147955</xdr:rowOff>
    </xdr:to>
    <xdr:sp macro="" textlink="">
      <xdr:nvSpPr>
        <xdr:cNvPr id="406" name="フローチャート: 判断 405">
          <a:extLst>
            <a:ext uri="{FF2B5EF4-FFF2-40B4-BE49-F238E27FC236}">
              <a16:creationId xmlns:a16="http://schemas.microsoft.com/office/drawing/2014/main" id="{0E239B3D-8678-4299-8E72-665FAED040CE}"/>
            </a:ext>
          </a:extLst>
        </xdr:cNvPr>
        <xdr:cNvSpPr/>
      </xdr:nvSpPr>
      <xdr:spPr>
        <a:xfrm>
          <a:off x="3746500" y="17877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19686</xdr:rowOff>
    </xdr:from>
    <xdr:to>
      <xdr:col>15</xdr:col>
      <xdr:colOff>101600</xdr:colOff>
      <xdr:row>104</xdr:row>
      <xdr:rowOff>121286</xdr:rowOff>
    </xdr:to>
    <xdr:sp macro="" textlink="">
      <xdr:nvSpPr>
        <xdr:cNvPr id="407" name="フローチャート: 判断 406">
          <a:extLst>
            <a:ext uri="{FF2B5EF4-FFF2-40B4-BE49-F238E27FC236}">
              <a16:creationId xmlns:a16="http://schemas.microsoft.com/office/drawing/2014/main" id="{0C90A207-C398-45FD-8314-70B73D4A98C6}"/>
            </a:ext>
          </a:extLst>
        </xdr:cNvPr>
        <xdr:cNvSpPr/>
      </xdr:nvSpPr>
      <xdr:spPr>
        <a:xfrm>
          <a:off x="2857500" y="17850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126364</xdr:rowOff>
    </xdr:from>
    <xdr:to>
      <xdr:col>10</xdr:col>
      <xdr:colOff>165100</xdr:colOff>
      <xdr:row>104</xdr:row>
      <xdr:rowOff>56514</xdr:rowOff>
    </xdr:to>
    <xdr:sp macro="" textlink="">
      <xdr:nvSpPr>
        <xdr:cNvPr id="408" name="フローチャート: 判断 407">
          <a:extLst>
            <a:ext uri="{FF2B5EF4-FFF2-40B4-BE49-F238E27FC236}">
              <a16:creationId xmlns:a16="http://schemas.microsoft.com/office/drawing/2014/main" id="{1B059814-438A-4B6E-BA32-6E3CE3DC535C}"/>
            </a:ext>
          </a:extLst>
        </xdr:cNvPr>
        <xdr:cNvSpPr/>
      </xdr:nvSpPr>
      <xdr:spPr>
        <a:xfrm>
          <a:off x="1968500" y="17785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113030</xdr:rowOff>
    </xdr:from>
    <xdr:to>
      <xdr:col>6</xdr:col>
      <xdr:colOff>38100</xdr:colOff>
      <xdr:row>104</xdr:row>
      <xdr:rowOff>43180</xdr:rowOff>
    </xdr:to>
    <xdr:sp macro="" textlink="">
      <xdr:nvSpPr>
        <xdr:cNvPr id="409" name="フローチャート: 判断 408">
          <a:extLst>
            <a:ext uri="{FF2B5EF4-FFF2-40B4-BE49-F238E27FC236}">
              <a16:creationId xmlns:a16="http://schemas.microsoft.com/office/drawing/2014/main" id="{1A0BB78C-2A05-469D-95B7-35AEB127F1E2}"/>
            </a:ext>
          </a:extLst>
        </xdr:cNvPr>
        <xdr:cNvSpPr/>
      </xdr:nvSpPr>
      <xdr:spPr>
        <a:xfrm>
          <a:off x="1079500" y="17772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0" name="テキスト ボックス 409">
          <a:extLst>
            <a:ext uri="{FF2B5EF4-FFF2-40B4-BE49-F238E27FC236}">
              <a16:creationId xmlns:a16="http://schemas.microsoft.com/office/drawing/2014/main" id="{50A98A71-2016-4752-ADAD-92BBC7309029}"/>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1" name="テキスト ボックス 410">
          <a:extLst>
            <a:ext uri="{FF2B5EF4-FFF2-40B4-BE49-F238E27FC236}">
              <a16:creationId xmlns:a16="http://schemas.microsoft.com/office/drawing/2014/main" id="{9A3C0CEF-7606-4D1F-AD3E-B9FC1F3880AB}"/>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2" name="テキスト ボックス 411">
          <a:extLst>
            <a:ext uri="{FF2B5EF4-FFF2-40B4-BE49-F238E27FC236}">
              <a16:creationId xmlns:a16="http://schemas.microsoft.com/office/drawing/2014/main" id="{C57EC17A-701A-44F4-AF80-9CE51171C8C7}"/>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3" name="テキスト ボックス 412">
          <a:extLst>
            <a:ext uri="{FF2B5EF4-FFF2-40B4-BE49-F238E27FC236}">
              <a16:creationId xmlns:a16="http://schemas.microsoft.com/office/drawing/2014/main" id="{C880D840-2CC1-453A-A315-71C87ED022F6}"/>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4" name="テキスト ボックス 413">
          <a:extLst>
            <a:ext uri="{FF2B5EF4-FFF2-40B4-BE49-F238E27FC236}">
              <a16:creationId xmlns:a16="http://schemas.microsoft.com/office/drawing/2014/main" id="{548A8008-1090-49BC-83EB-AD5DA2C4AF0F}"/>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40639</xdr:rowOff>
    </xdr:from>
    <xdr:to>
      <xdr:col>24</xdr:col>
      <xdr:colOff>114300</xdr:colOff>
      <xdr:row>104</xdr:row>
      <xdr:rowOff>142239</xdr:rowOff>
    </xdr:to>
    <xdr:sp macro="" textlink="">
      <xdr:nvSpPr>
        <xdr:cNvPr id="415" name="楕円 414">
          <a:extLst>
            <a:ext uri="{FF2B5EF4-FFF2-40B4-BE49-F238E27FC236}">
              <a16:creationId xmlns:a16="http://schemas.microsoft.com/office/drawing/2014/main" id="{8ED943CF-D70D-4A8E-B51D-5E8404681C42}"/>
            </a:ext>
          </a:extLst>
        </xdr:cNvPr>
        <xdr:cNvSpPr/>
      </xdr:nvSpPr>
      <xdr:spPr>
        <a:xfrm>
          <a:off x="4584700" y="17871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103</xdr:row>
      <xdr:rowOff>63516</xdr:rowOff>
    </xdr:from>
    <xdr:ext cx="405111" cy="259045"/>
    <xdr:sp macro="" textlink="">
      <xdr:nvSpPr>
        <xdr:cNvPr id="416" name="【港湾・漁港】&#10;有形固定資産減価償却率該当値テキスト">
          <a:extLst>
            <a:ext uri="{FF2B5EF4-FFF2-40B4-BE49-F238E27FC236}">
              <a16:creationId xmlns:a16="http://schemas.microsoft.com/office/drawing/2014/main" id="{3712F254-476B-4A23-B45C-D4BE39D10731}"/>
            </a:ext>
          </a:extLst>
        </xdr:cNvPr>
        <xdr:cNvSpPr txBox="1"/>
      </xdr:nvSpPr>
      <xdr:spPr>
        <a:xfrm>
          <a:off x="4673600" y="17722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6350</xdr:rowOff>
    </xdr:from>
    <xdr:to>
      <xdr:col>20</xdr:col>
      <xdr:colOff>38100</xdr:colOff>
      <xdr:row>104</xdr:row>
      <xdr:rowOff>107950</xdr:rowOff>
    </xdr:to>
    <xdr:sp macro="" textlink="">
      <xdr:nvSpPr>
        <xdr:cNvPr id="417" name="楕円 416">
          <a:extLst>
            <a:ext uri="{FF2B5EF4-FFF2-40B4-BE49-F238E27FC236}">
              <a16:creationId xmlns:a16="http://schemas.microsoft.com/office/drawing/2014/main" id="{9EE7925E-03CB-498C-9BF8-478599171C93}"/>
            </a:ext>
          </a:extLst>
        </xdr:cNvPr>
        <xdr:cNvSpPr/>
      </xdr:nvSpPr>
      <xdr:spPr>
        <a:xfrm>
          <a:off x="3746500" y="17837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104</xdr:row>
      <xdr:rowOff>57150</xdr:rowOff>
    </xdr:from>
    <xdr:to>
      <xdr:col>24</xdr:col>
      <xdr:colOff>63500</xdr:colOff>
      <xdr:row>104</xdr:row>
      <xdr:rowOff>91439</xdr:rowOff>
    </xdr:to>
    <xdr:cxnSp macro="">
      <xdr:nvCxnSpPr>
        <xdr:cNvPr id="418" name="直線コネクタ 417">
          <a:extLst>
            <a:ext uri="{FF2B5EF4-FFF2-40B4-BE49-F238E27FC236}">
              <a16:creationId xmlns:a16="http://schemas.microsoft.com/office/drawing/2014/main" id="{1051B1A1-E94A-49FE-827B-D1A47FF30B3F}"/>
            </a:ext>
          </a:extLst>
        </xdr:cNvPr>
        <xdr:cNvCxnSpPr/>
      </xdr:nvCxnSpPr>
      <xdr:spPr>
        <a:xfrm>
          <a:off x="3797300" y="17887950"/>
          <a:ext cx="8382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103</xdr:row>
      <xdr:rowOff>141605</xdr:rowOff>
    </xdr:from>
    <xdr:to>
      <xdr:col>15</xdr:col>
      <xdr:colOff>101600</xdr:colOff>
      <xdr:row>104</xdr:row>
      <xdr:rowOff>71755</xdr:rowOff>
    </xdr:to>
    <xdr:sp macro="" textlink="">
      <xdr:nvSpPr>
        <xdr:cNvPr id="419" name="楕円 418">
          <a:extLst>
            <a:ext uri="{FF2B5EF4-FFF2-40B4-BE49-F238E27FC236}">
              <a16:creationId xmlns:a16="http://schemas.microsoft.com/office/drawing/2014/main" id="{56DDA284-ECF4-4B8E-B04E-E4D2FD97CF06}"/>
            </a:ext>
          </a:extLst>
        </xdr:cNvPr>
        <xdr:cNvSpPr/>
      </xdr:nvSpPr>
      <xdr:spPr>
        <a:xfrm>
          <a:off x="2857500" y="17800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104</xdr:row>
      <xdr:rowOff>20955</xdr:rowOff>
    </xdr:from>
    <xdr:to>
      <xdr:col>19</xdr:col>
      <xdr:colOff>177800</xdr:colOff>
      <xdr:row>104</xdr:row>
      <xdr:rowOff>57150</xdr:rowOff>
    </xdr:to>
    <xdr:cxnSp macro="">
      <xdr:nvCxnSpPr>
        <xdr:cNvPr id="420" name="直線コネクタ 419">
          <a:extLst>
            <a:ext uri="{FF2B5EF4-FFF2-40B4-BE49-F238E27FC236}">
              <a16:creationId xmlns:a16="http://schemas.microsoft.com/office/drawing/2014/main" id="{48E2F4E3-D74B-49E6-977A-407B0AAE2BFD}"/>
            </a:ext>
          </a:extLst>
        </xdr:cNvPr>
        <xdr:cNvCxnSpPr/>
      </xdr:nvCxnSpPr>
      <xdr:spPr>
        <a:xfrm>
          <a:off x="2908300" y="17851755"/>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103</xdr:row>
      <xdr:rowOff>107314</xdr:rowOff>
    </xdr:from>
    <xdr:to>
      <xdr:col>10</xdr:col>
      <xdr:colOff>165100</xdr:colOff>
      <xdr:row>104</xdr:row>
      <xdr:rowOff>37464</xdr:rowOff>
    </xdr:to>
    <xdr:sp macro="" textlink="">
      <xdr:nvSpPr>
        <xdr:cNvPr id="421" name="楕円 420">
          <a:extLst>
            <a:ext uri="{FF2B5EF4-FFF2-40B4-BE49-F238E27FC236}">
              <a16:creationId xmlns:a16="http://schemas.microsoft.com/office/drawing/2014/main" id="{E90C83E3-2C60-4A03-8CC9-752E29F40370}"/>
            </a:ext>
          </a:extLst>
        </xdr:cNvPr>
        <xdr:cNvSpPr/>
      </xdr:nvSpPr>
      <xdr:spPr>
        <a:xfrm>
          <a:off x="1968500" y="17766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103</xdr:row>
      <xdr:rowOff>158114</xdr:rowOff>
    </xdr:from>
    <xdr:to>
      <xdr:col>15</xdr:col>
      <xdr:colOff>50800</xdr:colOff>
      <xdr:row>104</xdr:row>
      <xdr:rowOff>20955</xdr:rowOff>
    </xdr:to>
    <xdr:cxnSp macro="">
      <xdr:nvCxnSpPr>
        <xdr:cNvPr id="422" name="直線コネクタ 421">
          <a:extLst>
            <a:ext uri="{FF2B5EF4-FFF2-40B4-BE49-F238E27FC236}">
              <a16:creationId xmlns:a16="http://schemas.microsoft.com/office/drawing/2014/main" id="{1AFF37DA-E246-4477-BE0A-11DD8A43A490}"/>
            </a:ext>
          </a:extLst>
        </xdr:cNvPr>
        <xdr:cNvCxnSpPr/>
      </xdr:nvCxnSpPr>
      <xdr:spPr>
        <a:xfrm>
          <a:off x="2019300" y="17817464"/>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103</xdr:row>
      <xdr:rowOff>71120</xdr:rowOff>
    </xdr:from>
    <xdr:to>
      <xdr:col>6</xdr:col>
      <xdr:colOff>38100</xdr:colOff>
      <xdr:row>104</xdr:row>
      <xdr:rowOff>1270</xdr:rowOff>
    </xdr:to>
    <xdr:sp macro="" textlink="">
      <xdr:nvSpPr>
        <xdr:cNvPr id="423" name="楕円 422">
          <a:extLst>
            <a:ext uri="{FF2B5EF4-FFF2-40B4-BE49-F238E27FC236}">
              <a16:creationId xmlns:a16="http://schemas.microsoft.com/office/drawing/2014/main" id="{A90C7B54-258D-4BB2-9592-DE43C6F52314}"/>
            </a:ext>
          </a:extLst>
        </xdr:cNvPr>
        <xdr:cNvSpPr/>
      </xdr:nvSpPr>
      <xdr:spPr>
        <a:xfrm>
          <a:off x="1079500" y="17730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103</xdr:row>
      <xdr:rowOff>121920</xdr:rowOff>
    </xdr:from>
    <xdr:to>
      <xdr:col>10</xdr:col>
      <xdr:colOff>114300</xdr:colOff>
      <xdr:row>103</xdr:row>
      <xdr:rowOff>158114</xdr:rowOff>
    </xdr:to>
    <xdr:cxnSp macro="">
      <xdr:nvCxnSpPr>
        <xdr:cNvPr id="424" name="直線コネクタ 423">
          <a:extLst>
            <a:ext uri="{FF2B5EF4-FFF2-40B4-BE49-F238E27FC236}">
              <a16:creationId xmlns:a16="http://schemas.microsoft.com/office/drawing/2014/main" id="{139340E9-9C9E-417B-8164-BBD425F1C52D}"/>
            </a:ext>
          </a:extLst>
        </xdr:cNvPr>
        <xdr:cNvCxnSpPr/>
      </xdr:nvCxnSpPr>
      <xdr:spPr>
        <a:xfrm>
          <a:off x="1130300" y="17781270"/>
          <a:ext cx="889000" cy="36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139082</xdr:rowOff>
    </xdr:from>
    <xdr:ext cx="405111" cy="259045"/>
    <xdr:sp macro="" textlink="">
      <xdr:nvSpPr>
        <xdr:cNvPr id="425" name="n_1aveValue【港湾・漁港】&#10;有形固定資産減価償却率">
          <a:extLst>
            <a:ext uri="{FF2B5EF4-FFF2-40B4-BE49-F238E27FC236}">
              <a16:creationId xmlns:a16="http://schemas.microsoft.com/office/drawing/2014/main" id="{40646EA0-CA36-4673-B35A-D96406E424E3}"/>
            </a:ext>
          </a:extLst>
        </xdr:cNvPr>
        <xdr:cNvSpPr txBox="1"/>
      </xdr:nvSpPr>
      <xdr:spPr>
        <a:xfrm>
          <a:off x="3582044" y="17969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112413</xdr:rowOff>
    </xdr:from>
    <xdr:ext cx="405111" cy="259045"/>
    <xdr:sp macro="" textlink="">
      <xdr:nvSpPr>
        <xdr:cNvPr id="426" name="n_2aveValue【港湾・漁港】&#10;有形固定資産減価償却率">
          <a:extLst>
            <a:ext uri="{FF2B5EF4-FFF2-40B4-BE49-F238E27FC236}">
              <a16:creationId xmlns:a16="http://schemas.microsoft.com/office/drawing/2014/main" id="{F550D132-2E42-4A07-B90A-1F94869E52E6}"/>
            </a:ext>
          </a:extLst>
        </xdr:cNvPr>
        <xdr:cNvSpPr txBox="1"/>
      </xdr:nvSpPr>
      <xdr:spPr>
        <a:xfrm>
          <a:off x="2705744" y="179432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47641</xdr:rowOff>
    </xdr:from>
    <xdr:ext cx="405111" cy="259045"/>
    <xdr:sp macro="" textlink="">
      <xdr:nvSpPr>
        <xdr:cNvPr id="427" name="n_3aveValue【港湾・漁港】&#10;有形固定資産減価償却率">
          <a:extLst>
            <a:ext uri="{FF2B5EF4-FFF2-40B4-BE49-F238E27FC236}">
              <a16:creationId xmlns:a16="http://schemas.microsoft.com/office/drawing/2014/main" id="{5B14E9B1-EC34-4FA3-B998-CFC579B9AD8C}"/>
            </a:ext>
          </a:extLst>
        </xdr:cNvPr>
        <xdr:cNvSpPr txBox="1"/>
      </xdr:nvSpPr>
      <xdr:spPr>
        <a:xfrm>
          <a:off x="1816744" y="17878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34307</xdr:rowOff>
    </xdr:from>
    <xdr:ext cx="405111" cy="259045"/>
    <xdr:sp macro="" textlink="">
      <xdr:nvSpPr>
        <xdr:cNvPr id="428" name="n_4aveValue【港湾・漁港】&#10;有形固定資産減価償却率">
          <a:extLst>
            <a:ext uri="{FF2B5EF4-FFF2-40B4-BE49-F238E27FC236}">
              <a16:creationId xmlns:a16="http://schemas.microsoft.com/office/drawing/2014/main" id="{0EC3B587-1A7D-4AB2-AFD2-F6300063803B}"/>
            </a:ext>
          </a:extLst>
        </xdr:cNvPr>
        <xdr:cNvSpPr txBox="1"/>
      </xdr:nvSpPr>
      <xdr:spPr>
        <a:xfrm>
          <a:off x="927744" y="17865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102</xdr:row>
      <xdr:rowOff>124477</xdr:rowOff>
    </xdr:from>
    <xdr:ext cx="405111" cy="259045"/>
    <xdr:sp macro="" textlink="">
      <xdr:nvSpPr>
        <xdr:cNvPr id="429" name="n_1mainValue【港湾・漁港】&#10;有形固定資産減価償却率">
          <a:extLst>
            <a:ext uri="{FF2B5EF4-FFF2-40B4-BE49-F238E27FC236}">
              <a16:creationId xmlns:a16="http://schemas.microsoft.com/office/drawing/2014/main" id="{7815D184-64E5-4187-89F6-B8B1D2F4812F}"/>
            </a:ext>
          </a:extLst>
        </xdr:cNvPr>
        <xdr:cNvSpPr txBox="1"/>
      </xdr:nvSpPr>
      <xdr:spPr>
        <a:xfrm>
          <a:off x="3582044" y="17612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88282</xdr:rowOff>
    </xdr:from>
    <xdr:ext cx="405111" cy="259045"/>
    <xdr:sp macro="" textlink="">
      <xdr:nvSpPr>
        <xdr:cNvPr id="430" name="n_2mainValue【港湾・漁港】&#10;有形固定資産減価償却率">
          <a:extLst>
            <a:ext uri="{FF2B5EF4-FFF2-40B4-BE49-F238E27FC236}">
              <a16:creationId xmlns:a16="http://schemas.microsoft.com/office/drawing/2014/main" id="{CD01F4E7-77CA-43E0-8770-2C09F8A91938}"/>
            </a:ext>
          </a:extLst>
        </xdr:cNvPr>
        <xdr:cNvSpPr txBox="1"/>
      </xdr:nvSpPr>
      <xdr:spPr>
        <a:xfrm>
          <a:off x="2705744" y="17576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53991</xdr:rowOff>
    </xdr:from>
    <xdr:ext cx="405111" cy="259045"/>
    <xdr:sp macro="" textlink="">
      <xdr:nvSpPr>
        <xdr:cNvPr id="431" name="n_3mainValue【港湾・漁港】&#10;有形固定資産減価償却率">
          <a:extLst>
            <a:ext uri="{FF2B5EF4-FFF2-40B4-BE49-F238E27FC236}">
              <a16:creationId xmlns:a16="http://schemas.microsoft.com/office/drawing/2014/main" id="{532C35D4-E67D-4441-96BF-D3AF68DFF9D7}"/>
            </a:ext>
          </a:extLst>
        </xdr:cNvPr>
        <xdr:cNvSpPr txBox="1"/>
      </xdr:nvSpPr>
      <xdr:spPr>
        <a:xfrm>
          <a:off x="1816744" y="175418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17797</xdr:rowOff>
    </xdr:from>
    <xdr:ext cx="405111" cy="259045"/>
    <xdr:sp macro="" textlink="">
      <xdr:nvSpPr>
        <xdr:cNvPr id="432" name="n_4mainValue【港湾・漁港】&#10;有形固定資産減価償却率">
          <a:extLst>
            <a:ext uri="{FF2B5EF4-FFF2-40B4-BE49-F238E27FC236}">
              <a16:creationId xmlns:a16="http://schemas.microsoft.com/office/drawing/2014/main" id="{169C3D6B-E3F2-477E-A735-63323D87E3E9}"/>
            </a:ext>
          </a:extLst>
        </xdr:cNvPr>
        <xdr:cNvSpPr txBox="1"/>
      </xdr:nvSpPr>
      <xdr:spPr>
        <a:xfrm>
          <a:off x="927744" y="17505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3" name="正方形/長方形 432">
          <a:extLst>
            <a:ext uri="{FF2B5EF4-FFF2-40B4-BE49-F238E27FC236}">
              <a16:creationId xmlns:a16="http://schemas.microsoft.com/office/drawing/2014/main" id="{A4ACBD62-C53D-4ED1-A56C-98A7B41D81E2}"/>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4" name="正方形/長方形 433">
          <a:extLst>
            <a:ext uri="{FF2B5EF4-FFF2-40B4-BE49-F238E27FC236}">
              <a16:creationId xmlns:a16="http://schemas.microsoft.com/office/drawing/2014/main" id="{072BE3B8-6E25-455C-B342-8ED74B333CBC}"/>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5" name="正方形/長方形 434">
          <a:extLst>
            <a:ext uri="{FF2B5EF4-FFF2-40B4-BE49-F238E27FC236}">
              <a16:creationId xmlns:a16="http://schemas.microsoft.com/office/drawing/2014/main" id="{1FE0DD97-6CB8-4427-BE00-5B64430DFDB1}"/>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6" name="正方形/長方形 435">
          <a:extLst>
            <a:ext uri="{FF2B5EF4-FFF2-40B4-BE49-F238E27FC236}">
              <a16:creationId xmlns:a16="http://schemas.microsoft.com/office/drawing/2014/main" id="{155EA462-70DC-4AF8-A077-86B9AAC03434}"/>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7" name="正方形/長方形 436">
          <a:extLst>
            <a:ext uri="{FF2B5EF4-FFF2-40B4-BE49-F238E27FC236}">
              <a16:creationId xmlns:a16="http://schemas.microsoft.com/office/drawing/2014/main" id="{54130A43-AF1C-49CD-90AC-C2903965051D}"/>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8" name="正方形/長方形 437">
          <a:extLst>
            <a:ext uri="{FF2B5EF4-FFF2-40B4-BE49-F238E27FC236}">
              <a16:creationId xmlns:a16="http://schemas.microsoft.com/office/drawing/2014/main" id="{3B69FE29-2760-4C18-B3D6-3F49F0EF5672}"/>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39" name="正方形/長方形 438">
          <a:extLst>
            <a:ext uri="{FF2B5EF4-FFF2-40B4-BE49-F238E27FC236}">
              <a16:creationId xmlns:a16="http://schemas.microsoft.com/office/drawing/2014/main" id="{BFB0426D-C233-4BE4-ABD2-2A6F9271AA33}"/>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104,321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0" name="正方形/長方形 439">
          <a:extLst>
            <a:ext uri="{FF2B5EF4-FFF2-40B4-BE49-F238E27FC236}">
              <a16:creationId xmlns:a16="http://schemas.microsoft.com/office/drawing/2014/main" id="{7FECD996-D333-4800-95B6-27A719BDF782}"/>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1" name="テキスト ボックス 440">
          <a:extLst>
            <a:ext uri="{FF2B5EF4-FFF2-40B4-BE49-F238E27FC236}">
              <a16:creationId xmlns:a16="http://schemas.microsoft.com/office/drawing/2014/main" id="{31D75F26-0B1A-4416-A8D6-9DEAE38CA7ED}"/>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2" name="直線コネクタ 441">
          <a:extLst>
            <a:ext uri="{FF2B5EF4-FFF2-40B4-BE49-F238E27FC236}">
              <a16:creationId xmlns:a16="http://schemas.microsoft.com/office/drawing/2014/main" id="{1D174BAB-C9E5-47EC-A8C3-B552BFD89F95}"/>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3" name="直線コネクタ 442">
          <a:extLst>
            <a:ext uri="{FF2B5EF4-FFF2-40B4-BE49-F238E27FC236}">
              <a16:creationId xmlns:a16="http://schemas.microsoft.com/office/drawing/2014/main" id="{37F0C21D-DEEF-4BBA-BBF9-9A87D860D677}"/>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108</xdr:row>
      <xdr:rowOff>10177</xdr:rowOff>
    </xdr:from>
    <xdr:ext cx="248786" cy="259045"/>
    <xdr:sp macro="" textlink="">
      <xdr:nvSpPr>
        <xdr:cNvPr id="444" name="テキスト ボックス 443">
          <a:extLst>
            <a:ext uri="{FF2B5EF4-FFF2-40B4-BE49-F238E27FC236}">
              <a16:creationId xmlns:a16="http://schemas.microsoft.com/office/drawing/2014/main" id="{624ED845-AC5A-43C2-9561-9C286FF30577}"/>
            </a:ext>
          </a:extLst>
        </xdr:cNvPr>
        <xdr:cNvSpPr txBox="1"/>
      </xdr:nvSpPr>
      <xdr:spPr>
        <a:xfrm>
          <a:off x="6355214" y="1852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45" name="直線コネクタ 444">
          <a:extLst>
            <a:ext uri="{FF2B5EF4-FFF2-40B4-BE49-F238E27FC236}">
              <a16:creationId xmlns:a16="http://schemas.microsoft.com/office/drawing/2014/main" id="{FB887545-DC60-4ED7-AE01-AF1EA9390BBB}"/>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105</xdr:row>
      <xdr:rowOff>143527</xdr:rowOff>
    </xdr:from>
    <xdr:ext cx="595419" cy="259045"/>
    <xdr:sp macro="" textlink="">
      <xdr:nvSpPr>
        <xdr:cNvPr id="446" name="テキスト ボックス 445">
          <a:extLst>
            <a:ext uri="{FF2B5EF4-FFF2-40B4-BE49-F238E27FC236}">
              <a16:creationId xmlns:a16="http://schemas.microsoft.com/office/drawing/2014/main" id="{DB6CC777-DC7C-4D15-813F-09A2525D8AE2}"/>
            </a:ext>
          </a:extLst>
        </xdr:cNvPr>
        <xdr:cNvSpPr txBox="1"/>
      </xdr:nvSpPr>
      <xdr:spPr>
        <a:xfrm>
          <a:off x="6008581" y="181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47" name="直線コネクタ 446">
          <a:extLst>
            <a:ext uri="{FF2B5EF4-FFF2-40B4-BE49-F238E27FC236}">
              <a16:creationId xmlns:a16="http://schemas.microsoft.com/office/drawing/2014/main" id="{DA6B45B4-756F-432C-AB4F-533C10F6B5C9}"/>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103</xdr:row>
      <xdr:rowOff>105427</xdr:rowOff>
    </xdr:from>
    <xdr:ext cx="595419" cy="259045"/>
    <xdr:sp macro="" textlink="">
      <xdr:nvSpPr>
        <xdr:cNvPr id="448" name="テキスト ボックス 447">
          <a:extLst>
            <a:ext uri="{FF2B5EF4-FFF2-40B4-BE49-F238E27FC236}">
              <a16:creationId xmlns:a16="http://schemas.microsoft.com/office/drawing/2014/main" id="{1AF52F6E-BA16-4E0A-BB08-953626F76A57}"/>
            </a:ext>
          </a:extLst>
        </xdr:cNvPr>
        <xdr:cNvSpPr txBox="1"/>
      </xdr:nvSpPr>
      <xdr:spPr>
        <a:xfrm>
          <a:off x="6008581" y="177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49" name="直線コネクタ 448">
          <a:extLst>
            <a:ext uri="{FF2B5EF4-FFF2-40B4-BE49-F238E27FC236}">
              <a16:creationId xmlns:a16="http://schemas.microsoft.com/office/drawing/2014/main" id="{8CD10DC0-BF9C-4F52-8C19-02EDEEE7BDDB}"/>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101</xdr:row>
      <xdr:rowOff>67327</xdr:rowOff>
    </xdr:from>
    <xdr:ext cx="595419" cy="259045"/>
    <xdr:sp macro="" textlink="">
      <xdr:nvSpPr>
        <xdr:cNvPr id="450" name="テキスト ボックス 449">
          <a:extLst>
            <a:ext uri="{FF2B5EF4-FFF2-40B4-BE49-F238E27FC236}">
              <a16:creationId xmlns:a16="http://schemas.microsoft.com/office/drawing/2014/main" id="{303FFC04-7669-4137-8978-41744E7A4D35}"/>
            </a:ext>
          </a:extLst>
        </xdr:cNvPr>
        <xdr:cNvSpPr txBox="1"/>
      </xdr:nvSpPr>
      <xdr:spPr>
        <a:xfrm>
          <a:off x="6008581" y="173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1" name="直線コネクタ 450">
          <a:extLst>
            <a:ext uri="{FF2B5EF4-FFF2-40B4-BE49-F238E27FC236}">
              <a16:creationId xmlns:a16="http://schemas.microsoft.com/office/drawing/2014/main" id="{C669EDA2-6EEC-4BF0-AD31-631A2D6E8958}"/>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99</xdr:row>
      <xdr:rowOff>29227</xdr:rowOff>
    </xdr:from>
    <xdr:ext cx="595419" cy="259045"/>
    <xdr:sp macro="" textlink="">
      <xdr:nvSpPr>
        <xdr:cNvPr id="452" name="テキスト ボックス 451">
          <a:extLst>
            <a:ext uri="{FF2B5EF4-FFF2-40B4-BE49-F238E27FC236}">
              <a16:creationId xmlns:a16="http://schemas.microsoft.com/office/drawing/2014/main" id="{0C42C7C3-18E5-43EF-94E1-DA9FAFA2FA3B}"/>
            </a:ext>
          </a:extLst>
        </xdr:cNvPr>
        <xdr:cNvSpPr txBox="1"/>
      </xdr:nvSpPr>
      <xdr:spPr>
        <a:xfrm>
          <a:off x="6008581" y="1700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3" name="直線コネクタ 452">
          <a:extLst>
            <a:ext uri="{FF2B5EF4-FFF2-40B4-BE49-F238E27FC236}">
              <a16:creationId xmlns:a16="http://schemas.microsoft.com/office/drawing/2014/main" id="{1E20AA75-53B9-4492-90F6-A25EEEF4C642}"/>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96</xdr:row>
      <xdr:rowOff>162577</xdr:rowOff>
    </xdr:from>
    <xdr:ext cx="685572" cy="259045"/>
    <xdr:sp macro="" textlink="">
      <xdr:nvSpPr>
        <xdr:cNvPr id="454" name="テキスト ボックス 453">
          <a:extLst>
            <a:ext uri="{FF2B5EF4-FFF2-40B4-BE49-F238E27FC236}">
              <a16:creationId xmlns:a16="http://schemas.microsoft.com/office/drawing/2014/main" id="{626478B4-6619-46EB-85EA-55912882E952}"/>
            </a:ext>
          </a:extLst>
        </xdr:cNvPr>
        <xdr:cNvSpPr txBox="1"/>
      </xdr:nvSpPr>
      <xdr:spPr>
        <a:xfrm>
          <a:off x="5918428" y="1662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5" name="【港湾・漁港】&#10;一人当たり有形固定資産（償却資産）額グラフ枠">
          <a:extLst>
            <a:ext uri="{FF2B5EF4-FFF2-40B4-BE49-F238E27FC236}">
              <a16:creationId xmlns:a16="http://schemas.microsoft.com/office/drawing/2014/main" id="{DB039891-6923-4B64-9ACB-3B4190CEA9F4}"/>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135389</xdr:rowOff>
    </xdr:from>
    <xdr:to>
      <xdr:col>54</xdr:col>
      <xdr:colOff>189865</xdr:colOff>
      <xdr:row>108</xdr:row>
      <xdr:rowOff>151324</xdr:rowOff>
    </xdr:to>
    <xdr:cxnSp macro="">
      <xdr:nvCxnSpPr>
        <xdr:cNvPr id="456" name="直線コネクタ 455">
          <a:extLst>
            <a:ext uri="{FF2B5EF4-FFF2-40B4-BE49-F238E27FC236}">
              <a16:creationId xmlns:a16="http://schemas.microsoft.com/office/drawing/2014/main" id="{D90AF76A-C7D2-4EF1-8851-F76F22888A7B}"/>
            </a:ext>
          </a:extLst>
        </xdr:cNvPr>
        <xdr:cNvCxnSpPr/>
      </xdr:nvCxnSpPr>
      <xdr:spPr>
        <a:xfrm flipV="1">
          <a:off x="10476865" y="17108939"/>
          <a:ext cx="0" cy="15589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155151</xdr:rowOff>
    </xdr:from>
    <xdr:ext cx="378565" cy="259045"/>
    <xdr:sp macro="" textlink="">
      <xdr:nvSpPr>
        <xdr:cNvPr id="457" name="【港湾・漁港】&#10;一人当たり有形固定資産（償却資産）額最小値テキスト">
          <a:extLst>
            <a:ext uri="{FF2B5EF4-FFF2-40B4-BE49-F238E27FC236}">
              <a16:creationId xmlns:a16="http://schemas.microsoft.com/office/drawing/2014/main" id="{F7BDB4E6-9EFF-4726-B88D-C28ED61154CC}"/>
            </a:ext>
          </a:extLst>
        </xdr:cNvPr>
        <xdr:cNvSpPr txBox="1"/>
      </xdr:nvSpPr>
      <xdr:spPr>
        <a:xfrm>
          <a:off x="10515600" y="186717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151324</xdr:rowOff>
    </xdr:from>
    <xdr:to>
      <xdr:col>55</xdr:col>
      <xdr:colOff>88900</xdr:colOff>
      <xdr:row>108</xdr:row>
      <xdr:rowOff>151324</xdr:rowOff>
    </xdr:to>
    <xdr:cxnSp macro="">
      <xdr:nvCxnSpPr>
        <xdr:cNvPr id="458" name="直線コネクタ 457">
          <a:extLst>
            <a:ext uri="{FF2B5EF4-FFF2-40B4-BE49-F238E27FC236}">
              <a16:creationId xmlns:a16="http://schemas.microsoft.com/office/drawing/2014/main" id="{A75ECCF1-B168-40D1-9B4C-307C49442261}"/>
            </a:ext>
          </a:extLst>
        </xdr:cNvPr>
        <xdr:cNvCxnSpPr/>
      </xdr:nvCxnSpPr>
      <xdr:spPr>
        <a:xfrm>
          <a:off x="10388600" y="186679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82066</xdr:rowOff>
    </xdr:from>
    <xdr:ext cx="599010" cy="259045"/>
    <xdr:sp macro="" textlink="">
      <xdr:nvSpPr>
        <xdr:cNvPr id="459" name="【港湾・漁港】&#10;一人当たり有形固定資産（償却資産）額最大値テキスト">
          <a:extLst>
            <a:ext uri="{FF2B5EF4-FFF2-40B4-BE49-F238E27FC236}">
              <a16:creationId xmlns:a16="http://schemas.microsoft.com/office/drawing/2014/main" id="{F58389A3-10A3-4D48-AA2C-2DB557B0E389}"/>
            </a:ext>
          </a:extLst>
        </xdr:cNvPr>
        <xdr:cNvSpPr txBox="1"/>
      </xdr:nvSpPr>
      <xdr:spPr>
        <a:xfrm>
          <a:off x="10515600" y="168841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818,930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135389</xdr:rowOff>
    </xdr:from>
    <xdr:to>
      <xdr:col>55</xdr:col>
      <xdr:colOff>88900</xdr:colOff>
      <xdr:row>99</xdr:row>
      <xdr:rowOff>135389</xdr:rowOff>
    </xdr:to>
    <xdr:cxnSp macro="">
      <xdr:nvCxnSpPr>
        <xdr:cNvPr id="460" name="直線コネクタ 459">
          <a:extLst>
            <a:ext uri="{FF2B5EF4-FFF2-40B4-BE49-F238E27FC236}">
              <a16:creationId xmlns:a16="http://schemas.microsoft.com/office/drawing/2014/main" id="{34900173-5C6F-4AC4-9A47-50C9F25924B0}"/>
            </a:ext>
          </a:extLst>
        </xdr:cNvPr>
        <xdr:cNvCxnSpPr/>
      </xdr:nvCxnSpPr>
      <xdr:spPr>
        <a:xfrm>
          <a:off x="10388600" y="171089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62878</xdr:rowOff>
    </xdr:from>
    <xdr:ext cx="534377" cy="259045"/>
    <xdr:sp macro="" textlink="">
      <xdr:nvSpPr>
        <xdr:cNvPr id="461" name="【港湾・漁港】&#10;一人当たり有形固定資産（償却資産）額平均値テキスト">
          <a:extLst>
            <a:ext uri="{FF2B5EF4-FFF2-40B4-BE49-F238E27FC236}">
              <a16:creationId xmlns:a16="http://schemas.microsoft.com/office/drawing/2014/main" id="{9B64FFAF-EE7F-4876-9E9C-C49D15029BF8}"/>
            </a:ext>
          </a:extLst>
        </xdr:cNvPr>
        <xdr:cNvSpPr txBox="1"/>
      </xdr:nvSpPr>
      <xdr:spPr>
        <a:xfrm>
          <a:off x="10515600" y="184080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84451</xdr:rowOff>
    </xdr:from>
    <xdr:to>
      <xdr:col>55</xdr:col>
      <xdr:colOff>50800</xdr:colOff>
      <xdr:row>108</xdr:row>
      <xdr:rowOff>14601</xdr:rowOff>
    </xdr:to>
    <xdr:sp macro="" textlink="">
      <xdr:nvSpPr>
        <xdr:cNvPr id="462" name="フローチャート: 判断 461">
          <a:extLst>
            <a:ext uri="{FF2B5EF4-FFF2-40B4-BE49-F238E27FC236}">
              <a16:creationId xmlns:a16="http://schemas.microsoft.com/office/drawing/2014/main" id="{0BBDBC2B-58B9-4F90-9F16-05346BEEC68D}"/>
            </a:ext>
          </a:extLst>
        </xdr:cNvPr>
        <xdr:cNvSpPr/>
      </xdr:nvSpPr>
      <xdr:spPr>
        <a:xfrm>
          <a:off x="10426700" y="18429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96312</xdr:rowOff>
    </xdr:from>
    <xdr:to>
      <xdr:col>50</xdr:col>
      <xdr:colOff>165100</xdr:colOff>
      <xdr:row>108</xdr:row>
      <xdr:rowOff>26462</xdr:rowOff>
    </xdr:to>
    <xdr:sp macro="" textlink="">
      <xdr:nvSpPr>
        <xdr:cNvPr id="463" name="フローチャート: 判断 462">
          <a:extLst>
            <a:ext uri="{FF2B5EF4-FFF2-40B4-BE49-F238E27FC236}">
              <a16:creationId xmlns:a16="http://schemas.microsoft.com/office/drawing/2014/main" id="{A526C714-0C10-4B32-9B72-E75135EFD3C9}"/>
            </a:ext>
          </a:extLst>
        </xdr:cNvPr>
        <xdr:cNvSpPr/>
      </xdr:nvSpPr>
      <xdr:spPr>
        <a:xfrm>
          <a:off x="9588500" y="18441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107</xdr:row>
      <xdr:rowOff>98875</xdr:rowOff>
    </xdr:from>
    <xdr:to>
      <xdr:col>46</xdr:col>
      <xdr:colOff>38100</xdr:colOff>
      <xdr:row>108</xdr:row>
      <xdr:rowOff>29025</xdr:rowOff>
    </xdr:to>
    <xdr:sp macro="" textlink="">
      <xdr:nvSpPr>
        <xdr:cNvPr id="464" name="フローチャート: 判断 463">
          <a:extLst>
            <a:ext uri="{FF2B5EF4-FFF2-40B4-BE49-F238E27FC236}">
              <a16:creationId xmlns:a16="http://schemas.microsoft.com/office/drawing/2014/main" id="{3532189D-C930-42FD-A518-E5B5246B2F43}"/>
            </a:ext>
          </a:extLst>
        </xdr:cNvPr>
        <xdr:cNvSpPr/>
      </xdr:nvSpPr>
      <xdr:spPr>
        <a:xfrm>
          <a:off x="8699500" y="18444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137193</xdr:rowOff>
    </xdr:from>
    <xdr:to>
      <xdr:col>41</xdr:col>
      <xdr:colOff>101600</xdr:colOff>
      <xdr:row>107</xdr:row>
      <xdr:rowOff>67343</xdr:rowOff>
    </xdr:to>
    <xdr:sp macro="" textlink="">
      <xdr:nvSpPr>
        <xdr:cNvPr id="465" name="フローチャート: 判断 464">
          <a:extLst>
            <a:ext uri="{FF2B5EF4-FFF2-40B4-BE49-F238E27FC236}">
              <a16:creationId xmlns:a16="http://schemas.microsoft.com/office/drawing/2014/main" id="{25D6EADC-8053-483C-9BF4-501CFADF5E48}"/>
            </a:ext>
          </a:extLst>
        </xdr:cNvPr>
        <xdr:cNvSpPr/>
      </xdr:nvSpPr>
      <xdr:spPr>
        <a:xfrm>
          <a:off x="7810500" y="18310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141185</xdr:rowOff>
    </xdr:from>
    <xdr:to>
      <xdr:col>36</xdr:col>
      <xdr:colOff>165100</xdr:colOff>
      <xdr:row>107</xdr:row>
      <xdr:rowOff>71335</xdr:rowOff>
    </xdr:to>
    <xdr:sp macro="" textlink="">
      <xdr:nvSpPr>
        <xdr:cNvPr id="466" name="フローチャート: 判断 465">
          <a:extLst>
            <a:ext uri="{FF2B5EF4-FFF2-40B4-BE49-F238E27FC236}">
              <a16:creationId xmlns:a16="http://schemas.microsoft.com/office/drawing/2014/main" id="{797C1BF3-FCB0-41A1-B78B-E7E4DE96E524}"/>
            </a:ext>
          </a:extLst>
        </xdr:cNvPr>
        <xdr:cNvSpPr/>
      </xdr:nvSpPr>
      <xdr:spPr>
        <a:xfrm>
          <a:off x="6921500" y="18314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7" name="テキスト ボックス 466">
          <a:extLst>
            <a:ext uri="{FF2B5EF4-FFF2-40B4-BE49-F238E27FC236}">
              <a16:creationId xmlns:a16="http://schemas.microsoft.com/office/drawing/2014/main" id="{7E8914BF-1569-45D9-9C25-E78CEA87E54B}"/>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8" name="テキスト ボックス 467">
          <a:extLst>
            <a:ext uri="{FF2B5EF4-FFF2-40B4-BE49-F238E27FC236}">
              <a16:creationId xmlns:a16="http://schemas.microsoft.com/office/drawing/2014/main" id="{D96797E6-2187-48F3-B140-2333653E98C5}"/>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69" name="テキスト ボックス 468">
          <a:extLst>
            <a:ext uri="{FF2B5EF4-FFF2-40B4-BE49-F238E27FC236}">
              <a16:creationId xmlns:a16="http://schemas.microsoft.com/office/drawing/2014/main" id="{FA66AAE9-9816-4EDF-821A-38F1E5D83F83}"/>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0" name="テキスト ボックス 469">
          <a:extLst>
            <a:ext uri="{FF2B5EF4-FFF2-40B4-BE49-F238E27FC236}">
              <a16:creationId xmlns:a16="http://schemas.microsoft.com/office/drawing/2014/main" id="{EE4E1CBD-C740-400C-AE03-E6F4E46D9209}"/>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1" name="テキスト ボックス 470">
          <a:extLst>
            <a:ext uri="{FF2B5EF4-FFF2-40B4-BE49-F238E27FC236}">
              <a16:creationId xmlns:a16="http://schemas.microsoft.com/office/drawing/2014/main" id="{1D5B504C-830F-48BE-A749-034E17706686}"/>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136040</xdr:rowOff>
    </xdr:from>
    <xdr:to>
      <xdr:col>55</xdr:col>
      <xdr:colOff>50800</xdr:colOff>
      <xdr:row>107</xdr:row>
      <xdr:rowOff>66190</xdr:rowOff>
    </xdr:to>
    <xdr:sp macro="" textlink="">
      <xdr:nvSpPr>
        <xdr:cNvPr id="472" name="楕円 471">
          <a:extLst>
            <a:ext uri="{FF2B5EF4-FFF2-40B4-BE49-F238E27FC236}">
              <a16:creationId xmlns:a16="http://schemas.microsoft.com/office/drawing/2014/main" id="{B7AD06D2-51E6-4D30-9154-32149D8189ED}"/>
            </a:ext>
          </a:extLst>
        </xdr:cNvPr>
        <xdr:cNvSpPr/>
      </xdr:nvSpPr>
      <xdr:spPr>
        <a:xfrm>
          <a:off x="10426700" y="18309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105</xdr:row>
      <xdr:rowOff>158917</xdr:rowOff>
    </xdr:from>
    <xdr:ext cx="599010" cy="259045"/>
    <xdr:sp macro="" textlink="">
      <xdr:nvSpPr>
        <xdr:cNvPr id="473" name="【港湾・漁港】&#10;一人当たり有形固定資産（償却資産）額該当値テキスト">
          <a:extLst>
            <a:ext uri="{FF2B5EF4-FFF2-40B4-BE49-F238E27FC236}">
              <a16:creationId xmlns:a16="http://schemas.microsoft.com/office/drawing/2014/main" id="{0D7BFAE9-2AB4-4103-A111-68B5FD7EE43B}"/>
            </a:ext>
          </a:extLst>
        </xdr:cNvPr>
        <xdr:cNvSpPr txBox="1"/>
      </xdr:nvSpPr>
      <xdr:spPr>
        <a:xfrm>
          <a:off x="10515600" y="181611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135310</xdr:rowOff>
    </xdr:from>
    <xdr:to>
      <xdr:col>50</xdr:col>
      <xdr:colOff>165100</xdr:colOff>
      <xdr:row>107</xdr:row>
      <xdr:rowOff>65460</xdr:rowOff>
    </xdr:to>
    <xdr:sp macro="" textlink="">
      <xdr:nvSpPr>
        <xdr:cNvPr id="474" name="楕円 473">
          <a:extLst>
            <a:ext uri="{FF2B5EF4-FFF2-40B4-BE49-F238E27FC236}">
              <a16:creationId xmlns:a16="http://schemas.microsoft.com/office/drawing/2014/main" id="{8292913F-C412-49A9-ADDF-84A34B3AEE6F}"/>
            </a:ext>
          </a:extLst>
        </xdr:cNvPr>
        <xdr:cNvSpPr/>
      </xdr:nvSpPr>
      <xdr:spPr>
        <a:xfrm>
          <a:off x="9588500" y="18309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14660</xdr:rowOff>
    </xdr:from>
    <xdr:to>
      <xdr:col>55</xdr:col>
      <xdr:colOff>0</xdr:colOff>
      <xdr:row>107</xdr:row>
      <xdr:rowOff>15390</xdr:rowOff>
    </xdr:to>
    <xdr:cxnSp macro="">
      <xdr:nvCxnSpPr>
        <xdr:cNvPr id="475" name="直線コネクタ 474">
          <a:extLst>
            <a:ext uri="{FF2B5EF4-FFF2-40B4-BE49-F238E27FC236}">
              <a16:creationId xmlns:a16="http://schemas.microsoft.com/office/drawing/2014/main" id="{DE79DA0D-F757-41CC-9DE7-CC638A109F4B}"/>
            </a:ext>
          </a:extLst>
        </xdr:cNvPr>
        <xdr:cNvCxnSpPr/>
      </xdr:nvCxnSpPr>
      <xdr:spPr>
        <a:xfrm>
          <a:off x="9639300" y="18359810"/>
          <a:ext cx="838200" cy="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135587</xdr:rowOff>
    </xdr:from>
    <xdr:to>
      <xdr:col>46</xdr:col>
      <xdr:colOff>38100</xdr:colOff>
      <xdr:row>107</xdr:row>
      <xdr:rowOff>65737</xdr:rowOff>
    </xdr:to>
    <xdr:sp macro="" textlink="">
      <xdr:nvSpPr>
        <xdr:cNvPr id="476" name="楕円 475">
          <a:extLst>
            <a:ext uri="{FF2B5EF4-FFF2-40B4-BE49-F238E27FC236}">
              <a16:creationId xmlns:a16="http://schemas.microsoft.com/office/drawing/2014/main" id="{C9370CEF-7872-4884-8911-9061A9EF6EA9}"/>
            </a:ext>
          </a:extLst>
        </xdr:cNvPr>
        <xdr:cNvSpPr/>
      </xdr:nvSpPr>
      <xdr:spPr>
        <a:xfrm>
          <a:off x="8699500" y="18309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14660</xdr:rowOff>
    </xdr:from>
    <xdr:to>
      <xdr:col>50</xdr:col>
      <xdr:colOff>114300</xdr:colOff>
      <xdr:row>107</xdr:row>
      <xdr:rowOff>14937</xdr:rowOff>
    </xdr:to>
    <xdr:cxnSp macro="">
      <xdr:nvCxnSpPr>
        <xdr:cNvPr id="477" name="直線コネクタ 476">
          <a:extLst>
            <a:ext uri="{FF2B5EF4-FFF2-40B4-BE49-F238E27FC236}">
              <a16:creationId xmlns:a16="http://schemas.microsoft.com/office/drawing/2014/main" id="{05E89158-E32C-4708-9CCA-949C95D2378B}"/>
            </a:ext>
          </a:extLst>
        </xdr:cNvPr>
        <xdr:cNvCxnSpPr/>
      </xdr:nvCxnSpPr>
      <xdr:spPr>
        <a:xfrm flipV="1">
          <a:off x="8750300" y="18359810"/>
          <a:ext cx="889000" cy="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138340</xdr:rowOff>
    </xdr:from>
    <xdr:to>
      <xdr:col>41</xdr:col>
      <xdr:colOff>101600</xdr:colOff>
      <xdr:row>107</xdr:row>
      <xdr:rowOff>68490</xdr:rowOff>
    </xdr:to>
    <xdr:sp macro="" textlink="">
      <xdr:nvSpPr>
        <xdr:cNvPr id="478" name="楕円 477">
          <a:extLst>
            <a:ext uri="{FF2B5EF4-FFF2-40B4-BE49-F238E27FC236}">
              <a16:creationId xmlns:a16="http://schemas.microsoft.com/office/drawing/2014/main" id="{5268616F-3A5E-44D0-9DE0-44325CDBB8AF}"/>
            </a:ext>
          </a:extLst>
        </xdr:cNvPr>
        <xdr:cNvSpPr/>
      </xdr:nvSpPr>
      <xdr:spPr>
        <a:xfrm>
          <a:off x="7810500" y="18312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14937</xdr:rowOff>
    </xdr:from>
    <xdr:to>
      <xdr:col>45</xdr:col>
      <xdr:colOff>177800</xdr:colOff>
      <xdr:row>107</xdr:row>
      <xdr:rowOff>17690</xdr:rowOff>
    </xdr:to>
    <xdr:cxnSp macro="">
      <xdr:nvCxnSpPr>
        <xdr:cNvPr id="479" name="直線コネクタ 478">
          <a:extLst>
            <a:ext uri="{FF2B5EF4-FFF2-40B4-BE49-F238E27FC236}">
              <a16:creationId xmlns:a16="http://schemas.microsoft.com/office/drawing/2014/main" id="{DB838E94-C2D9-48E6-8E38-EBDAAB567332}"/>
            </a:ext>
          </a:extLst>
        </xdr:cNvPr>
        <xdr:cNvCxnSpPr/>
      </xdr:nvCxnSpPr>
      <xdr:spPr>
        <a:xfrm flipV="1">
          <a:off x="7861300" y="18360087"/>
          <a:ext cx="889000" cy="2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106</xdr:row>
      <xdr:rowOff>140032</xdr:rowOff>
    </xdr:from>
    <xdr:to>
      <xdr:col>36</xdr:col>
      <xdr:colOff>165100</xdr:colOff>
      <xdr:row>107</xdr:row>
      <xdr:rowOff>70182</xdr:rowOff>
    </xdr:to>
    <xdr:sp macro="" textlink="">
      <xdr:nvSpPr>
        <xdr:cNvPr id="480" name="楕円 479">
          <a:extLst>
            <a:ext uri="{FF2B5EF4-FFF2-40B4-BE49-F238E27FC236}">
              <a16:creationId xmlns:a16="http://schemas.microsoft.com/office/drawing/2014/main" id="{BA782787-0764-4707-B5C3-8495F1F85D1B}"/>
            </a:ext>
          </a:extLst>
        </xdr:cNvPr>
        <xdr:cNvSpPr/>
      </xdr:nvSpPr>
      <xdr:spPr>
        <a:xfrm>
          <a:off x="6921500" y="18313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17690</xdr:rowOff>
    </xdr:from>
    <xdr:to>
      <xdr:col>41</xdr:col>
      <xdr:colOff>50800</xdr:colOff>
      <xdr:row>107</xdr:row>
      <xdr:rowOff>19382</xdr:rowOff>
    </xdr:to>
    <xdr:cxnSp macro="">
      <xdr:nvCxnSpPr>
        <xdr:cNvPr id="481" name="直線コネクタ 480">
          <a:extLst>
            <a:ext uri="{FF2B5EF4-FFF2-40B4-BE49-F238E27FC236}">
              <a16:creationId xmlns:a16="http://schemas.microsoft.com/office/drawing/2014/main" id="{C552F6F8-421F-4DA5-B699-AF1E2FAE8038}"/>
            </a:ext>
          </a:extLst>
        </xdr:cNvPr>
        <xdr:cNvCxnSpPr/>
      </xdr:nvCxnSpPr>
      <xdr:spPr>
        <a:xfrm flipV="1">
          <a:off x="6972300" y="18362840"/>
          <a:ext cx="889000" cy="1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108</xdr:row>
      <xdr:rowOff>17589</xdr:rowOff>
    </xdr:from>
    <xdr:ext cx="534377" cy="259045"/>
    <xdr:sp macro="" textlink="">
      <xdr:nvSpPr>
        <xdr:cNvPr id="482" name="n_1aveValue【港湾・漁港】&#10;一人当たり有形固定資産（償却資産）額">
          <a:extLst>
            <a:ext uri="{FF2B5EF4-FFF2-40B4-BE49-F238E27FC236}">
              <a16:creationId xmlns:a16="http://schemas.microsoft.com/office/drawing/2014/main" id="{A8DAE7E0-C137-40D8-AFE8-9E829C565E02}"/>
            </a:ext>
          </a:extLst>
        </xdr:cNvPr>
        <xdr:cNvSpPr txBox="1"/>
      </xdr:nvSpPr>
      <xdr:spPr>
        <a:xfrm>
          <a:off x="9359411" y="18534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108</xdr:row>
      <xdr:rowOff>20152</xdr:rowOff>
    </xdr:from>
    <xdr:ext cx="534377" cy="259045"/>
    <xdr:sp macro="" textlink="">
      <xdr:nvSpPr>
        <xdr:cNvPr id="483" name="n_2aveValue【港湾・漁港】&#10;一人当たり有形固定資産（償却資産）額">
          <a:extLst>
            <a:ext uri="{FF2B5EF4-FFF2-40B4-BE49-F238E27FC236}">
              <a16:creationId xmlns:a16="http://schemas.microsoft.com/office/drawing/2014/main" id="{4E9CBEE6-C14C-4F36-BD08-AAAF69890A9A}"/>
            </a:ext>
          </a:extLst>
        </xdr:cNvPr>
        <xdr:cNvSpPr txBox="1"/>
      </xdr:nvSpPr>
      <xdr:spPr>
        <a:xfrm>
          <a:off x="8483111" y="18536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105</xdr:row>
      <xdr:rowOff>83870</xdr:rowOff>
    </xdr:from>
    <xdr:ext cx="599010" cy="259045"/>
    <xdr:sp macro="" textlink="">
      <xdr:nvSpPr>
        <xdr:cNvPr id="484" name="n_3aveValue【港湾・漁港】&#10;一人当たり有形固定資産（償却資産）額">
          <a:extLst>
            <a:ext uri="{FF2B5EF4-FFF2-40B4-BE49-F238E27FC236}">
              <a16:creationId xmlns:a16="http://schemas.microsoft.com/office/drawing/2014/main" id="{34BF7CA0-9ED8-444D-93D5-2641110A68C1}"/>
            </a:ext>
          </a:extLst>
        </xdr:cNvPr>
        <xdr:cNvSpPr txBox="1"/>
      </xdr:nvSpPr>
      <xdr:spPr>
        <a:xfrm>
          <a:off x="7561795" y="180861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107</xdr:row>
      <xdr:rowOff>62462</xdr:rowOff>
    </xdr:from>
    <xdr:ext cx="599010" cy="259045"/>
    <xdr:sp macro="" textlink="">
      <xdr:nvSpPr>
        <xdr:cNvPr id="485" name="n_4aveValue【港湾・漁港】&#10;一人当たり有形固定資産（償却資産）額">
          <a:extLst>
            <a:ext uri="{FF2B5EF4-FFF2-40B4-BE49-F238E27FC236}">
              <a16:creationId xmlns:a16="http://schemas.microsoft.com/office/drawing/2014/main" id="{F36DFFAA-FBBF-4FE8-85FD-C03608A390EC}"/>
            </a:ext>
          </a:extLst>
        </xdr:cNvPr>
        <xdr:cNvSpPr txBox="1"/>
      </xdr:nvSpPr>
      <xdr:spPr>
        <a:xfrm>
          <a:off x="6672795" y="184076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105</xdr:row>
      <xdr:rowOff>81987</xdr:rowOff>
    </xdr:from>
    <xdr:ext cx="599010" cy="259045"/>
    <xdr:sp macro="" textlink="">
      <xdr:nvSpPr>
        <xdr:cNvPr id="486" name="n_1mainValue【港湾・漁港】&#10;一人当たり有形固定資産（償却資産）額">
          <a:extLst>
            <a:ext uri="{FF2B5EF4-FFF2-40B4-BE49-F238E27FC236}">
              <a16:creationId xmlns:a16="http://schemas.microsoft.com/office/drawing/2014/main" id="{BC8D9B84-530E-4E31-854E-84A60FB711FF}"/>
            </a:ext>
          </a:extLst>
        </xdr:cNvPr>
        <xdr:cNvSpPr txBox="1"/>
      </xdr:nvSpPr>
      <xdr:spPr>
        <a:xfrm>
          <a:off x="9327095" y="180842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105</xdr:row>
      <xdr:rowOff>82264</xdr:rowOff>
    </xdr:from>
    <xdr:ext cx="599010" cy="259045"/>
    <xdr:sp macro="" textlink="">
      <xdr:nvSpPr>
        <xdr:cNvPr id="487" name="n_2mainValue【港湾・漁港】&#10;一人当たり有形固定資産（償却資産）額">
          <a:extLst>
            <a:ext uri="{FF2B5EF4-FFF2-40B4-BE49-F238E27FC236}">
              <a16:creationId xmlns:a16="http://schemas.microsoft.com/office/drawing/2014/main" id="{6BCF5AFE-F331-499B-B29A-73FB4F476731}"/>
            </a:ext>
          </a:extLst>
        </xdr:cNvPr>
        <xdr:cNvSpPr txBox="1"/>
      </xdr:nvSpPr>
      <xdr:spPr>
        <a:xfrm>
          <a:off x="8450795" y="180845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107</xdr:row>
      <xdr:rowOff>59617</xdr:rowOff>
    </xdr:from>
    <xdr:ext cx="599010" cy="259045"/>
    <xdr:sp macro="" textlink="">
      <xdr:nvSpPr>
        <xdr:cNvPr id="488" name="n_3mainValue【港湾・漁港】&#10;一人当たり有形固定資産（償却資産）額">
          <a:extLst>
            <a:ext uri="{FF2B5EF4-FFF2-40B4-BE49-F238E27FC236}">
              <a16:creationId xmlns:a16="http://schemas.microsoft.com/office/drawing/2014/main" id="{77E90563-F6C1-4AE4-B669-70C8CE372A8E}"/>
            </a:ext>
          </a:extLst>
        </xdr:cNvPr>
        <xdr:cNvSpPr txBox="1"/>
      </xdr:nvSpPr>
      <xdr:spPr>
        <a:xfrm>
          <a:off x="7561795" y="184047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105</xdr:row>
      <xdr:rowOff>86709</xdr:rowOff>
    </xdr:from>
    <xdr:ext cx="599010" cy="259045"/>
    <xdr:sp macro="" textlink="">
      <xdr:nvSpPr>
        <xdr:cNvPr id="489" name="n_4mainValue【港湾・漁港】&#10;一人当たり有形固定資産（償却資産）額">
          <a:extLst>
            <a:ext uri="{FF2B5EF4-FFF2-40B4-BE49-F238E27FC236}">
              <a16:creationId xmlns:a16="http://schemas.microsoft.com/office/drawing/2014/main" id="{120EB96B-8AB8-43F2-A62A-61685433CDC9}"/>
            </a:ext>
          </a:extLst>
        </xdr:cNvPr>
        <xdr:cNvSpPr txBox="1"/>
      </xdr:nvSpPr>
      <xdr:spPr>
        <a:xfrm>
          <a:off x="6672795" y="180889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0" name="正方形/長方形 489">
          <a:extLst>
            <a:ext uri="{FF2B5EF4-FFF2-40B4-BE49-F238E27FC236}">
              <a16:creationId xmlns:a16="http://schemas.microsoft.com/office/drawing/2014/main" id="{84F082C3-AC73-46D7-B081-4068277593AD}"/>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1" name="正方形/長方形 490">
          <a:extLst>
            <a:ext uri="{FF2B5EF4-FFF2-40B4-BE49-F238E27FC236}">
              <a16:creationId xmlns:a16="http://schemas.microsoft.com/office/drawing/2014/main" id="{9423567D-8AC7-419D-974F-4C8F485B9EDC}"/>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2" name="正方形/長方形 491">
          <a:extLst>
            <a:ext uri="{FF2B5EF4-FFF2-40B4-BE49-F238E27FC236}">
              <a16:creationId xmlns:a16="http://schemas.microsoft.com/office/drawing/2014/main" id="{79C203E4-F26E-4468-A78E-292F3012BF95}"/>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3" name="正方形/長方形 492">
          <a:extLst>
            <a:ext uri="{FF2B5EF4-FFF2-40B4-BE49-F238E27FC236}">
              <a16:creationId xmlns:a16="http://schemas.microsoft.com/office/drawing/2014/main" id="{BB6A0324-D8BD-4941-918E-0C67BB2D709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4" name="正方形/長方形 493">
          <a:extLst>
            <a:ext uri="{FF2B5EF4-FFF2-40B4-BE49-F238E27FC236}">
              <a16:creationId xmlns:a16="http://schemas.microsoft.com/office/drawing/2014/main" id="{0373CA25-48D0-4240-BA4C-EFEBF3995EC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5" name="正方形/長方形 494">
          <a:extLst>
            <a:ext uri="{FF2B5EF4-FFF2-40B4-BE49-F238E27FC236}">
              <a16:creationId xmlns:a16="http://schemas.microsoft.com/office/drawing/2014/main" id="{8E2314D8-5264-44EE-B631-64BBF6A3BEB8}"/>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6" name="正方形/長方形 495">
          <a:extLst>
            <a:ext uri="{FF2B5EF4-FFF2-40B4-BE49-F238E27FC236}">
              <a16:creationId xmlns:a16="http://schemas.microsoft.com/office/drawing/2014/main" id="{4A174B57-4FB8-4DCB-B050-39B0A5FDAD36}"/>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7" name="正方形/長方形 496">
          <a:extLst>
            <a:ext uri="{FF2B5EF4-FFF2-40B4-BE49-F238E27FC236}">
              <a16:creationId xmlns:a16="http://schemas.microsoft.com/office/drawing/2014/main" id="{D8299E12-798E-47B5-8961-001896390EE5}"/>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8" name="テキスト ボックス 497">
          <a:extLst>
            <a:ext uri="{FF2B5EF4-FFF2-40B4-BE49-F238E27FC236}">
              <a16:creationId xmlns:a16="http://schemas.microsoft.com/office/drawing/2014/main" id="{5563603E-D8B1-4A53-8F8D-FA44B8031C88}"/>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99" name="直線コネクタ 498">
          <a:extLst>
            <a:ext uri="{FF2B5EF4-FFF2-40B4-BE49-F238E27FC236}">
              <a16:creationId xmlns:a16="http://schemas.microsoft.com/office/drawing/2014/main" id="{3472E19F-4A78-4682-92D9-993F6E42521B}"/>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0" name="テキスト ボックス 499">
          <a:extLst>
            <a:ext uri="{FF2B5EF4-FFF2-40B4-BE49-F238E27FC236}">
              <a16:creationId xmlns:a16="http://schemas.microsoft.com/office/drawing/2014/main" id="{03DFE060-CF53-4E26-923D-DFA77FC4D3DE}"/>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01" name="直線コネクタ 500">
          <a:extLst>
            <a:ext uri="{FF2B5EF4-FFF2-40B4-BE49-F238E27FC236}">
              <a16:creationId xmlns:a16="http://schemas.microsoft.com/office/drawing/2014/main" id="{C4BB4F63-A8B3-4E89-BBDC-3450550128D5}"/>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502" name="テキスト ボックス 501">
          <a:extLst>
            <a:ext uri="{FF2B5EF4-FFF2-40B4-BE49-F238E27FC236}">
              <a16:creationId xmlns:a16="http://schemas.microsoft.com/office/drawing/2014/main" id="{C0AF9DD6-765E-4384-B628-D66B920DFBA0}"/>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3" name="直線コネクタ 502">
          <a:extLst>
            <a:ext uri="{FF2B5EF4-FFF2-40B4-BE49-F238E27FC236}">
              <a16:creationId xmlns:a16="http://schemas.microsoft.com/office/drawing/2014/main" id="{D0468846-1B1F-4378-8A25-3B4D8BA0690F}"/>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04" name="テキスト ボックス 503">
          <a:extLst>
            <a:ext uri="{FF2B5EF4-FFF2-40B4-BE49-F238E27FC236}">
              <a16:creationId xmlns:a16="http://schemas.microsoft.com/office/drawing/2014/main" id="{02F4FCF9-23C5-42D8-BA05-30E49F725B1B}"/>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05" name="直線コネクタ 504">
          <a:extLst>
            <a:ext uri="{FF2B5EF4-FFF2-40B4-BE49-F238E27FC236}">
              <a16:creationId xmlns:a16="http://schemas.microsoft.com/office/drawing/2014/main" id="{AA5622FB-BC60-4A34-9576-C8E6DEDB96EB}"/>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06" name="テキスト ボックス 505">
          <a:extLst>
            <a:ext uri="{FF2B5EF4-FFF2-40B4-BE49-F238E27FC236}">
              <a16:creationId xmlns:a16="http://schemas.microsoft.com/office/drawing/2014/main" id="{9C2B0806-1958-4D27-BCB4-1C1201F3065C}"/>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07" name="直線コネクタ 506">
          <a:extLst>
            <a:ext uri="{FF2B5EF4-FFF2-40B4-BE49-F238E27FC236}">
              <a16:creationId xmlns:a16="http://schemas.microsoft.com/office/drawing/2014/main" id="{E5D13384-E3D8-416A-85CC-52630C3B99A6}"/>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08" name="テキスト ボックス 507">
          <a:extLst>
            <a:ext uri="{FF2B5EF4-FFF2-40B4-BE49-F238E27FC236}">
              <a16:creationId xmlns:a16="http://schemas.microsoft.com/office/drawing/2014/main" id="{A30E0A4C-B66E-4A0D-BB26-364F79222FE3}"/>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09" name="直線コネクタ 508">
          <a:extLst>
            <a:ext uri="{FF2B5EF4-FFF2-40B4-BE49-F238E27FC236}">
              <a16:creationId xmlns:a16="http://schemas.microsoft.com/office/drawing/2014/main" id="{111A4C59-ED34-4599-ADF3-E32DB1F87230}"/>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10" name="テキスト ボックス 509">
          <a:extLst>
            <a:ext uri="{FF2B5EF4-FFF2-40B4-BE49-F238E27FC236}">
              <a16:creationId xmlns:a16="http://schemas.microsoft.com/office/drawing/2014/main" id="{489FFE93-5216-4FA2-9F07-5E52E5F04968}"/>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1" name="直線コネクタ 510">
          <a:extLst>
            <a:ext uri="{FF2B5EF4-FFF2-40B4-BE49-F238E27FC236}">
              <a16:creationId xmlns:a16="http://schemas.microsoft.com/office/drawing/2014/main" id="{E885CEF5-ABF5-4A07-A989-0BA647AE272B}"/>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12" name="テキスト ボックス 511">
          <a:extLst>
            <a:ext uri="{FF2B5EF4-FFF2-40B4-BE49-F238E27FC236}">
              <a16:creationId xmlns:a16="http://schemas.microsoft.com/office/drawing/2014/main" id="{8CDDB04B-B4BD-48F5-A79B-4B277B0C978E}"/>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3" name="【認定こども園・幼稚園・保育所】&#10;有形固定資産減価償却率グラフ枠">
          <a:extLst>
            <a:ext uri="{FF2B5EF4-FFF2-40B4-BE49-F238E27FC236}">
              <a16:creationId xmlns:a16="http://schemas.microsoft.com/office/drawing/2014/main" id="{360626BA-7239-4B40-98E1-0578F4B20806}"/>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24765</xdr:rowOff>
    </xdr:from>
    <xdr:to>
      <xdr:col>85</xdr:col>
      <xdr:colOff>126364</xdr:colOff>
      <xdr:row>41</xdr:row>
      <xdr:rowOff>135255</xdr:rowOff>
    </xdr:to>
    <xdr:cxnSp macro="">
      <xdr:nvCxnSpPr>
        <xdr:cNvPr id="514" name="直線コネクタ 513">
          <a:extLst>
            <a:ext uri="{FF2B5EF4-FFF2-40B4-BE49-F238E27FC236}">
              <a16:creationId xmlns:a16="http://schemas.microsoft.com/office/drawing/2014/main" id="{E8A8CF67-A49E-48F6-B4B4-7510F3A9CD07}"/>
            </a:ext>
          </a:extLst>
        </xdr:cNvPr>
        <xdr:cNvCxnSpPr/>
      </xdr:nvCxnSpPr>
      <xdr:spPr>
        <a:xfrm flipV="1">
          <a:off x="16318864" y="5854065"/>
          <a:ext cx="0" cy="13106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139082</xdr:rowOff>
    </xdr:from>
    <xdr:ext cx="405111" cy="259045"/>
    <xdr:sp macro="" textlink="">
      <xdr:nvSpPr>
        <xdr:cNvPr id="515" name="【認定こども園・幼稚園・保育所】&#10;有形固定資産減価償却率最小値テキスト">
          <a:extLst>
            <a:ext uri="{FF2B5EF4-FFF2-40B4-BE49-F238E27FC236}">
              <a16:creationId xmlns:a16="http://schemas.microsoft.com/office/drawing/2014/main" id="{8124F71B-21C1-4471-BBAD-1ED978629F76}"/>
            </a:ext>
          </a:extLst>
        </xdr:cNvPr>
        <xdr:cNvSpPr txBox="1"/>
      </xdr:nvSpPr>
      <xdr:spPr>
        <a:xfrm>
          <a:off x="16357600" y="7168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135255</xdr:rowOff>
    </xdr:from>
    <xdr:to>
      <xdr:col>86</xdr:col>
      <xdr:colOff>25400</xdr:colOff>
      <xdr:row>41</xdr:row>
      <xdr:rowOff>135255</xdr:rowOff>
    </xdr:to>
    <xdr:cxnSp macro="">
      <xdr:nvCxnSpPr>
        <xdr:cNvPr id="516" name="直線コネクタ 515">
          <a:extLst>
            <a:ext uri="{FF2B5EF4-FFF2-40B4-BE49-F238E27FC236}">
              <a16:creationId xmlns:a16="http://schemas.microsoft.com/office/drawing/2014/main" id="{7F29DB87-57C3-4334-BDCE-5D86A941D702}"/>
            </a:ext>
          </a:extLst>
        </xdr:cNvPr>
        <xdr:cNvCxnSpPr/>
      </xdr:nvCxnSpPr>
      <xdr:spPr>
        <a:xfrm>
          <a:off x="16230600" y="71647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142892</xdr:rowOff>
    </xdr:from>
    <xdr:ext cx="405111" cy="259045"/>
    <xdr:sp macro="" textlink="">
      <xdr:nvSpPr>
        <xdr:cNvPr id="517" name="【認定こども園・幼稚園・保育所】&#10;有形固定資産減価償却率最大値テキスト">
          <a:extLst>
            <a:ext uri="{FF2B5EF4-FFF2-40B4-BE49-F238E27FC236}">
              <a16:creationId xmlns:a16="http://schemas.microsoft.com/office/drawing/2014/main" id="{44FA62BF-1705-4529-9E7F-F428CD48237C}"/>
            </a:ext>
          </a:extLst>
        </xdr:cNvPr>
        <xdr:cNvSpPr txBox="1"/>
      </xdr:nvSpPr>
      <xdr:spPr>
        <a:xfrm>
          <a:off x="16357600" y="5629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24765</xdr:rowOff>
    </xdr:from>
    <xdr:to>
      <xdr:col>86</xdr:col>
      <xdr:colOff>25400</xdr:colOff>
      <xdr:row>34</xdr:row>
      <xdr:rowOff>24765</xdr:rowOff>
    </xdr:to>
    <xdr:cxnSp macro="">
      <xdr:nvCxnSpPr>
        <xdr:cNvPr id="518" name="直線コネクタ 517">
          <a:extLst>
            <a:ext uri="{FF2B5EF4-FFF2-40B4-BE49-F238E27FC236}">
              <a16:creationId xmlns:a16="http://schemas.microsoft.com/office/drawing/2014/main" id="{2CAEE1E5-117C-400C-8075-4E72EE8A3229}"/>
            </a:ext>
          </a:extLst>
        </xdr:cNvPr>
        <xdr:cNvCxnSpPr/>
      </xdr:nvCxnSpPr>
      <xdr:spPr>
        <a:xfrm>
          <a:off x="16230600" y="58540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145432</xdr:rowOff>
    </xdr:from>
    <xdr:ext cx="405111" cy="259045"/>
    <xdr:sp macro="" textlink="">
      <xdr:nvSpPr>
        <xdr:cNvPr id="519" name="【認定こども園・幼稚園・保育所】&#10;有形固定資産減価償却率平均値テキスト">
          <a:extLst>
            <a:ext uri="{FF2B5EF4-FFF2-40B4-BE49-F238E27FC236}">
              <a16:creationId xmlns:a16="http://schemas.microsoft.com/office/drawing/2014/main" id="{4AFBE7FF-E178-4C0B-85F4-E8F5FB9D1578}"/>
            </a:ext>
          </a:extLst>
        </xdr:cNvPr>
        <xdr:cNvSpPr txBox="1"/>
      </xdr:nvSpPr>
      <xdr:spPr>
        <a:xfrm>
          <a:off x="16357600" y="63176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122555</xdr:rowOff>
    </xdr:from>
    <xdr:to>
      <xdr:col>85</xdr:col>
      <xdr:colOff>177800</xdr:colOff>
      <xdr:row>38</xdr:row>
      <xdr:rowOff>52705</xdr:rowOff>
    </xdr:to>
    <xdr:sp macro="" textlink="">
      <xdr:nvSpPr>
        <xdr:cNvPr id="520" name="フローチャート: 判断 519">
          <a:extLst>
            <a:ext uri="{FF2B5EF4-FFF2-40B4-BE49-F238E27FC236}">
              <a16:creationId xmlns:a16="http://schemas.microsoft.com/office/drawing/2014/main" id="{02F40E58-D6B3-4431-B600-F503097C066F}"/>
            </a:ext>
          </a:extLst>
        </xdr:cNvPr>
        <xdr:cNvSpPr/>
      </xdr:nvSpPr>
      <xdr:spPr>
        <a:xfrm>
          <a:off x="16268700" y="6466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132080</xdr:rowOff>
    </xdr:from>
    <xdr:to>
      <xdr:col>81</xdr:col>
      <xdr:colOff>101600</xdr:colOff>
      <xdr:row>38</xdr:row>
      <xdr:rowOff>62230</xdr:rowOff>
    </xdr:to>
    <xdr:sp macro="" textlink="">
      <xdr:nvSpPr>
        <xdr:cNvPr id="521" name="フローチャート: 判断 520">
          <a:extLst>
            <a:ext uri="{FF2B5EF4-FFF2-40B4-BE49-F238E27FC236}">
              <a16:creationId xmlns:a16="http://schemas.microsoft.com/office/drawing/2014/main" id="{FBCB7E11-3B03-4F4C-853C-3A00F9D969AA}"/>
            </a:ext>
          </a:extLst>
        </xdr:cNvPr>
        <xdr:cNvSpPr/>
      </xdr:nvSpPr>
      <xdr:spPr>
        <a:xfrm>
          <a:off x="15430500" y="647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133985</xdr:rowOff>
    </xdr:from>
    <xdr:to>
      <xdr:col>76</xdr:col>
      <xdr:colOff>165100</xdr:colOff>
      <xdr:row>38</xdr:row>
      <xdr:rowOff>64135</xdr:rowOff>
    </xdr:to>
    <xdr:sp macro="" textlink="">
      <xdr:nvSpPr>
        <xdr:cNvPr id="522" name="フローチャート: 判断 521">
          <a:extLst>
            <a:ext uri="{FF2B5EF4-FFF2-40B4-BE49-F238E27FC236}">
              <a16:creationId xmlns:a16="http://schemas.microsoft.com/office/drawing/2014/main" id="{1C93BE59-7E31-46B6-A98D-84DC6A48221A}"/>
            </a:ext>
          </a:extLst>
        </xdr:cNvPr>
        <xdr:cNvSpPr/>
      </xdr:nvSpPr>
      <xdr:spPr>
        <a:xfrm>
          <a:off x="14541500" y="647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151130</xdr:rowOff>
    </xdr:from>
    <xdr:to>
      <xdr:col>72</xdr:col>
      <xdr:colOff>38100</xdr:colOff>
      <xdr:row>38</xdr:row>
      <xdr:rowOff>81280</xdr:rowOff>
    </xdr:to>
    <xdr:sp macro="" textlink="">
      <xdr:nvSpPr>
        <xdr:cNvPr id="523" name="フローチャート: 判断 522">
          <a:extLst>
            <a:ext uri="{FF2B5EF4-FFF2-40B4-BE49-F238E27FC236}">
              <a16:creationId xmlns:a16="http://schemas.microsoft.com/office/drawing/2014/main" id="{041BABAF-9F22-4A9C-8DFA-94CCF03A2354}"/>
            </a:ext>
          </a:extLst>
        </xdr:cNvPr>
        <xdr:cNvSpPr/>
      </xdr:nvSpPr>
      <xdr:spPr>
        <a:xfrm>
          <a:off x="13652500" y="649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88265</xdr:rowOff>
    </xdr:from>
    <xdr:to>
      <xdr:col>67</xdr:col>
      <xdr:colOff>101600</xdr:colOff>
      <xdr:row>38</xdr:row>
      <xdr:rowOff>18415</xdr:rowOff>
    </xdr:to>
    <xdr:sp macro="" textlink="">
      <xdr:nvSpPr>
        <xdr:cNvPr id="524" name="フローチャート: 判断 523">
          <a:extLst>
            <a:ext uri="{FF2B5EF4-FFF2-40B4-BE49-F238E27FC236}">
              <a16:creationId xmlns:a16="http://schemas.microsoft.com/office/drawing/2014/main" id="{D0468BCB-BF52-48C5-9456-8594D72618DC}"/>
            </a:ext>
          </a:extLst>
        </xdr:cNvPr>
        <xdr:cNvSpPr/>
      </xdr:nvSpPr>
      <xdr:spPr>
        <a:xfrm>
          <a:off x="12763500" y="6431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5" name="テキスト ボックス 524">
          <a:extLst>
            <a:ext uri="{FF2B5EF4-FFF2-40B4-BE49-F238E27FC236}">
              <a16:creationId xmlns:a16="http://schemas.microsoft.com/office/drawing/2014/main" id="{27F04D54-B3CF-40C8-B056-63A1DAD7ADA1}"/>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6" name="テキスト ボックス 525">
          <a:extLst>
            <a:ext uri="{FF2B5EF4-FFF2-40B4-BE49-F238E27FC236}">
              <a16:creationId xmlns:a16="http://schemas.microsoft.com/office/drawing/2014/main" id="{AC27C731-848C-4210-8071-591A75FAE7E6}"/>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7" name="テキスト ボックス 526">
          <a:extLst>
            <a:ext uri="{FF2B5EF4-FFF2-40B4-BE49-F238E27FC236}">
              <a16:creationId xmlns:a16="http://schemas.microsoft.com/office/drawing/2014/main" id="{AEFB1BD9-55DB-4E27-A441-0C41F1ECE4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8" name="テキスト ボックス 527">
          <a:extLst>
            <a:ext uri="{FF2B5EF4-FFF2-40B4-BE49-F238E27FC236}">
              <a16:creationId xmlns:a16="http://schemas.microsoft.com/office/drawing/2014/main" id="{5B739F17-DAB6-442C-9169-16BDE0CD7F1B}"/>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29" name="テキスト ボックス 528">
          <a:extLst>
            <a:ext uri="{FF2B5EF4-FFF2-40B4-BE49-F238E27FC236}">
              <a16:creationId xmlns:a16="http://schemas.microsoft.com/office/drawing/2014/main" id="{5911B0E5-FC03-4682-BE82-8829B59E5F45}"/>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33020</xdr:rowOff>
    </xdr:from>
    <xdr:to>
      <xdr:col>85</xdr:col>
      <xdr:colOff>177800</xdr:colOff>
      <xdr:row>38</xdr:row>
      <xdr:rowOff>134620</xdr:rowOff>
    </xdr:to>
    <xdr:sp macro="" textlink="">
      <xdr:nvSpPr>
        <xdr:cNvPr id="530" name="楕円 529">
          <a:extLst>
            <a:ext uri="{FF2B5EF4-FFF2-40B4-BE49-F238E27FC236}">
              <a16:creationId xmlns:a16="http://schemas.microsoft.com/office/drawing/2014/main" id="{1AF246DA-D297-4571-8B83-FFD7B97BEC01}"/>
            </a:ext>
          </a:extLst>
        </xdr:cNvPr>
        <xdr:cNvSpPr/>
      </xdr:nvSpPr>
      <xdr:spPr>
        <a:xfrm>
          <a:off x="16268700" y="654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11447</xdr:rowOff>
    </xdr:from>
    <xdr:ext cx="405111" cy="259045"/>
    <xdr:sp macro="" textlink="">
      <xdr:nvSpPr>
        <xdr:cNvPr id="531" name="【認定こども園・幼稚園・保育所】&#10;有形固定資産減価償却率該当値テキスト">
          <a:extLst>
            <a:ext uri="{FF2B5EF4-FFF2-40B4-BE49-F238E27FC236}">
              <a16:creationId xmlns:a16="http://schemas.microsoft.com/office/drawing/2014/main" id="{C015A584-BFF9-481C-80BA-EA0C8CDB638A}"/>
            </a:ext>
          </a:extLst>
        </xdr:cNvPr>
        <xdr:cNvSpPr txBox="1"/>
      </xdr:nvSpPr>
      <xdr:spPr>
        <a:xfrm>
          <a:off x="16357600" y="6526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103505</xdr:rowOff>
    </xdr:from>
    <xdr:to>
      <xdr:col>81</xdr:col>
      <xdr:colOff>101600</xdr:colOff>
      <xdr:row>39</xdr:row>
      <xdr:rowOff>33655</xdr:rowOff>
    </xdr:to>
    <xdr:sp macro="" textlink="">
      <xdr:nvSpPr>
        <xdr:cNvPr id="532" name="楕円 531">
          <a:extLst>
            <a:ext uri="{FF2B5EF4-FFF2-40B4-BE49-F238E27FC236}">
              <a16:creationId xmlns:a16="http://schemas.microsoft.com/office/drawing/2014/main" id="{A90E7F3D-D09C-4FAA-9387-9B81FCEC750E}"/>
            </a:ext>
          </a:extLst>
        </xdr:cNvPr>
        <xdr:cNvSpPr/>
      </xdr:nvSpPr>
      <xdr:spPr>
        <a:xfrm>
          <a:off x="15430500" y="6618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83820</xdr:rowOff>
    </xdr:from>
    <xdr:to>
      <xdr:col>85</xdr:col>
      <xdr:colOff>127000</xdr:colOff>
      <xdr:row>38</xdr:row>
      <xdr:rowOff>154305</xdr:rowOff>
    </xdr:to>
    <xdr:cxnSp macro="">
      <xdr:nvCxnSpPr>
        <xdr:cNvPr id="533" name="直線コネクタ 532">
          <a:extLst>
            <a:ext uri="{FF2B5EF4-FFF2-40B4-BE49-F238E27FC236}">
              <a16:creationId xmlns:a16="http://schemas.microsoft.com/office/drawing/2014/main" id="{26B3A332-9FD5-4CB9-8D9B-EFAD2C5AB7DF}"/>
            </a:ext>
          </a:extLst>
        </xdr:cNvPr>
        <xdr:cNvCxnSpPr/>
      </xdr:nvCxnSpPr>
      <xdr:spPr>
        <a:xfrm flipV="1">
          <a:off x="15481300" y="6598920"/>
          <a:ext cx="838200" cy="70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84455</xdr:rowOff>
    </xdr:from>
    <xdr:to>
      <xdr:col>76</xdr:col>
      <xdr:colOff>165100</xdr:colOff>
      <xdr:row>39</xdr:row>
      <xdr:rowOff>14605</xdr:rowOff>
    </xdr:to>
    <xdr:sp macro="" textlink="">
      <xdr:nvSpPr>
        <xdr:cNvPr id="534" name="楕円 533">
          <a:extLst>
            <a:ext uri="{FF2B5EF4-FFF2-40B4-BE49-F238E27FC236}">
              <a16:creationId xmlns:a16="http://schemas.microsoft.com/office/drawing/2014/main" id="{29C8D2C5-BC71-49A9-AE91-90AA47334CE8}"/>
            </a:ext>
          </a:extLst>
        </xdr:cNvPr>
        <xdr:cNvSpPr/>
      </xdr:nvSpPr>
      <xdr:spPr>
        <a:xfrm>
          <a:off x="14541500" y="6599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135255</xdr:rowOff>
    </xdr:from>
    <xdr:to>
      <xdr:col>81</xdr:col>
      <xdr:colOff>50800</xdr:colOff>
      <xdr:row>38</xdr:row>
      <xdr:rowOff>154305</xdr:rowOff>
    </xdr:to>
    <xdr:cxnSp macro="">
      <xdr:nvCxnSpPr>
        <xdr:cNvPr id="535" name="直線コネクタ 534">
          <a:extLst>
            <a:ext uri="{FF2B5EF4-FFF2-40B4-BE49-F238E27FC236}">
              <a16:creationId xmlns:a16="http://schemas.microsoft.com/office/drawing/2014/main" id="{BB9BEA17-4DF5-4338-A9C8-46B9F3432799}"/>
            </a:ext>
          </a:extLst>
        </xdr:cNvPr>
        <xdr:cNvCxnSpPr/>
      </xdr:nvCxnSpPr>
      <xdr:spPr>
        <a:xfrm>
          <a:off x="14592300" y="6650355"/>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6350</xdr:rowOff>
    </xdr:from>
    <xdr:to>
      <xdr:col>72</xdr:col>
      <xdr:colOff>38100</xdr:colOff>
      <xdr:row>39</xdr:row>
      <xdr:rowOff>107950</xdr:rowOff>
    </xdr:to>
    <xdr:sp macro="" textlink="">
      <xdr:nvSpPr>
        <xdr:cNvPr id="536" name="楕円 535">
          <a:extLst>
            <a:ext uri="{FF2B5EF4-FFF2-40B4-BE49-F238E27FC236}">
              <a16:creationId xmlns:a16="http://schemas.microsoft.com/office/drawing/2014/main" id="{053B9BC9-2C30-44B5-BAE5-99B04816EE83}"/>
            </a:ext>
          </a:extLst>
        </xdr:cNvPr>
        <xdr:cNvSpPr/>
      </xdr:nvSpPr>
      <xdr:spPr>
        <a:xfrm>
          <a:off x="13652500" y="669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135255</xdr:rowOff>
    </xdr:from>
    <xdr:to>
      <xdr:col>76</xdr:col>
      <xdr:colOff>114300</xdr:colOff>
      <xdr:row>39</xdr:row>
      <xdr:rowOff>57150</xdr:rowOff>
    </xdr:to>
    <xdr:cxnSp macro="">
      <xdr:nvCxnSpPr>
        <xdr:cNvPr id="537" name="直線コネクタ 536">
          <a:extLst>
            <a:ext uri="{FF2B5EF4-FFF2-40B4-BE49-F238E27FC236}">
              <a16:creationId xmlns:a16="http://schemas.microsoft.com/office/drawing/2014/main" id="{7198E590-DFFC-47C6-A324-7D24807A5ED8}"/>
            </a:ext>
          </a:extLst>
        </xdr:cNvPr>
        <xdr:cNvCxnSpPr/>
      </xdr:nvCxnSpPr>
      <xdr:spPr>
        <a:xfrm flipV="1">
          <a:off x="13703300" y="6650355"/>
          <a:ext cx="889000" cy="93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39</xdr:row>
      <xdr:rowOff>42545</xdr:rowOff>
    </xdr:from>
    <xdr:to>
      <xdr:col>67</xdr:col>
      <xdr:colOff>101600</xdr:colOff>
      <xdr:row>39</xdr:row>
      <xdr:rowOff>144145</xdr:rowOff>
    </xdr:to>
    <xdr:sp macro="" textlink="">
      <xdr:nvSpPr>
        <xdr:cNvPr id="538" name="楕円 537">
          <a:extLst>
            <a:ext uri="{FF2B5EF4-FFF2-40B4-BE49-F238E27FC236}">
              <a16:creationId xmlns:a16="http://schemas.microsoft.com/office/drawing/2014/main" id="{BD7C9305-2F41-4350-8100-496CB80DCF91}"/>
            </a:ext>
          </a:extLst>
        </xdr:cNvPr>
        <xdr:cNvSpPr/>
      </xdr:nvSpPr>
      <xdr:spPr>
        <a:xfrm>
          <a:off x="12763500" y="6729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39</xdr:row>
      <xdr:rowOff>57150</xdr:rowOff>
    </xdr:from>
    <xdr:to>
      <xdr:col>71</xdr:col>
      <xdr:colOff>177800</xdr:colOff>
      <xdr:row>39</xdr:row>
      <xdr:rowOff>93345</xdr:rowOff>
    </xdr:to>
    <xdr:cxnSp macro="">
      <xdr:nvCxnSpPr>
        <xdr:cNvPr id="539" name="直線コネクタ 538">
          <a:extLst>
            <a:ext uri="{FF2B5EF4-FFF2-40B4-BE49-F238E27FC236}">
              <a16:creationId xmlns:a16="http://schemas.microsoft.com/office/drawing/2014/main" id="{469E88DF-A14E-421C-A11B-CC9BDB56863F}"/>
            </a:ext>
          </a:extLst>
        </xdr:cNvPr>
        <xdr:cNvCxnSpPr/>
      </xdr:nvCxnSpPr>
      <xdr:spPr>
        <a:xfrm flipV="1">
          <a:off x="12814300" y="6743700"/>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78757</xdr:rowOff>
    </xdr:from>
    <xdr:ext cx="405111" cy="259045"/>
    <xdr:sp macro="" textlink="">
      <xdr:nvSpPr>
        <xdr:cNvPr id="540" name="n_1aveValue【認定こども園・幼稚園・保育所】&#10;有形固定資産減価償却率">
          <a:extLst>
            <a:ext uri="{FF2B5EF4-FFF2-40B4-BE49-F238E27FC236}">
              <a16:creationId xmlns:a16="http://schemas.microsoft.com/office/drawing/2014/main" id="{1A8F7AC3-A00B-4EB7-ABFC-471638E61E18}"/>
            </a:ext>
          </a:extLst>
        </xdr:cNvPr>
        <xdr:cNvSpPr txBox="1"/>
      </xdr:nvSpPr>
      <xdr:spPr>
        <a:xfrm>
          <a:off x="15266044" y="6250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80662</xdr:rowOff>
    </xdr:from>
    <xdr:ext cx="405111" cy="259045"/>
    <xdr:sp macro="" textlink="">
      <xdr:nvSpPr>
        <xdr:cNvPr id="541" name="n_2aveValue【認定こども園・幼稚園・保育所】&#10;有形固定資産減価償却率">
          <a:extLst>
            <a:ext uri="{FF2B5EF4-FFF2-40B4-BE49-F238E27FC236}">
              <a16:creationId xmlns:a16="http://schemas.microsoft.com/office/drawing/2014/main" id="{15FE918D-E2C8-42C7-B165-8C2CA2AF739D}"/>
            </a:ext>
          </a:extLst>
        </xdr:cNvPr>
        <xdr:cNvSpPr txBox="1"/>
      </xdr:nvSpPr>
      <xdr:spPr>
        <a:xfrm>
          <a:off x="14389744" y="6252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97807</xdr:rowOff>
    </xdr:from>
    <xdr:ext cx="405111" cy="259045"/>
    <xdr:sp macro="" textlink="">
      <xdr:nvSpPr>
        <xdr:cNvPr id="542" name="n_3aveValue【認定こども園・幼稚園・保育所】&#10;有形固定資産減価償却率">
          <a:extLst>
            <a:ext uri="{FF2B5EF4-FFF2-40B4-BE49-F238E27FC236}">
              <a16:creationId xmlns:a16="http://schemas.microsoft.com/office/drawing/2014/main" id="{C54B6ECC-DE83-4BBC-8EA1-26036F55DC82}"/>
            </a:ext>
          </a:extLst>
        </xdr:cNvPr>
        <xdr:cNvSpPr txBox="1"/>
      </xdr:nvSpPr>
      <xdr:spPr>
        <a:xfrm>
          <a:off x="13500744" y="6270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34942</xdr:rowOff>
    </xdr:from>
    <xdr:ext cx="405111" cy="259045"/>
    <xdr:sp macro="" textlink="">
      <xdr:nvSpPr>
        <xdr:cNvPr id="543" name="n_4aveValue【認定こども園・幼稚園・保育所】&#10;有形固定資産減価償却率">
          <a:extLst>
            <a:ext uri="{FF2B5EF4-FFF2-40B4-BE49-F238E27FC236}">
              <a16:creationId xmlns:a16="http://schemas.microsoft.com/office/drawing/2014/main" id="{45CA312B-96C5-4FD4-B105-A3EEE662CC65}"/>
            </a:ext>
          </a:extLst>
        </xdr:cNvPr>
        <xdr:cNvSpPr txBox="1"/>
      </xdr:nvSpPr>
      <xdr:spPr>
        <a:xfrm>
          <a:off x="12611744" y="6207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24782</xdr:rowOff>
    </xdr:from>
    <xdr:ext cx="405111" cy="259045"/>
    <xdr:sp macro="" textlink="">
      <xdr:nvSpPr>
        <xdr:cNvPr id="544" name="n_1mainValue【認定こども園・幼稚園・保育所】&#10;有形固定資産減価償却率">
          <a:extLst>
            <a:ext uri="{FF2B5EF4-FFF2-40B4-BE49-F238E27FC236}">
              <a16:creationId xmlns:a16="http://schemas.microsoft.com/office/drawing/2014/main" id="{A612B45D-B203-4381-884B-3D92A54C2FC8}"/>
            </a:ext>
          </a:extLst>
        </xdr:cNvPr>
        <xdr:cNvSpPr txBox="1"/>
      </xdr:nvSpPr>
      <xdr:spPr>
        <a:xfrm>
          <a:off x="15266044" y="6711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5732</xdr:rowOff>
    </xdr:from>
    <xdr:ext cx="405111" cy="259045"/>
    <xdr:sp macro="" textlink="">
      <xdr:nvSpPr>
        <xdr:cNvPr id="545" name="n_2mainValue【認定こども園・幼稚園・保育所】&#10;有形固定資産減価償却率">
          <a:extLst>
            <a:ext uri="{FF2B5EF4-FFF2-40B4-BE49-F238E27FC236}">
              <a16:creationId xmlns:a16="http://schemas.microsoft.com/office/drawing/2014/main" id="{B8892623-AC79-4AC7-BCCF-B92E169DA457}"/>
            </a:ext>
          </a:extLst>
        </xdr:cNvPr>
        <xdr:cNvSpPr txBox="1"/>
      </xdr:nvSpPr>
      <xdr:spPr>
        <a:xfrm>
          <a:off x="14389744" y="6692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99077</xdr:rowOff>
    </xdr:from>
    <xdr:ext cx="405111" cy="259045"/>
    <xdr:sp macro="" textlink="">
      <xdr:nvSpPr>
        <xdr:cNvPr id="546" name="n_3mainValue【認定こども園・幼稚園・保育所】&#10;有形固定資産減価償却率">
          <a:extLst>
            <a:ext uri="{FF2B5EF4-FFF2-40B4-BE49-F238E27FC236}">
              <a16:creationId xmlns:a16="http://schemas.microsoft.com/office/drawing/2014/main" id="{CE6201CF-1014-4312-B7B0-4F524AF3D7C6}"/>
            </a:ext>
          </a:extLst>
        </xdr:cNvPr>
        <xdr:cNvSpPr txBox="1"/>
      </xdr:nvSpPr>
      <xdr:spPr>
        <a:xfrm>
          <a:off x="13500744" y="6785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135272</xdr:rowOff>
    </xdr:from>
    <xdr:ext cx="405111" cy="259045"/>
    <xdr:sp macro="" textlink="">
      <xdr:nvSpPr>
        <xdr:cNvPr id="547" name="n_4mainValue【認定こども園・幼稚園・保育所】&#10;有形固定資産減価償却率">
          <a:extLst>
            <a:ext uri="{FF2B5EF4-FFF2-40B4-BE49-F238E27FC236}">
              <a16:creationId xmlns:a16="http://schemas.microsoft.com/office/drawing/2014/main" id="{A29B5C2C-EC9D-42EA-8186-03D1137D9199}"/>
            </a:ext>
          </a:extLst>
        </xdr:cNvPr>
        <xdr:cNvSpPr txBox="1"/>
      </xdr:nvSpPr>
      <xdr:spPr>
        <a:xfrm>
          <a:off x="12611744" y="6821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8" name="正方形/長方形 547">
          <a:extLst>
            <a:ext uri="{FF2B5EF4-FFF2-40B4-BE49-F238E27FC236}">
              <a16:creationId xmlns:a16="http://schemas.microsoft.com/office/drawing/2014/main" id="{08BA80C4-685B-41FF-9C73-A2DA1BA1F1D9}"/>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49" name="正方形/長方形 548">
          <a:extLst>
            <a:ext uri="{FF2B5EF4-FFF2-40B4-BE49-F238E27FC236}">
              <a16:creationId xmlns:a16="http://schemas.microsoft.com/office/drawing/2014/main" id="{2E4E20F3-A2C1-45F6-8F8F-05D65F1DB993}"/>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0" name="正方形/長方形 549">
          <a:extLst>
            <a:ext uri="{FF2B5EF4-FFF2-40B4-BE49-F238E27FC236}">
              <a16:creationId xmlns:a16="http://schemas.microsoft.com/office/drawing/2014/main" id="{B4F7674E-B032-4FA4-9D9A-F013EFB8C3B2}"/>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1" name="正方形/長方形 550">
          <a:extLst>
            <a:ext uri="{FF2B5EF4-FFF2-40B4-BE49-F238E27FC236}">
              <a16:creationId xmlns:a16="http://schemas.microsoft.com/office/drawing/2014/main" id="{581DADE5-DA6F-4CC7-9ACC-12CBA2A4F2D2}"/>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2" name="正方形/長方形 551">
          <a:extLst>
            <a:ext uri="{FF2B5EF4-FFF2-40B4-BE49-F238E27FC236}">
              <a16:creationId xmlns:a16="http://schemas.microsoft.com/office/drawing/2014/main" id="{6FF9135A-62AA-4274-AD30-0D887C3DE47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3" name="正方形/長方形 552">
          <a:extLst>
            <a:ext uri="{FF2B5EF4-FFF2-40B4-BE49-F238E27FC236}">
              <a16:creationId xmlns:a16="http://schemas.microsoft.com/office/drawing/2014/main" id="{B398B4AD-52D5-4BBD-8725-B0DD1824417E}"/>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4" name="正方形/長方形 553">
          <a:extLst>
            <a:ext uri="{FF2B5EF4-FFF2-40B4-BE49-F238E27FC236}">
              <a16:creationId xmlns:a16="http://schemas.microsoft.com/office/drawing/2014/main" id="{CEA21CC0-07EB-4945-BBF0-B13B15A228F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5" name="正方形/長方形 554">
          <a:extLst>
            <a:ext uri="{FF2B5EF4-FFF2-40B4-BE49-F238E27FC236}">
              <a16:creationId xmlns:a16="http://schemas.microsoft.com/office/drawing/2014/main" id="{67E8F064-4451-4179-AFA3-E5AF26133D08}"/>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6" name="テキスト ボックス 555">
          <a:extLst>
            <a:ext uri="{FF2B5EF4-FFF2-40B4-BE49-F238E27FC236}">
              <a16:creationId xmlns:a16="http://schemas.microsoft.com/office/drawing/2014/main" id="{5E3FF4F5-F349-4E59-9BEB-63AA297A7744}"/>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7" name="直線コネクタ 556">
          <a:extLst>
            <a:ext uri="{FF2B5EF4-FFF2-40B4-BE49-F238E27FC236}">
              <a16:creationId xmlns:a16="http://schemas.microsoft.com/office/drawing/2014/main" id="{463A1D89-8ED5-4CA8-8216-05E2DF4C3D63}"/>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58" name="直線コネクタ 557">
          <a:extLst>
            <a:ext uri="{FF2B5EF4-FFF2-40B4-BE49-F238E27FC236}">
              <a16:creationId xmlns:a16="http://schemas.microsoft.com/office/drawing/2014/main" id="{733D04F9-DA3E-416E-B913-19E95524A52A}"/>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559" name="テキスト ボックス 558">
          <a:extLst>
            <a:ext uri="{FF2B5EF4-FFF2-40B4-BE49-F238E27FC236}">
              <a16:creationId xmlns:a16="http://schemas.microsoft.com/office/drawing/2014/main" id="{4071174D-2D58-4642-A013-C1DDACA14412}"/>
            </a:ext>
          </a:extLst>
        </xdr:cNvPr>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60" name="直線コネクタ 559">
          <a:extLst>
            <a:ext uri="{FF2B5EF4-FFF2-40B4-BE49-F238E27FC236}">
              <a16:creationId xmlns:a16="http://schemas.microsoft.com/office/drawing/2014/main" id="{92BFF132-D40D-4052-AADD-37B638B0E68C}"/>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561" name="テキスト ボックス 560">
          <a:extLst>
            <a:ext uri="{FF2B5EF4-FFF2-40B4-BE49-F238E27FC236}">
              <a16:creationId xmlns:a16="http://schemas.microsoft.com/office/drawing/2014/main" id="{D0678160-AF2E-4BB2-A114-901ECCD4A4C1}"/>
            </a:ext>
          </a:extLst>
        </xdr:cNvPr>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62" name="直線コネクタ 561">
          <a:extLst>
            <a:ext uri="{FF2B5EF4-FFF2-40B4-BE49-F238E27FC236}">
              <a16:creationId xmlns:a16="http://schemas.microsoft.com/office/drawing/2014/main" id="{3615A549-772C-47FC-88BF-CC0FEE936A6B}"/>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563" name="テキスト ボックス 562">
          <a:extLst>
            <a:ext uri="{FF2B5EF4-FFF2-40B4-BE49-F238E27FC236}">
              <a16:creationId xmlns:a16="http://schemas.microsoft.com/office/drawing/2014/main" id="{4030A1F8-771F-4FB6-88A4-C804585A4270}"/>
            </a:ext>
          </a:extLst>
        </xdr:cNvPr>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64" name="直線コネクタ 563">
          <a:extLst>
            <a:ext uri="{FF2B5EF4-FFF2-40B4-BE49-F238E27FC236}">
              <a16:creationId xmlns:a16="http://schemas.microsoft.com/office/drawing/2014/main" id="{0A85FB83-6DD5-482F-8E2D-DE0D6A205A17}"/>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565" name="テキスト ボックス 564">
          <a:extLst>
            <a:ext uri="{FF2B5EF4-FFF2-40B4-BE49-F238E27FC236}">
              <a16:creationId xmlns:a16="http://schemas.microsoft.com/office/drawing/2014/main" id="{A23D5B0E-E2FD-4A19-9CEB-8B685987E57D}"/>
            </a:ext>
          </a:extLst>
        </xdr:cNvPr>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66" name="直線コネクタ 565">
          <a:extLst>
            <a:ext uri="{FF2B5EF4-FFF2-40B4-BE49-F238E27FC236}">
              <a16:creationId xmlns:a16="http://schemas.microsoft.com/office/drawing/2014/main" id="{7ACA62EF-D403-41FF-8E34-4A3DD61173F3}"/>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567" name="テキスト ボックス 566">
          <a:extLst>
            <a:ext uri="{FF2B5EF4-FFF2-40B4-BE49-F238E27FC236}">
              <a16:creationId xmlns:a16="http://schemas.microsoft.com/office/drawing/2014/main" id="{52506922-1808-44AD-95DA-AC1DA3ABB8EB}"/>
            </a:ext>
          </a:extLst>
        </xdr:cNvPr>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8" name="直線コネクタ 567">
          <a:extLst>
            <a:ext uri="{FF2B5EF4-FFF2-40B4-BE49-F238E27FC236}">
              <a16:creationId xmlns:a16="http://schemas.microsoft.com/office/drawing/2014/main" id="{801C0B57-B38D-40FD-80E2-709E75D8692F}"/>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69" name="テキスト ボックス 568">
          <a:extLst>
            <a:ext uri="{FF2B5EF4-FFF2-40B4-BE49-F238E27FC236}">
              <a16:creationId xmlns:a16="http://schemas.microsoft.com/office/drawing/2014/main" id="{FE40BFBD-B2A3-4A4D-9EEA-76DFABD9AFA0}"/>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0" name="【認定こども園・幼稚園・保育所】&#10;一人当たり面積グラフ枠">
          <a:extLst>
            <a:ext uri="{FF2B5EF4-FFF2-40B4-BE49-F238E27FC236}">
              <a16:creationId xmlns:a16="http://schemas.microsoft.com/office/drawing/2014/main" id="{71D23AB4-DA3F-497A-AB95-283DA648DFA5}"/>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106680</xdr:rowOff>
    </xdr:from>
    <xdr:to>
      <xdr:col>116</xdr:col>
      <xdr:colOff>62864</xdr:colOff>
      <xdr:row>42</xdr:row>
      <xdr:rowOff>3810</xdr:rowOff>
    </xdr:to>
    <xdr:cxnSp macro="">
      <xdr:nvCxnSpPr>
        <xdr:cNvPr id="571" name="直線コネクタ 570">
          <a:extLst>
            <a:ext uri="{FF2B5EF4-FFF2-40B4-BE49-F238E27FC236}">
              <a16:creationId xmlns:a16="http://schemas.microsoft.com/office/drawing/2014/main" id="{E2907BCA-FD3E-4886-A8F2-F841F218E8B6}"/>
            </a:ext>
          </a:extLst>
        </xdr:cNvPr>
        <xdr:cNvCxnSpPr/>
      </xdr:nvCxnSpPr>
      <xdr:spPr>
        <a:xfrm flipV="1">
          <a:off x="22160864" y="5764530"/>
          <a:ext cx="0" cy="1440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7637</xdr:rowOff>
    </xdr:from>
    <xdr:ext cx="469744" cy="259045"/>
    <xdr:sp macro="" textlink="">
      <xdr:nvSpPr>
        <xdr:cNvPr id="572" name="【認定こども園・幼稚園・保育所】&#10;一人当たり面積最小値テキスト">
          <a:extLst>
            <a:ext uri="{FF2B5EF4-FFF2-40B4-BE49-F238E27FC236}">
              <a16:creationId xmlns:a16="http://schemas.microsoft.com/office/drawing/2014/main" id="{34EA7B26-4EFC-4786-B448-2D1EA1777849}"/>
            </a:ext>
          </a:extLst>
        </xdr:cNvPr>
        <xdr:cNvSpPr txBox="1"/>
      </xdr:nvSpPr>
      <xdr:spPr>
        <a:xfrm>
          <a:off x="22199600" y="7208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3810</xdr:rowOff>
    </xdr:from>
    <xdr:to>
      <xdr:col>116</xdr:col>
      <xdr:colOff>152400</xdr:colOff>
      <xdr:row>42</xdr:row>
      <xdr:rowOff>3810</xdr:rowOff>
    </xdr:to>
    <xdr:cxnSp macro="">
      <xdr:nvCxnSpPr>
        <xdr:cNvPr id="573" name="直線コネクタ 572">
          <a:extLst>
            <a:ext uri="{FF2B5EF4-FFF2-40B4-BE49-F238E27FC236}">
              <a16:creationId xmlns:a16="http://schemas.microsoft.com/office/drawing/2014/main" id="{5CF7EACB-E772-409E-A16C-EF3DA879C1C5}"/>
            </a:ext>
          </a:extLst>
        </xdr:cNvPr>
        <xdr:cNvCxnSpPr/>
      </xdr:nvCxnSpPr>
      <xdr:spPr>
        <a:xfrm>
          <a:off x="22072600" y="7204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53357</xdr:rowOff>
    </xdr:from>
    <xdr:ext cx="469744" cy="259045"/>
    <xdr:sp macro="" textlink="">
      <xdr:nvSpPr>
        <xdr:cNvPr id="574" name="【認定こども園・幼稚園・保育所】&#10;一人当たり面積最大値テキスト">
          <a:extLst>
            <a:ext uri="{FF2B5EF4-FFF2-40B4-BE49-F238E27FC236}">
              <a16:creationId xmlns:a16="http://schemas.microsoft.com/office/drawing/2014/main" id="{55DBD26B-77D6-44F5-8C0C-591AD9DB4CDD}"/>
            </a:ext>
          </a:extLst>
        </xdr:cNvPr>
        <xdr:cNvSpPr txBox="1"/>
      </xdr:nvSpPr>
      <xdr:spPr>
        <a:xfrm>
          <a:off x="22199600" y="5539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106680</xdr:rowOff>
    </xdr:from>
    <xdr:to>
      <xdr:col>116</xdr:col>
      <xdr:colOff>152400</xdr:colOff>
      <xdr:row>33</xdr:row>
      <xdr:rowOff>106680</xdr:rowOff>
    </xdr:to>
    <xdr:cxnSp macro="">
      <xdr:nvCxnSpPr>
        <xdr:cNvPr id="575" name="直線コネクタ 574">
          <a:extLst>
            <a:ext uri="{FF2B5EF4-FFF2-40B4-BE49-F238E27FC236}">
              <a16:creationId xmlns:a16="http://schemas.microsoft.com/office/drawing/2014/main" id="{FECABD96-C576-49D5-9DF4-A0DAD76E7412}"/>
            </a:ext>
          </a:extLst>
        </xdr:cNvPr>
        <xdr:cNvCxnSpPr/>
      </xdr:nvCxnSpPr>
      <xdr:spPr>
        <a:xfrm>
          <a:off x="22072600" y="5764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110507</xdr:rowOff>
    </xdr:from>
    <xdr:ext cx="469744" cy="259045"/>
    <xdr:sp macro="" textlink="">
      <xdr:nvSpPr>
        <xdr:cNvPr id="576" name="【認定こども園・幼稚園・保育所】&#10;一人当たり面積平均値テキスト">
          <a:extLst>
            <a:ext uri="{FF2B5EF4-FFF2-40B4-BE49-F238E27FC236}">
              <a16:creationId xmlns:a16="http://schemas.microsoft.com/office/drawing/2014/main" id="{3B4C7A3F-93C9-44D9-949B-A3581A33C18B}"/>
            </a:ext>
          </a:extLst>
        </xdr:cNvPr>
        <xdr:cNvSpPr txBox="1"/>
      </xdr:nvSpPr>
      <xdr:spPr>
        <a:xfrm>
          <a:off x="22199600" y="66256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132080</xdr:rowOff>
    </xdr:from>
    <xdr:to>
      <xdr:col>116</xdr:col>
      <xdr:colOff>114300</xdr:colOff>
      <xdr:row>39</xdr:row>
      <xdr:rowOff>62230</xdr:rowOff>
    </xdr:to>
    <xdr:sp macro="" textlink="">
      <xdr:nvSpPr>
        <xdr:cNvPr id="577" name="フローチャート: 判断 576">
          <a:extLst>
            <a:ext uri="{FF2B5EF4-FFF2-40B4-BE49-F238E27FC236}">
              <a16:creationId xmlns:a16="http://schemas.microsoft.com/office/drawing/2014/main" id="{F72327C0-56FD-4C44-813F-36341C1DAC85}"/>
            </a:ext>
          </a:extLst>
        </xdr:cNvPr>
        <xdr:cNvSpPr/>
      </xdr:nvSpPr>
      <xdr:spPr>
        <a:xfrm>
          <a:off x="22110700" y="6647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101600</xdr:rowOff>
    </xdr:from>
    <xdr:to>
      <xdr:col>112</xdr:col>
      <xdr:colOff>38100</xdr:colOff>
      <xdr:row>39</xdr:row>
      <xdr:rowOff>31750</xdr:rowOff>
    </xdr:to>
    <xdr:sp macro="" textlink="">
      <xdr:nvSpPr>
        <xdr:cNvPr id="578" name="フローチャート: 判断 577">
          <a:extLst>
            <a:ext uri="{FF2B5EF4-FFF2-40B4-BE49-F238E27FC236}">
              <a16:creationId xmlns:a16="http://schemas.microsoft.com/office/drawing/2014/main" id="{1F2DA99C-0C9C-4BDB-8907-CCF97974D798}"/>
            </a:ext>
          </a:extLst>
        </xdr:cNvPr>
        <xdr:cNvSpPr/>
      </xdr:nvSpPr>
      <xdr:spPr>
        <a:xfrm>
          <a:off x="21272500" y="661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101600</xdr:rowOff>
    </xdr:from>
    <xdr:to>
      <xdr:col>107</xdr:col>
      <xdr:colOff>101600</xdr:colOff>
      <xdr:row>39</xdr:row>
      <xdr:rowOff>31750</xdr:rowOff>
    </xdr:to>
    <xdr:sp macro="" textlink="">
      <xdr:nvSpPr>
        <xdr:cNvPr id="579" name="フローチャート: 判断 578">
          <a:extLst>
            <a:ext uri="{FF2B5EF4-FFF2-40B4-BE49-F238E27FC236}">
              <a16:creationId xmlns:a16="http://schemas.microsoft.com/office/drawing/2014/main" id="{9D057406-091E-4976-8BEA-FAFE74F5CE34}"/>
            </a:ext>
          </a:extLst>
        </xdr:cNvPr>
        <xdr:cNvSpPr/>
      </xdr:nvSpPr>
      <xdr:spPr>
        <a:xfrm>
          <a:off x="20383500" y="661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120650</xdr:rowOff>
    </xdr:from>
    <xdr:to>
      <xdr:col>102</xdr:col>
      <xdr:colOff>165100</xdr:colOff>
      <xdr:row>39</xdr:row>
      <xdr:rowOff>50800</xdr:rowOff>
    </xdr:to>
    <xdr:sp macro="" textlink="">
      <xdr:nvSpPr>
        <xdr:cNvPr id="580" name="フローチャート: 判断 579">
          <a:extLst>
            <a:ext uri="{FF2B5EF4-FFF2-40B4-BE49-F238E27FC236}">
              <a16:creationId xmlns:a16="http://schemas.microsoft.com/office/drawing/2014/main" id="{7C0EDFA7-14A0-4EF7-875A-133D8974FD26}"/>
            </a:ext>
          </a:extLst>
        </xdr:cNvPr>
        <xdr:cNvSpPr/>
      </xdr:nvSpPr>
      <xdr:spPr>
        <a:xfrm>
          <a:off x="19494500" y="6635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86360</xdr:rowOff>
    </xdr:from>
    <xdr:to>
      <xdr:col>98</xdr:col>
      <xdr:colOff>38100</xdr:colOff>
      <xdr:row>39</xdr:row>
      <xdr:rowOff>16510</xdr:rowOff>
    </xdr:to>
    <xdr:sp macro="" textlink="">
      <xdr:nvSpPr>
        <xdr:cNvPr id="581" name="フローチャート: 判断 580">
          <a:extLst>
            <a:ext uri="{FF2B5EF4-FFF2-40B4-BE49-F238E27FC236}">
              <a16:creationId xmlns:a16="http://schemas.microsoft.com/office/drawing/2014/main" id="{A42665DB-0386-4D90-8D7B-5BC4704BBD11}"/>
            </a:ext>
          </a:extLst>
        </xdr:cNvPr>
        <xdr:cNvSpPr/>
      </xdr:nvSpPr>
      <xdr:spPr>
        <a:xfrm>
          <a:off x="18605500" y="6601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2" name="テキスト ボックス 581">
          <a:extLst>
            <a:ext uri="{FF2B5EF4-FFF2-40B4-BE49-F238E27FC236}">
              <a16:creationId xmlns:a16="http://schemas.microsoft.com/office/drawing/2014/main" id="{2B5FCF6B-91A7-4BB9-9818-1C1EA8B6F764}"/>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3" name="テキスト ボックス 582">
          <a:extLst>
            <a:ext uri="{FF2B5EF4-FFF2-40B4-BE49-F238E27FC236}">
              <a16:creationId xmlns:a16="http://schemas.microsoft.com/office/drawing/2014/main" id="{D5C1E10B-5708-4815-B16D-AEAA9A394923}"/>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4" name="テキスト ボックス 583">
          <a:extLst>
            <a:ext uri="{FF2B5EF4-FFF2-40B4-BE49-F238E27FC236}">
              <a16:creationId xmlns:a16="http://schemas.microsoft.com/office/drawing/2014/main" id="{ABBF06DE-6B94-45E5-901C-6264072BA154}"/>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5" name="テキスト ボックス 584">
          <a:extLst>
            <a:ext uri="{FF2B5EF4-FFF2-40B4-BE49-F238E27FC236}">
              <a16:creationId xmlns:a16="http://schemas.microsoft.com/office/drawing/2014/main" id="{EFF8B8E3-3384-41D6-AB59-9E83FFA0A4C1}"/>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6" name="テキスト ボックス 585">
          <a:extLst>
            <a:ext uri="{FF2B5EF4-FFF2-40B4-BE49-F238E27FC236}">
              <a16:creationId xmlns:a16="http://schemas.microsoft.com/office/drawing/2014/main" id="{9D4A53E3-305B-4309-8063-79563B9E397F}"/>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35</xdr:row>
      <xdr:rowOff>151130</xdr:rowOff>
    </xdr:from>
    <xdr:to>
      <xdr:col>116</xdr:col>
      <xdr:colOff>114300</xdr:colOff>
      <xdr:row>36</xdr:row>
      <xdr:rowOff>81280</xdr:rowOff>
    </xdr:to>
    <xdr:sp macro="" textlink="">
      <xdr:nvSpPr>
        <xdr:cNvPr id="587" name="楕円 586">
          <a:extLst>
            <a:ext uri="{FF2B5EF4-FFF2-40B4-BE49-F238E27FC236}">
              <a16:creationId xmlns:a16="http://schemas.microsoft.com/office/drawing/2014/main" id="{25557581-04AA-4FCB-9EF0-8E3C4CB2B48A}"/>
            </a:ext>
          </a:extLst>
        </xdr:cNvPr>
        <xdr:cNvSpPr/>
      </xdr:nvSpPr>
      <xdr:spPr>
        <a:xfrm>
          <a:off x="22110700" y="6151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35</xdr:row>
      <xdr:rowOff>2557</xdr:rowOff>
    </xdr:from>
    <xdr:ext cx="469744" cy="259045"/>
    <xdr:sp macro="" textlink="">
      <xdr:nvSpPr>
        <xdr:cNvPr id="588" name="【認定こども園・幼稚園・保育所】&#10;一人当たり面積該当値テキスト">
          <a:extLst>
            <a:ext uri="{FF2B5EF4-FFF2-40B4-BE49-F238E27FC236}">
              <a16:creationId xmlns:a16="http://schemas.microsoft.com/office/drawing/2014/main" id="{780966E4-7909-4B63-B883-BA7686DF46B6}"/>
            </a:ext>
          </a:extLst>
        </xdr:cNvPr>
        <xdr:cNvSpPr txBox="1"/>
      </xdr:nvSpPr>
      <xdr:spPr>
        <a:xfrm>
          <a:off x="22199600" y="6003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35</xdr:row>
      <xdr:rowOff>147320</xdr:rowOff>
    </xdr:from>
    <xdr:to>
      <xdr:col>112</xdr:col>
      <xdr:colOff>38100</xdr:colOff>
      <xdr:row>36</xdr:row>
      <xdr:rowOff>77470</xdr:rowOff>
    </xdr:to>
    <xdr:sp macro="" textlink="">
      <xdr:nvSpPr>
        <xdr:cNvPr id="589" name="楕円 588">
          <a:extLst>
            <a:ext uri="{FF2B5EF4-FFF2-40B4-BE49-F238E27FC236}">
              <a16:creationId xmlns:a16="http://schemas.microsoft.com/office/drawing/2014/main" id="{D1CD5320-20A2-45DA-B27B-FE089E6BA115}"/>
            </a:ext>
          </a:extLst>
        </xdr:cNvPr>
        <xdr:cNvSpPr/>
      </xdr:nvSpPr>
      <xdr:spPr>
        <a:xfrm>
          <a:off x="21272500" y="6148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36</xdr:row>
      <xdr:rowOff>26670</xdr:rowOff>
    </xdr:from>
    <xdr:to>
      <xdr:col>116</xdr:col>
      <xdr:colOff>63500</xdr:colOff>
      <xdr:row>36</xdr:row>
      <xdr:rowOff>30480</xdr:rowOff>
    </xdr:to>
    <xdr:cxnSp macro="">
      <xdr:nvCxnSpPr>
        <xdr:cNvPr id="590" name="直線コネクタ 589">
          <a:extLst>
            <a:ext uri="{FF2B5EF4-FFF2-40B4-BE49-F238E27FC236}">
              <a16:creationId xmlns:a16="http://schemas.microsoft.com/office/drawing/2014/main" id="{4A141F97-211A-48D2-A416-582C4558F002}"/>
            </a:ext>
          </a:extLst>
        </xdr:cNvPr>
        <xdr:cNvCxnSpPr/>
      </xdr:nvCxnSpPr>
      <xdr:spPr>
        <a:xfrm>
          <a:off x="21323300" y="619887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35</xdr:row>
      <xdr:rowOff>147320</xdr:rowOff>
    </xdr:from>
    <xdr:to>
      <xdr:col>107</xdr:col>
      <xdr:colOff>101600</xdr:colOff>
      <xdr:row>36</xdr:row>
      <xdr:rowOff>77470</xdr:rowOff>
    </xdr:to>
    <xdr:sp macro="" textlink="">
      <xdr:nvSpPr>
        <xdr:cNvPr id="591" name="楕円 590">
          <a:extLst>
            <a:ext uri="{FF2B5EF4-FFF2-40B4-BE49-F238E27FC236}">
              <a16:creationId xmlns:a16="http://schemas.microsoft.com/office/drawing/2014/main" id="{6D090A22-3B3E-468E-9603-0C57D233042A}"/>
            </a:ext>
          </a:extLst>
        </xdr:cNvPr>
        <xdr:cNvSpPr/>
      </xdr:nvSpPr>
      <xdr:spPr>
        <a:xfrm>
          <a:off x="20383500" y="6148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36</xdr:row>
      <xdr:rowOff>26670</xdr:rowOff>
    </xdr:from>
    <xdr:to>
      <xdr:col>111</xdr:col>
      <xdr:colOff>177800</xdr:colOff>
      <xdr:row>36</xdr:row>
      <xdr:rowOff>26670</xdr:rowOff>
    </xdr:to>
    <xdr:cxnSp macro="">
      <xdr:nvCxnSpPr>
        <xdr:cNvPr id="592" name="直線コネクタ 591">
          <a:extLst>
            <a:ext uri="{FF2B5EF4-FFF2-40B4-BE49-F238E27FC236}">
              <a16:creationId xmlns:a16="http://schemas.microsoft.com/office/drawing/2014/main" id="{9DD6A27E-76C5-4D5F-BBCA-7541A1F675B3}"/>
            </a:ext>
          </a:extLst>
        </xdr:cNvPr>
        <xdr:cNvCxnSpPr/>
      </xdr:nvCxnSpPr>
      <xdr:spPr>
        <a:xfrm>
          <a:off x="20434300" y="619887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35</xdr:row>
      <xdr:rowOff>154940</xdr:rowOff>
    </xdr:from>
    <xdr:to>
      <xdr:col>102</xdr:col>
      <xdr:colOff>165100</xdr:colOff>
      <xdr:row>36</xdr:row>
      <xdr:rowOff>85090</xdr:rowOff>
    </xdr:to>
    <xdr:sp macro="" textlink="">
      <xdr:nvSpPr>
        <xdr:cNvPr id="593" name="楕円 592">
          <a:extLst>
            <a:ext uri="{FF2B5EF4-FFF2-40B4-BE49-F238E27FC236}">
              <a16:creationId xmlns:a16="http://schemas.microsoft.com/office/drawing/2014/main" id="{D234F6A6-A8C1-418E-9704-B3DC291037D4}"/>
            </a:ext>
          </a:extLst>
        </xdr:cNvPr>
        <xdr:cNvSpPr/>
      </xdr:nvSpPr>
      <xdr:spPr>
        <a:xfrm>
          <a:off x="19494500" y="6155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36</xdr:row>
      <xdr:rowOff>26670</xdr:rowOff>
    </xdr:from>
    <xdr:to>
      <xdr:col>107</xdr:col>
      <xdr:colOff>50800</xdr:colOff>
      <xdr:row>36</xdr:row>
      <xdr:rowOff>34290</xdr:rowOff>
    </xdr:to>
    <xdr:cxnSp macro="">
      <xdr:nvCxnSpPr>
        <xdr:cNvPr id="594" name="直線コネクタ 593">
          <a:extLst>
            <a:ext uri="{FF2B5EF4-FFF2-40B4-BE49-F238E27FC236}">
              <a16:creationId xmlns:a16="http://schemas.microsoft.com/office/drawing/2014/main" id="{049AB844-D58B-4707-B2AB-37C14AF4D6CF}"/>
            </a:ext>
          </a:extLst>
        </xdr:cNvPr>
        <xdr:cNvCxnSpPr/>
      </xdr:nvCxnSpPr>
      <xdr:spPr>
        <a:xfrm flipV="1">
          <a:off x="19545300" y="619887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35</xdr:row>
      <xdr:rowOff>162560</xdr:rowOff>
    </xdr:from>
    <xdr:to>
      <xdr:col>98</xdr:col>
      <xdr:colOff>38100</xdr:colOff>
      <xdr:row>36</xdr:row>
      <xdr:rowOff>92710</xdr:rowOff>
    </xdr:to>
    <xdr:sp macro="" textlink="">
      <xdr:nvSpPr>
        <xdr:cNvPr id="595" name="楕円 594">
          <a:extLst>
            <a:ext uri="{FF2B5EF4-FFF2-40B4-BE49-F238E27FC236}">
              <a16:creationId xmlns:a16="http://schemas.microsoft.com/office/drawing/2014/main" id="{C42F4E17-DAB1-4C51-8269-83EED48C674A}"/>
            </a:ext>
          </a:extLst>
        </xdr:cNvPr>
        <xdr:cNvSpPr/>
      </xdr:nvSpPr>
      <xdr:spPr>
        <a:xfrm>
          <a:off x="18605500" y="6163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36</xdr:row>
      <xdr:rowOff>34290</xdr:rowOff>
    </xdr:from>
    <xdr:to>
      <xdr:col>102</xdr:col>
      <xdr:colOff>114300</xdr:colOff>
      <xdr:row>36</xdr:row>
      <xdr:rowOff>41910</xdr:rowOff>
    </xdr:to>
    <xdr:cxnSp macro="">
      <xdr:nvCxnSpPr>
        <xdr:cNvPr id="596" name="直線コネクタ 595">
          <a:extLst>
            <a:ext uri="{FF2B5EF4-FFF2-40B4-BE49-F238E27FC236}">
              <a16:creationId xmlns:a16="http://schemas.microsoft.com/office/drawing/2014/main" id="{6C48779F-0969-4145-8A30-1F57C0613DDD}"/>
            </a:ext>
          </a:extLst>
        </xdr:cNvPr>
        <xdr:cNvCxnSpPr/>
      </xdr:nvCxnSpPr>
      <xdr:spPr>
        <a:xfrm flipV="1">
          <a:off x="18656300" y="620649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22877</xdr:rowOff>
    </xdr:from>
    <xdr:ext cx="469744" cy="259045"/>
    <xdr:sp macro="" textlink="">
      <xdr:nvSpPr>
        <xdr:cNvPr id="597" name="n_1aveValue【認定こども園・幼稚園・保育所】&#10;一人当たり面積">
          <a:extLst>
            <a:ext uri="{FF2B5EF4-FFF2-40B4-BE49-F238E27FC236}">
              <a16:creationId xmlns:a16="http://schemas.microsoft.com/office/drawing/2014/main" id="{150DC5E6-05DF-4B9C-AC6B-380388412CA3}"/>
            </a:ext>
          </a:extLst>
        </xdr:cNvPr>
        <xdr:cNvSpPr txBox="1"/>
      </xdr:nvSpPr>
      <xdr:spPr>
        <a:xfrm>
          <a:off x="21075727" y="6709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22877</xdr:rowOff>
    </xdr:from>
    <xdr:ext cx="469744" cy="259045"/>
    <xdr:sp macro="" textlink="">
      <xdr:nvSpPr>
        <xdr:cNvPr id="598" name="n_2aveValue【認定こども園・幼稚園・保育所】&#10;一人当たり面積">
          <a:extLst>
            <a:ext uri="{FF2B5EF4-FFF2-40B4-BE49-F238E27FC236}">
              <a16:creationId xmlns:a16="http://schemas.microsoft.com/office/drawing/2014/main" id="{BAA5D851-1569-4513-B451-0163B29A5103}"/>
            </a:ext>
          </a:extLst>
        </xdr:cNvPr>
        <xdr:cNvSpPr txBox="1"/>
      </xdr:nvSpPr>
      <xdr:spPr>
        <a:xfrm>
          <a:off x="20199427" y="6709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41927</xdr:rowOff>
    </xdr:from>
    <xdr:ext cx="469744" cy="259045"/>
    <xdr:sp macro="" textlink="">
      <xdr:nvSpPr>
        <xdr:cNvPr id="599" name="n_3aveValue【認定こども園・幼稚園・保育所】&#10;一人当たり面積">
          <a:extLst>
            <a:ext uri="{FF2B5EF4-FFF2-40B4-BE49-F238E27FC236}">
              <a16:creationId xmlns:a16="http://schemas.microsoft.com/office/drawing/2014/main" id="{450D0206-F0D6-42B5-B234-E6031F15A765}"/>
            </a:ext>
          </a:extLst>
        </xdr:cNvPr>
        <xdr:cNvSpPr txBox="1"/>
      </xdr:nvSpPr>
      <xdr:spPr>
        <a:xfrm>
          <a:off x="19310427" y="6728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7637</xdr:rowOff>
    </xdr:from>
    <xdr:ext cx="469744" cy="259045"/>
    <xdr:sp macro="" textlink="">
      <xdr:nvSpPr>
        <xdr:cNvPr id="600" name="n_4aveValue【認定こども園・幼稚園・保育所】&#10;一人当たり面積">
          <a:extLst>
            <a:ext uri="{FF2B5EF4-FFF2-40B4-BE49-F238E27FC236}">
              <a16:creationId xmlns:a16="http://schemas.microsoft.com/office/drawing/2014/main" id="{8D0A4D0D-8C7A-42AA-B44F-DEFE69E3DCBB}"/>
            </a:ext>
          </a:extLst>
        </xdr:cNvPr>
        <xdr:cNvSpPr txBox="1"/>
      </xdr:nvSpPr>
      <xdr:spPr>
        <a:xfrm>
          <a:off x="18421427" y="6694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34</xdr:row>
      <xdr:rowOff>93997</xdr:rowOff>
    </xdr:from>
    <xdr:ext cx="469744" cy="259045"/>
    <xdr:sp macro="" textlink="">
      <xdr:nvSpPr>
        <xdr:cNvPr id="601" name="n_1mainValue【認定こども園・幼稚園・保育所】&#10;一人当たり面積">
          <a:extLst>
            <a:ext uri="{FF2B5EF4-FFF2-40B4-BE49-F238E27FC236}">
              <a16:creationId xmlns:a16="http://schemas.microsoft.com/office/drawing/2014/main" id="{C1FF7CB8-45D1-43A4-B579-F900BEA5706E}"/>
            </a:ext>
          </a:extLst>
        </xdr:cNvPr>
        <xdr:cNvSpPr txBox="1"/>
      </xdr:nvSpPr>
      <xdr:spPr>
        <a:xfrm>
          <a:off x="21075727" y="5923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34</xdr:row>
      <xdr:rowOff>93997</xdr:rowOff>
    </xdr:from>
    <xdr:ext cx="469744" cy="259045"/>
    <xdr:sp macro="" textlink="">
      <xdr:nvSpPr>
        <xdr:cNvPr id="602" name="n_2mainValue【認定こども園・幼稚園・保育所】&#10;一人当たり面積">
          <a:extLst>
            <a:ext uri="{FF2B5EF4-FFF2-40B4-BE49-F238E27FC236}">
              <a16:creationId xmlns:a16="http://schemas.microsoft.com/office/drawing/2014/main" id="{E6FBBE2B-C8B2-4E9B-985A-EF9E00741A37}"/>
            </a:ext>
          </a:extLst>
        </xdr:cNvPr>
        <xdr:cNvSpPr txBox="1"/>
      </xdr:nvSpPr>
      <xdr:spPr>
        <a:xfrm>
          <a:off x="20199427" y="5923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34</xdr:row>
      <xdr:rowOff>101617</xdr:rowOff>
    </xdr:from>
    <xdr:ext cx="469744" cy="259045"/>
    <xdr:sp macro="" textlink="">
      <xdr:nvSpPr>
        <xdr:cNvPr id="603" name="n_3mainValue【認定こども園・幼稚園・保育所】&#10;一人当たり面積">
          <a:extLst>
            <a:ext uri="{FF2B5EF4-FFF2-40B4-BE49-F238E27FC236}">
              <a16:creationId xmlns:a16="http://schemas.microsoft.com/office/drawing/2014/main" id="{21E68785-1AC8-4E88-BF10-3B7093FD5606}"/>
            </a:ext>
          </a:extLst>
        </xdr:cNvPr>
        <xdr:cNvSpPr txBox="1"/>
      </xdr:nvSpPr>
      <xdr:spPr>
        <a:xfrm>
          <a:off x="19310427" y="5930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34</xdr:row>
      <xdr:rowOff>109237</xdr:rowOff>
    </xdr:from>
    <xdr:ext cx="469744" cy="259045"/>
    <xdr:sp macro="" textlink="">
      <xdr:nvSpPr>
        <xdr:cNvPr id="604" name="n_4mainValue【認定こども園・幼稚園・保育所】&#10;一人当たり面積">
          <a:extLst>
            <a:ext uri="{FF2B5EF4-FFF2-40B4-BE49-F238E27FC236}">
              <a16:creationId xmlns:a16="http://schemas.microsoft.com/office/drawing/2014/main" id="{E748D0B0-5B99-4707-98D7-24996014D1B2}"/>
            </a:ext>
          </a:extLst>
        </xdr:cNvPr>
        <xdr:cNvSpPr txBox="1"/>
      </xdr:nvSpPr>
      <xdr:spPr>
        <a:xfrm>
          <a:off x="18421427" y="5938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5" name="正方形/長方形 604">
          <a:extLst>
            <a:ext uri="{FF2B5EF4-FFF2-40B4-BE49-F238E27FC236}">
              <a16:creationId xmlns:a16="http://schemas.microsoft.com/office/drawing/2014/main" id="{230E67CC-A2F5-4F22-A0D0-33B5B53C607B}"/>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6" name="正方形/長方形 605">
          <a:extLst>
            <a:ext uri="{FF2B5EF4-FFF2-40B4-BE49-F238E27FC236}">
              <a16:creationId xmlns:a16="http://schemas.microsoft.com/office/drawing/2014/main" id="{A91F070E-F48D-46B5-8B13-234FCFECF478}"/>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7" name="正方形/長方形 606">
          <a:extLst>
            <a:ext uri="{FF2B5EF4-FFF2-40B4-BE49-F238E27FC236}">
              <a16:creationId xmlns:a16="http://schemas.microsoft.com/office/drawing/2014/main" id="{B3816F2E-79F3-46EA-9572-3D916F457041}"/>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8" name="正方形/長方形 607">
          <a:extLst>
            <a:ext uri="{FF2B5EF4-FFF2-40B4-BE49-F238E27FC236}">
              <a16:creationId xmlns:a16="http://schemas.microsoft.com/office/drawing/2014/main" id="{E17D838C-036D-48FE-BAB9-0914019A1408}"/>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09" name="正方形/長方形 608">
          <a:extLst>
            <a:ext uri="{FF2B5EF4-FFF2-40B4-BE49-F238E27FC236}">
              <a16:creationId xmlns:a16="http://schemas.microsoft.com/office/drawing/2014/main" id="{FEC1A3EB-1780-4C4B-A7BC-4D88D59DAA45}"/>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0" name="正方形/長方形 609">
          <a:extLst>
            <a:ext uri="{FF2B5EF4-FFF2-40B4-BE49-F238E27FC236}">
              <a16:creationId xmlns:a16="http://schemas.microsoft.com/office/drawing/2014/main" id="{BD48C674-B926-46DC-8DA0-173F808877A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1" name="正方形/長方形 610">
          <a:extLst>
            <a:ext uri="{FF2B5EF4-FFF2-40B4-BE49-F238E27FC236}">
              <a16:creationId xmlns:a16="http://schemas.microsoft.com/office/drawing/2014/main" id="{8DE09178-CB97-4B00-9628-5B4888B37781}"/>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2" name="正方形/長方形 611">
          <a:extLst>
            <a:ext uri="{FF2B5EF4-FFF2-40B4-BE49-F238E27FC236}">
              <a16:creationId xmlns:a16="http://schemas.microsoft.com/office/drawing/2014/main" id="{3FF140E9-BB35-4398-A880-7DA8B56F5DC5}"/>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3" name="テキスト ボックス 612">
          <a:extLst>
            <a:ext uri="{FF2B5EF4-FFF2-40B4-BE49-F238E27FC236}">
              <a16:creationId xmlns:a16="http://schemas.microsoft.com/office/drawing/2014/main" id="{8B9144B9-6C9C-49A7-9C90-CD0D80FA8CC9}"/>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4" name="直線コネクタ 613">
          <a:extLst>
            <a:ext uri="{FF2B5EF4-FFF2-40B4-BE49-F238E27FC236}">
              <a16:creationId xmlns:a16="http://schemas.microsoft.com/office/drawing/2014/main" id="{DF265BEE-D892-4308-8DFF-4A23E5845D0C}"/>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5" name="テキスト ボックス 614">
          <a:extLst>
            <a:ext uri="{FF2B5EF4-FFF2-40B4-BE49-F238E27FC236}">
              <a16:creationId xmlns:a16="http://schemas.microsoft.com/office/drawing/2014/main" id="{339565DC-64E6-43DD-8008-84EB5A8308B5}"/>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616" name="直線コネクタ 615">
          <a:extLst>
            <a:ext uri="{FF2B5EF4-FFF2-40B4-BE49-F238E27FC236}">
              <a16:creationId xmlns:a16="http://schemas.microsoft.com/office/drawing/2014/main" id="{444607CE-28A5-41FF-AC61-D271C3F1444F}"/>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617" name="テキスト ボックス 616">
          <a:extLst>
            <a:ext uri="{FF2B5EF4-FFF2-40B4-BE49-F238E27FC236}">
              <a16:creationId xmlns:a16="http://schemas.microsoft.com/office/drawing/2014/main" id="{631F68C9-78CF-49F0-BA44-512578A66BDB}"/>
            </a:ext>
          </a:extLst>
        </xdr:cNvPr>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18" name="直線コネクタ 617">
          <a:extLst>
            <a:ext uri="{FF2B5EF4-FFF2-40B4-BE49-F238E27FC236}">
              <a16:creationId xmlns:a16="http://schemas.microsoft.com/office/drawing/2014/main" id="{1D7D1D5C-AB72-4689-A78F-AF43FE08EEEA}"/>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619" name="テキスト ボックス 618">
          <a:extLst>
            <a:ext uri="{FF2B5EF4-FFF2-40B4-BE49-F238E27FC236}">
              <a16:creationId xmlns:a16="http://schemas.microsoft.com/office/drawing/2014/main" id="{5F9F8AE9-C47A-4D34-9616-D8C6890A7C4A}"/>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20" name="直線コネクタ 619">
          <a:extLst>
            <a:ext uri="{FF2B5EF4-FFF2-40B4-BE49-F238E27FC236}">
              <a16:creationId xmlns:a16="http://schemas.microsoft.com/office/drawing/2014/main" id="{FD1712D6-7DC3-456E-AE1C-585955CD755F}"/>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21" name="テキスト ボックス 620">
          <a:extLst>
            <a:ext uri="{FF2B5EF4-FFF2-40B4-BE49-F238E27FC236}">
              <a16:creationId xmlns:a16="http://schemas.microsoft.com/office/drawing/2014/main" id="{2AB7EC60-2A4B-4AE3-B293-251624BB33B4}"/>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22" name="直線コネクタ 621">
          <a:extLst>
            <a:ext uri="{FF2B5EF4-FFF2-40B4-BE49-F238E27FC236}">
              <a16:creationId xmlns:a16="http://schemas.microsoft.com/office/drawing/2014/main" id="{2A08E42B-59A5-47F0-B9AC-3E2D5EE46996}"/>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623" name="テキスト ボックス 622">
          <a:extLst>
            <a:ext uri="{FF2B5EF4-FFF2-40B4-BE49-F238E27FC236}">
              <a16:creationId xmlns:a16="http://schemas.microsoft.com/office/drawing/2014/main" id="{3CB2193D-4E59-4E33-A844-C969EBEFA1B3}"/>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24" name="直線コネクタ 623">
          <a:extLst>
            <a:ext uri="{FF2B5EF4-FFF2-40B4-BE49-F238E27FC236}">
              <a16:creationId xmlns:a16="http://schemas.microsoft.com/office/drawing/2014/main" id="{11630053-F1BE-4769-A565-D3F168BA821F}"/>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625" name="テキスト ボックス 624">
          <a:extLst>
            <a:ext uri="{FF2B5EF4-FFF2-40B4-BE49-F238E27FC236}">
              <a16:creationId xmlns:a16="http://schemas.microsoft.com/office/drawing/2014/main" id="{A3A616BC-B3DA-4185-B90B-3B3F7CC38742}"/>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6" name="直線コネクタ 625">
          <a:extLst>
            <a:ext uri="{FF2B5EF4-FFF2-40B4-BE49-F238E27FC236}">
              <a16:creationId xmlns:a16="http://schemas.microsoft.com/office/drawing/2014/main" id="{A0447394-293B-4CA0-86CD-5B49A1A9A657}"/>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627" name="テキスト ボックス 626">
          <a:extLst>
            <a:ext uri="{FF2B5EF4-FFF2-40B4-BE49-F238E27FC236}">
              <a16:creationId xmlns:a16="http://schemas.microsoft.com/office/drawing/2014/main" id="{11CC6030-F163-42F4-8542-8167FB3B42D0}"/>
            </a:ext>
          </a:extLst>
        </xdr:cNvPr>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28" name="【学校施設】&#10;有形固定資産減価償却率グラフ枠">
          <a:extLst>
            <a:ext uri="{FF2B5EF4-FFF2-40B4-BE49-F238E27FC236}">
              <a16:creationId xmlns:a16="http://schemas.microsoft.com/office/drawing/2014/main" id="{ABD7AD70-5A31-4A63-BB91-2A0A10B3B9DE}"/>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114300</xdr:rowOff>
    </xdr:from>
    <xdr:to>
      <xdr:col>85</xdr:col>
      <xdr:colOff>126364</xdr:colOff>
      <xdr:row>62</xdr:row>
      <xdr:rowOff>156210</xdr:rowOff>
    </xdr:to>
    <xdr:cxnSp macro="">
      <xdr:nvCxnSpPr>
        <xdr:cNvPr id="629" name="直線コネクタ 628">
          <a:extLst>
            <a:ext uri="{FF2B5EF4-FFF2-40B4-BE49-F238E27FC236}">
              <a16:creationId xmlns:a16="http://schemas.microsoft.com/office/drawing/2014/main" id="{4AF196C0-9C1C-46BA-A54E-854D08D2F504}"/>
            </a:ext>
          </a:extLst>
        </xdr:cNvPr>
        <xdr:cNvCxnSpPr/>
      </xdr:nvCxnSpPr>
      <xdr:spPr>
        <a:xfrm flipV="1">
          <a:off x="16318864" y="9544050"/>
          <a:ext cx="0" cy="12420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160037</xdr:rowOff>
    </xdr:from>
    <xdr:ext cx="405111" cy="259045"/>
    <xdr:sp macro="" textlink="">
      <xdr:nvSpPr>
        <xdr:cNvPr id="630" name="【学校施設】&#10;有形固定資産減価償却率最小値テキスト">
          <a:extLst>
            <a:ext uri="{FF2B5EF4-FFF2-40B4-BE49-F238E27FC236}">
              <a16:creationId xmlns:a16="http://schemas.microsoft.com/office/drawing/2014/main" id="{EDDAA52D-4439-48B0-B1A6-DE98BB75A30E}"/>
            </a:ext>
          </a:extLst>
        </xdr:cNvPr>
        <xdr:cNvSpPr txBox="1"/>
      </xdr:nvSpPr>
      <xdr:spPr>
        <a:xfrm>
          <a:off x="16357600" y="10789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156210</xdr:rowOff>
    </xdr:from>
    <xdr:to>
      <xdr:col>86</xdr:col>
      <xdr:colOff>25400</xdr:colOff>
      <xdr:row>62</xdr:row>
      <xdr:rowOff>156210</xdr:rowOff>
    </xdr:to>
    <xdr:cxnSp macro="">
      <xdr:nvCxnSpPr>
        <xdr:cNvPr id="631" name="直線コネクタ 630">
          <a:extLst>
            <a:ext uri="{FF2B5EF4-FFF2-40B4-BE49-F238E27FC236}">
              <a16:creationId xmlns:a16="http://schemas.microsoft.com/office/drawing/2014/main" id="{D7923418-7C71-48AF-8B88-E2E5F40CB3E0}"/>
            </a:ext>
          </a:extLst>
        </xdr:cNvPr>
        <xdr:cNvCxnSpPr/>
      </xdr:nvCxnSpPr>
      <xdr:spPr>
        <a:xfrm>
          <a:off x="16230600" y="107861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60977</xdr:rowOff>
    </xdr:from>
    <xdr:ext cx="405111" cy="259045"/>
    <xdr:sp macro="" textlink="">
      <xdr:nvSpPr>
        <xdr:cNvPr id="632" name="【学校施設】&#10;有形固定資産減価償却率最大値テキスト">
          <a:extLst>
            <a:ext uri="{FF2B5EF4-FFF2-40B4-BE49-F238E27FC236}">
              <a16:creationId xmlns:a16="http://schemas.microsoft.com/office/drawing/2014/main" id="{4FC33290-D65C-4AE5-B5F9-21AE7DE15D4C}"/>
            </a:ext>
          </a:extLst>
        </xdr:cNvPr>
        <xdr:cNvSpPr txBox="1"/>
      </xdr:nvSpPr>
      <xdr:spPr>
        <a:xfrm>
          <a:off x="16357600" y="9319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114300</xdr:rowOff>
    </xdr:from>
    <xdr:to>
      <xdr:col>86</xdr:col>
      <xdr:colOff>25400</xdr:colOff>
      <xdr:row>55</xdr:row>
      <xdr:rowOff>114300</xdr:rowOff>
    </xdr:to>
    <xdr:cxnSp macro="">
      <xdr:nvCxnSpPr>
        <xdr:cNvPr id="633" name="直線コネクタ 632">
          <a:extLst>
            <a:ext uri="{FF2B5EF4-FFF2-40B4-BE49-F238E27FC236}">
              <a16:creationId xmlns:a16="http://schemas.microsoft.com/office/drawing/2014/main" id="{9E066978-C84A-41A9-BE6D-04E9BD92AD3B}"/>
            </a:ext>
          </a:extLst>
        </xdr:cNvPr>
        <xdr:cNvCxnSpPr/>
      </xdr:nvCxnSpPr>
      <xdr:spPr>
        <a:xfrm>
          <a:off x="16230600" y="9544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10177</xdr:rowOff>
    </xdr:from>
    <xdr:ext cx="405111" cy="259045"/>
    <xdr:sp macro="" textlink="">
      <xdr:nvSpPr>
        <xdr:cNvPr id="634" name="【学校施設】&#10;有形固定資産減価償却率平均値テキスト">
          <a:extLst>
            <a:ext uri="{FF2B5EF4-FFF2-40B4-BE49-F238E27FC236}">
              <a16:creationId xmlns:a16="http://schemas.microsoft.com/office/drawing/2014/main" id="{F60B61FD-DF44-40ED-A464-4329404DDE2D}"/>
            </a:ext>
          </a:extLst>
        </xdr:cNvPr>
        <xdr:cNvSpPr txBox="1"/>
      </xdr:nvSpPr>
      <xdr:spPr>
        <a:xfrm>
          <a:off x="16357600" y="99542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158750</xdr:rowOff>
    </xdr:from>
    <xdr:to>
      <xdr:col>85</xdr:col>
      <xdr:colOff>177800</xdr:colOff>
      <xdr:row>59</xdr:row>
      <xdr:rowOff>88900</xdr:rowOff>
    </xdr:to>
    <xdr:sp macro="" textlink="">
      <xdr:nvSpPr>
        <xdr:cNvPr id="635" name="フローチャート: 判断 634">
          <a:extLst>
            <a:ext uri="{FF2B5EF4-FFF2-40B4-BE49-F238E27FC236}">
              <a16:creationId xmlns:a16="http://schemas.microsoft.com/office/drawing/2014/main" id="{FAA80163-7FA8-48D9-8EAD-BB52894B7B25}"/>
            </a:ext>
          </a:extLst>
        </xdr:cNvPr>
        <xdr:cNvSpPr/>
      </xdr:nvSpPr>
      <xdr:spPr>
        <a:xfrm>
          <a:off x="16268700" y="10102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147320</xdr:rowOff>
    </xdr:from>
    <xdr:to>
      <xdr:col>81</xdr:col>
      <xdr:colOff>101600</xdr:colOff>
      <xdr:row>59</xdr:row>
      <xdr:rowOff>77470</xdr:rowOff>
    </xdr:to>
    <xdr:sp macro="" textlink="">
      <xdr:nvSpPr>
        <xdr:cNvPr id="636" name="フローチャート: 判断 635">
          <a:extLst>
            <a:ext uri="{FF2B5EF4-FFF2-40B4-BE49-F238E27FC236}">
              <a16:creationId xmlns:a16="http://schemas.microsoft.com/office/drawing/2014/main" id="{18CF41DC-666B-46C1-98C6-9316F128D802}"/>
            </a:ext>
          </a:extLst>
        </xdr:cNvPr>
        <xdr:cNvSpPr/>
      </xdr:nvSpPr>
      <xdr:spPr>
        <a:xfrm>
          <a:off x="15430500" y="10091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113030</xdr:rowOff>
    </xdr:from>
    <xdr:to>
      <xdr:col>76</xdr:col>
      <xdr:colOff>165100</xdr:colOff>
      <xdr:row>59</xdr:row>
      <xdr:rowOff>43180</xdr:rowOff>
    </xdr:to>
    <xdr:sp macro="" textlink="">
      <xdr:nvSpPr>
        <xdr:cNvPr id="637" name="フローチャート: 判断 636">
          <a:extLst>
            <a:ext uri="{FF2B5EF4-FFF2-40B4-BE49-F238E27FC236}">
              <a16:creationId xmlns:a16="http://schemas.microsoft.com/office/drawing/2014/main" id="{0727AB54-7C38-4662-918C-9200DB998B6B}"/>
            </a:ext>
          </a:extLst>
        </xdr:cNvPr>
        <xdr:cNvSpPr/>
      </xdr:nvSpPr>
      <xdr:spPr>
        <a:xfrm>
          <a:off x="14541500" y="10057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128270</xdr:rowOff>
    </xdr:from>
    <xdr:to>
      <xdr:col>72</xdr:col>
      <xdr:colOff>38100</xdr:colOff>
      <xdr:row>59</xdr:row>
      <xdr:rowOff>58420</xdr:rowOff>
    </xdr:to>
    <xdr:sp macro="" textlink="">
      <xdr:nvSpPr>
        <xdr:cNvPr id="638" name="フローチャート: 判断 637">
          <a:extLst>
            <a:ext uri="{FF2B5EF4-FFF2-40B4-BE49-F238E27FC236}">
              <a16:creationId xmlns:a16="http://schemas.microsoft.com/office/drawing/2014/main" id="{17EEE213-9EBA-4E4E-A2E6-4EAF51AD332F}"/>
            </a:ext>
          </a:extLst>
        </xdr:cNvPr>
        <xdr:cNvSpPr/>
      </xdr:nvSpPr>
      <xdr:spPr>
        <a:xfrm>
          <a:off x="13652500" y="10072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86360</xdr:rowOff>
    </xdr:from>
    <xdr:to>
      <xdr:col>67</xdr:col>
      <xdr:colOff>101600</xdr:colOff>
      <xdr:row>59</xdr:row>
      <xdr:rowOff>16510</xdr:rowOff>
    </xdr:to>
    <xdr:sp macro="" textlink="">
      <xdr:nvSpPr>
        <xdr:cNvPr id="639" name="フローチャート: 判断 638">
          <a:extLst>
            <a:ext uri="{FF2B5EF4-FFF2-40B4-BE49-F238E27FC236}">
              <a16:creationId xmlns:a16="http://schemas.microsoft.com/office/drawing/2014/main" id="{534430C7-74AD-413C-8A1D-AD846164BD91}"/>
            </a:ext>
          </a:extLst>
        </xdr:cNvPr>
        <xdr:cNvSpPr/>
      </xdr:nvSpPr>
      <xdr:spPr>
        <a:xfrm>
          <a:off x="12763500" y="10030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0" name="テキスト ボックス 639">
          <a:extLst>
            <a:ext uri="{FF2B5EF4-FFF2-40B4-BE49-F238E27FC236}">
              <a16:creationId xmlns:a16="http://schemas.microsoft.com/office/drawing/2014/main" id="{B3FBAE12-B0D3-4732-A401-BB52DBAA18F7}"/>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1" name="テキスト ボックス 640">
          <a:extLst>
            <a:ext uri="{FF2B5EF4-FFF2-40B4-BE49-F238E27FC236}">
              <a16:creationId xmlns:a16="http://schemas.microsoft.com/office/drawing/2014/main" id="{3138127C-3F87-44FA-AA35-BA35A38E930A}"/>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2" name="テキスト ボックス 641">
          <a:extLst>
            <a:ext uri="{FF2B5EF4-FFF2-40B4-BE49-F238E27FC236}">
              <a16:creationId xmlns:a16="http://schemas.microsoft.com/office/drawing/2014/main" id="{458158E5-13ED-4806-B77C-D1A82A9B23F9}"/>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3" name="テキスト ボックス 642">
          <a:extLst>
            <a:ext uri="{FF2B5EF4-FFF2-40B4-BE49-F238E27FC236}">
              <a16:creationId xmlns:a16="http://schemas.microsoft.com/office/drawing/2014/main" id="{6BD6787D-6FB1-4A09-97F0-7542F76B916E}"/>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4" name="テキスト ボックス 643">
          <a:extLst>
            <a:ext uri="{FF2B5EF4-FFF2-40B4-BE49-F238E27FC236}">
              <a16:creationId xmlns:a16="http://schemas.microsoft.com/office/drawing/2014/main" id="{AA2ADEE2-C850-4486-9F10-0E37F6B93CC1}"/>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82550</xdr:rowOff>
    </xdr:from>
    <xdr:to>
      <xdr:col>85</xdr:col>
      <xdr:colOff>177800</xdr:colOff>
      <xdr:row>60</xdr:row>
      <xdr:rowOff>12700</xdr:rowOff>
    </xdr:to>
    <xdr:sp macro="" textlink="">
      <xdr:nvSpPr>
        <xdr:cNvPr id="645" name="楕円 644">
          <a:extLst>
            <a:ext uri="{FF2B5EF4-FFF2-40B4-BE49-F238E27FC236}">
              <a16:creationId xmlns:a16="http://schemas.microsoft.com/office/drawing/2014/main" id="{17EBB831-70BA-4BEC-8BDC-4DF70557DB88}"/>
            </a:ext>
          </a:extLst>
        </xdr:cNvPr>
        <xdr:cNvSpPr/>
      </xdr:nvSpPr>
      <xdr:spPr>
        <a:xfrm>
          <a:off x="16268700" y="1019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60977</xdr:rowOff>
    </xdr:from>
    <xdr:ext cx="405111" cy="259045"/>
    <xdr:sp macro="" textlink="">
      <xdr:nvSpPr>
        <xdr:cNvPr id="646" name="【学校施設】&#10;有形固定資産減価償却率該当値テキスト">
          <a:extLst>
            <a:ext uri="{FF2B5EF4-FFF2-40B4-BE49-F238E27FC236}">
              <a16:creationId xmlns:a16="http://schemas.microsoft.com/office/drawing/2014/main" id="{D63A5A6B-EA39-4B67-A2E1-A15E6C494268}"/>
            </a:ext>
          </a:extLst>
        </xdr:cNvPr>
        <xdr:cNvSpPr txBox="1"/>
      </xdr:nvSpPr>
      <xdr:spPr>
        <a:xfrm>
          <a:off x="16357600" y="10176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120650</xdr:rowOff>
    </xdr:from>
    <xdr:to>
      <xdr:col>81</xdr:col>
      <xdr:colOff>101600</xdr:colOff>
      <xdr:row>60</xdr:row>
      <xdr:rowOff>50800</xdr:rowOff>
    </xdr:to>
    <xdr:sp macro="" textlink="">
      <xdr:nvSpPr>
        <xdr:cNvPr id="647" name="楕円 646">
          <a:extLst>
            <a:ext uri="{FF2B5EF4-FFF2-40B4-BE49-F238E27FC236}">
              <a16:creationId xmlns:a16="http://schemas.microsoft.com/office/drawing/2014/main" id="{8CB48C2A-E383-448D-86E6-DF3725FDB8F8}"/>
            </a:ext>
          </a:extLst>
        </xdr:cNvPr>
        <xdr:cNvSpPr/>
      </xdr:nvSpPr>
      <xdr:spPr>
        <a:xfrm>
          <a:off x="15430500" y="1023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133350</xdr:rowOff>
    </xdr:from>
    <xdr:to>
      <xdr:col>85</xdr:col>
      <xdr:colOff>127000</xdr:colOff>
      <xdr:row>60</xdr:row>
      <xdr:rowOff>0</xdr:rowOff>
    </xdr:to>
    <xdr:cxnSp macro="">
      <xdr:nvCxnSpPr>
        <xdr:cNvPr id="648" name="直線コネクタ 647">
          <a:extLst>
            <a:ext uri="{FF2B5EF4-FFF2-40B4-BE49-F238E27FC236}">
              <a16:creationId xmlns:a16="http://schemas.microsoft.com/office/drawing/2014/main" id="{BA199C9E-BB33-4B1D-8A68-5F3A610CFD60}"/>
            </a:ext>
          </a:extLst>
        </xdr:cNvPr>
        <xdr:cNvCxnSpPr/>
      </xdr:nvCxnSpPr>
      <xdr:spPr>
        <a:xfrm flipV="1">
          <a:off x="15481300" y="102489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6350</xdr:rowOff>
    </xdr:from>
    <xdr:to>
      <xdr:col>76</xdr:col>
      <xdr:colOff>165100</xdr:colOff>
      <xdr:row>61</xdr:row>
      <xdr:rowOff>107950</xdr:rowOff>
    </xdr:to>
    <xdr:sp macro="" textlink="">
      <xdr:nvSpPr>
        <xdr:cNvPr id="649" name="楕円 648">
          <a:extLst>
            <a:ext uri="{FF2B5EF4-FFF2-40B4-BE49-F238E27FC236}">
              <a16:creationId xmlns:a16="http://schemas.microsoft.com/office/drawing/2014/main" id="{F16636E2-139F-44D9-921C-D0045C8A052E}"/>
            </a:ext>
          </a:extLst>
        </xdr:cNvPr>
        <xdr:cNvSpPr/>
      </xdr:nvSpPr>
      <xdr:spPr>
        <a:xfrm>
          <a:off x="14541500" y="1046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0</xdr:rowOff>
    </xdr:from>
    <xdr:to>
      <xdr:col>81</xdr:col>
      <xdr:colOff>50800</xdr:colOff>
      <xdr:row>61</xdr:row>
      <xdr:rowOff>57150</xdr:rowOff>
    </xdr:to>
    <xdr:cxnSp macro="">
      <xdr:nvCxnSpPr>
        <xdr:cNvPr id="650" name="直線コネクタ 649">
          <a:extLst>
            <a:ext uri="{FF2B5EF4-FFF2-40B4-BE49-F238E27FC236}">
              <a16:creationId xmlns:a16="http://schemas.microsoft.com/office/drawing/2014/main" id="{8F1EC6DC-D1E4-44E5-818E-475E4DC8FE90}"/>
            </a:ext>
          </a:extLst>
        </xdr:cNvPr>
        <xdr:cNvCxnSpPr/>
      </xdr:nvCxnSpPr>
      <xdr:spPr>
        <a:xfrm flipV="1">
          <a:off x="14592300" y="10287000"/>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162560</xdr:rowOff>
    </xdr:from>
    <xdr:to>
      <xdr:col>72</xdr:col>
      <xdr:colOff>38100</xdr:colOff>
      <xdr:row>61</xdr:row>
      <xdr:rowOff>92710</xdr:rowOff>
    </xdr:to>
    <xdr:sp macro="" textlink="">
      <xdr:nvSpPr>
        <xdr:cNvPr id="651" name="楕円 650">
          <a:extLst>
            <a:ext uri="{FF2B5EF4-FFF2-40B4-BE49-F238E27FC236}">
              <a16:creationId xmlns:a16="http://schemas.microsoft.com/office/drawing/2014/main" id="{3828722B-9DF1-458F-87B5-EA67E8703695}"/>
            </a:ext>
          </a:extLst>
        </xdr:cNvPr>
        <xdr:cNvSpPr/>
      </xdr:nvSpPr>
      <xdr:spPr>
        <a:xfrm>
          <a:off x="13652500" y="10449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41910</xdr:rowOff>
    </xdr:from>
    <xdr:to>
      <xdr:col>76</xdr:col>
      <xdr:colOff>114300</xdr:colOff>
      <xdr:row>61</xdr:row>
      <xdr:rowOff>57150</xdr:rowOff>
    </xdr:to>
    <xdr:cxnSp macro="">
      <xdr:nvCxnSpPr>
        <xdr:cNvPr id="652" name="直線コネクタ 651">
          <a:extLst>
            <a:ext uri="{FF2B5EF4-FFF2-40B4-BE49-F238E27FC236}">
              <a16:creationId xmlns:a16="http://schemas.microsoft.com/office/drawing/2014/main" id="{623B8CB6-9BE2-40E1-85E4-1A6E982939D1}"/>
            </a:ext>
          </a:extLst>
        </xdr:cNvPr>
        <xdr:cNvCxnSpPr/>
      </xdr:nvCxnSpPr>
      <xdr:spPr>
        <a:xfrm>
          <a:off x="13703300" y="1050036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116840</xdr:rowOff>
    </xdr:from>
    <xdr:to>
      <xdr:col>67</xdr:col>
      <xdr:colOff>101600</xdr:colOff>
      <xdr:row>61</xdr:row>
      <xdr:rowOff>46990</xdr:rowOff>
    </xdr:to>
    <xdr:sp macro="" textlink="">
      <xdr:nvSpPr>
        <xdr:cNvPr id="653" name="楕円 652">
          <a:extLst>
            <a:ext uri="{FF2B5EF4-FFF2-40B4-BE49-F238E27FC236}">
              <a16:creationId xmlns:a16="http://schemas.microsoft.com/office/drawing/2014/main" id="{3665F5E1-5D75-4E11-ABA8-F1226F08FF3E}"/>
            </a:ext>
          </a:extLst>
        </xdr:cNvPr>
        <xdr:cNvSpPr/>
      </xdr:nvSpPr>
      <xdr:spPr>
        <a:xfrm>
          <a:off x="12763500" y="10403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167640</xdr:rowOff>
    </xdr:from>
    <xdr:to>
      <xdr:col>71</xdr:col>
      <xdr:colOff>177800</xdr:colOff>
      <xdr:row>61</xdr:row>
      <xdr:rowOff>41910</xdr:rowOff>
    </xdr:to>
    <xdr:cxnSp macro="">
      <xdr:nvCxnSpPr>
        <xdr:cNvPr id="654" name="直線コネクタ 653">
          <a:extLst>
            <a:ext uri="{FF2B5EF4-FFF2-40B4-BE49-F238E27FC236}">
              <a16:creationId xmlns:a16="http://schemas.microsoft.com/office/drawing/2014/main" id="{DEEF77CA-E181-4CD6-B4AB-E184EE5C799A}"/>
            </a:ext>
          </a:extLst>
        </xdr:cNvPr>
        <xdr:cNvCxnSpPr/>
      </xdr:nvCxnSpPr>
      <xdr:spPr>
        <a:xfrm>
          <a:off x="12814300" y="1045464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93997</xdr:rowOff>
    </xdr:from>
    <xdr:ext cx="405111" cy="259045"/>
    <xdr:sp macro="" textlink="">
      <xdr:nvSpPr>
        <xdr:cNvPr id="655" name="n_1aveValue【学校施設】&#10;有形固定資産減価償却率">
          <a:extLst>
            <a:ext uri="{FF2B5EF4-FFF2-40B4-BE49-F238E27FC236}">
              <a16:creationId xmlns:a16="http://schemas.microsoft.com/office/drawing/2014/main" id="{E3BC68F8-AC42-400E-AF0B-2633123568E1}"/>
            </a:ext>
          </a:extLst>
        </xdr:cNvPr>
        <xdr:cNvSpPr txBox="1"/>
      </xdr:nvSpPr>
      <xdr:spPr>
        <a:xfrm>
          <a:off x="15266044" y="9866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59707</xdr:rowOff>
    </xdr:from>
    <xdr:ext cx="405111" cy="259045"/>
    <xdr:sp macro="" textlink="">
      <xdr:nvSpPr>
        <xdr:cNvPr id="656" name="n_2aveValue【学校施設】&#10;有形固定資産減価償却率">
          <a:extLst>
            <a:ext uri="{FF2B5EF4-FFF2-40B4-BE49-F238E27FC236}">
              <a16:creationId xmlns:a16="http://schemas.microsoft.com/office/drawing/2014/main" id="{5001EB58-08AA-40D8-B56B-CC38882F8B34}"/>
            </a:ext>
          </a:extLst>
        </xdr:cNvPr>
        <xdr:cNvSpPr txBox="1"/>
      </xdr:nvSpPr>
      <xdr:spPr>
        <a:xfrm>
          <a:off x="14389744" y="9832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74947</xdr:rowOff>
    </xdr:from>
    <xdr:ext cx="405111" cy="259045"/>
    <xdr:sp macro="" textlink="">
      <xdr:nvSpPr>
        <xdr:cNvPr id="657" name="n_3aveValue【学校施設】&#10;有形固定資産減価償却率">
          <a:extLst>
            <a:ext uri="{FF2B5EF4-FFF2-40B4-BE49-F238E27FC236}">
              <a16:creationId xmlns:a16="http://schemas.microsoft.com/office/drawing/2014/main" id="{756E2B4F-F40A-4512-9CDF-C77368CDFD9A}"/>
            </a:ext>
          </a:extLst>
        </xdr:cNvPr>
        <xdr:cNvSpPr txBox="1"/>
      </xdr:nvSpPr>
      <xdr:spPr>
        <a:xfrm>
          <a:off x="13500744" y="9847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33037</xdr:rowOff>
    </xdr:from>
    <xdr:ext cx="405111" cy="259045"/>
    <xdr:sp macro="" textlink="">
      <xdr:nvSpPr>
        <xdr:cNvPr id="658" name="n_4aveValue【学校施設】&#10;有形固定資産減価償却率">
          <a:extLst>
            <a:ext uri="{FF2B5EF4-FFF2-40B4-BE49-F238E27FC236}">
              <a16:creationId xmlns:a16="http://schemas.microsoft.com/office/drawing/2014/main" id="{74CCDDE6-B121-48AC-BE80-5CA729EA20C7}"/>
            </a:ext>
          </a:extLst>
        </xdr:cNvPr>
        <xdr:cNvSpPr txBox="1"/>
      </xdr:nvSpPr>
      <xdr:spPr>
        <a:xfrm>
          <a:off x="12611744" y="9805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41927</xdr:rowOff>
    </xdr:from>
    <xdr:ext cx="405111" cy="259045"/>
    <xdr:sp macro="" textlink="">
      <xdr:nvSpPr>
        <xdr:cNvPr id="659" name="n_1mainValue【学校施設】&#10;有形固定資産減価償却率">
          <a:extLst>
            <a:ext uri="{FF2B5EF4-FFF2-40B4-BE49-F238E27FC236}">
              <a16:creationId xmlns:a16="http://schemas.microsoft.com/office/drawing/2014/main" id="{F3B6F7F8-0CA7-49CE-8D1F-2DA170701932}"/>
            </a:ext>
          </a:extLst>
        </xdr:cNvPr>
        <xdr:cNvSpPr txBox="1"/>
      </xdr:nvSpPr>
      <xdr:spPr>
        <a:xfrm>
          <a:off x="15266044" y="10328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99077</xdr:rowOff>
    </xdr:from>
    <xdr:ext cx="405111" cy="259045"/>
    <xdr:sp macro="" textlink="">
      <xdr:nvSpPr>
        <xdr:cNvPr id="660" name="n_2mainValue【学校施設】&#10;有形固定資産減価償却率">
          <a:extLst>
            <a:ext uri="{FF2B5EF4-FFF2-40B4-BE49-F238E27FC236}">
              <a16:creationId xmlns:a16="http://schemas.microsoft.com/office/drawing/2014/main" id="{28F431C1-7B0E-4D48-8328-37264C272DC6}"/>
            </a:ext>
          </a:extLst>
        </xdr:cNvPr>
        <xdr:cNvSpPr txBox="1"/>
      </xdr:nvSpPr>
      <xdr:spPr>
        <a:xfrm>
          <a:off x="14389744" y="10557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83837</xdr:rowOff>
    </xdr:from>
    <xdr:ext cx="405111" cy="259045"/>
    <xdr:sp macro="" textlink="">
      <xdr:nvSpPr>
        <xdr:cNvPr id="661" name="n_3mainValue【学校施設】&#10;有形固定資産減価償却率">
          <a:extLst>
            <a:ext uri="{FF2B5EF4-FFF2-40B4-BE49-F238E27FC236}">
              <a16:creationId xmlns:a16="http://schemas.microsoft.com/office/drawing/2014/main" id="{AC5A14FC-9984-482F-AB57-C50299CDF280}"/>
            </a:ext>
          </a:extLst>
        </xdr:cNvPr>
        <xdr:cNvSpPr txBox="1"/>
      </xdr:nvSpPr>
      <xdr:spPr>
        <a:xfrm>
          <a:off x="13500744" y="10542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38117</xdr:rowOff>
    </xdr:from>
    <xdr:ext cx="405111" cy="259045"/>
    <xdr:sp macro="" textlink="">
      <xdr:nvSpPr>
        <xdr:cNvPr id="662" name="n_4mainValue【学校施設】&#10;有形固定資産減価償却率">
          <a:extLst>
            <a:ext uri="{FF2B5EF4-FFF2-40B4-BE49-F238E27FC236}">
              <a16:creationId xmlns:a16="http://schemas.microsoft.com/office/drawing/2014/main" id="{6C6EA2D8-101F-4331-8D80-994389C127A1}"/>
            </a:ext>
          </a:extLst>
        </xdr:cNvPr>
        <xdr:cNvSpPr txBox="1"/>
      </xdr:nvSpPr>
      <xdr:spPr>
        <a:xfrm>
          <a:off x="12611744" y="10496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3" name="正方形/長方形 662">
          <a:extLst>
            <a:ext uri="{FF2B5EF4-FFF2-40B4-BE49-F238E27FC236}">
              <a16:creationId xmlns:a16="http://schemas.microsoft.com/office/drawing/2014/main" id="{51E34A9F-9065-437A-BA39-39967ABA8526}"/>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4" name="正方形/長方形 663">
          <a:extLst>
            <a:ext uri="{FF2B5EF4-FFF2-40B4-BE49-F238E27FC236}">
              <a16:creationId xmlns:a16="http://schemas.microsoft.com/office/drawing/2014/main" id="{26562847-A13E-4A0B-BE3F-BC5181123D5E}"/>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5" name="正方形/長方形 664">
          <a:extLst>
            <a:ext uri="{FF2B5EF4-FFF2-40B4-BE49-F238E27FC236}">
              <a16:creationId xmlns:a16="http://schemas.microsoft.com/office/drawing/2014/main" id="{440FCB4C-DEC6-413F-90BB-769FB2D70744}"/>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6" name="正方形/長方形 665">
          <a:extLst>
            <a:ext uri="{FF2B5EF4-FFF2-40B4-BE49-F238E27FC236}">
              <a16:creationId xmlns:a16="http://schemas.microsoft.com/office/drawing/2014/main" id="{9A34B0A4-2FC5-4816-9685-B92AE0C8883D}"/>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7" name="正方形/長方形 666">
          <a:extLst>
            <a:ext uri="{FF2B5EF4-FFF2-40B4-BE49-F238E27FC236}">
              <a16:creationId xmlns:a16="http://schemas.microsoft.com/office/drawing/2014/main" id="{B0660E31-4CF7-4DF8-939D-1092460983D4}"/>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68" name="正方形/長方形 667">
          <a:extLst>
            <a:ext uri="{FF2B5EF4-FFF2-40B4-BE49-F238E27FC236}">
              <a16:creationId xmlns:a16="http://schemas.microsoft.com/office/drawing/2014/main" id="{43B3CC6F-A40F-402B-93CE-88944F4DABAD}"/>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69" name="正方形/長方形 668">
          <a:extLst>
            <a:ext uri="{FF2B5EF4-FFF2-40B4-BE49-F238E27FC236}">
              <a16:creationId xmlns:a16="http://schemas.microsoft.com/office/drawing/2014/main" id="{52B234BA-0B68-412F-B78B-7CF5D53B52A9}"/>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0" name="正方形/長方形 669">
          <a:extLst>
            <a:ext uri="{FF2B5EF4-FFF2-40B4-BE49-F238E27FC236}">
              <a16:creationId xmlns:a16="http://schemas.microsoft.com/office/drawing/2014/main" id="{5CD0C3E6-859B-49DB-955D-5E7CFDBAD2CF}"/>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1" name="テキスト ボックス 670">
          <a:extLst>
            <a:ext uri="{FF2B5EF4-FFF2-40B4-BE49-F238E27FC236}">
              <a16:creationId xmlns:a16="http://schemas.microsoft.com/office/drawing/2014/main" id="{D1D97AED-EC18-40B3-AB79-297DCDA6D37C}"/>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2" name="直線コネクタ 671">
          <a:extLst>
            <a:ext uri="{FF2B5EF4-FFF2-40B4-BE49-F238E27FC236}">
              <a16:creationId xmlns:a16="http://schemas.microsoft.com/office/drawing/2014/main" id="{DB4E0121-EDAE-4283-BCDD-E7EC1996EC9F}"/>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673" name="テキスト ボックス 672">
          <a:extLst>
            <a:ext uri="{FF2B5EF4-FFF2-40B4-BE49-F238E27FC236}">
              <a16:creationId xmlns:a16="http://schemas.microsoft.com/office/drawing/2014/main" id="{2F84F0D3-3809-44F7-A79A-00DA885368CD}"/>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63</xdr:row>
      <xdr:rowOff>57150</xdr:rowOff>
    </xdr:to>
    <xdr:cxnSp macro="">
      <xdr:nvCxnSpPr>
        <xdr:cNvPr id="674" name="直線コネクタ 673">
          <a:extLst>
            <a:ext uri="{FF2B5EF4-FFF2-40B4-BE49-F238E27FC236}">
              <a16:creationId xmlns:a16="http://schemas.microsoft.com/office/drawing/2014/main" id="{BF487DD1-89E4-434A-AB2E-6F4A255901FE}"/>
            </a:ext>
          </a:extLst>
        </xdr:cNvPr>
        <xdr:cNvCxnSpPr/>
      </xdr:nvCxnSpPr>
      <xdr:spPr>
        <a:xfrm>
          <a:off x="18288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86377</xdr:rowOff>
    </xdr:from>
    <xdr:ext cx="467179" cy="259045"/>
    <xdr:sp macro="" textlink="">
      <xdr:nvSpPr>
        <xdr:cNvPr id="675" name="テキスト ボックス 674">
          <a:extLst>
            <a:ext uri="{FF2B5EF4-FFF2-40B4-BE49-F238E27FC236}">
              <a16:creationId xmlns:a16="http://schemas.microsoft.com/office/drawing/2014/main" id="{BE6B3225-DB05-4E84-B1D2-A846BF1E8E8D}"/>
            </a:ext>
          </a:extLst>
        </xdr:cNvPr>
        <xdr:cNvSpPr txBox="1"/>
      </xdr:nvSpPr>
      <xdr:spPr>
        <a:xfrm>
          <a:off x="17820821" y="1071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76" name="直線コネクタ 675">
          <a:extLst>
            <a:ext uri="{FF2B5EF4-FFF2-40B4-BE49-F238E27FC236}">
              <a16:creationId xmlns:a16="http://schemas.microsoft.com/office/drawing/2014/main" id="{AF5C295F-D22E-41DE-9CA6-F5A4C686510F}"/>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77" name="テキスト ボックス 676">
          <a:extLst>
            <a:ext uri="{FF2B5EF4-FFF2-40B4-BE49-F238E27FC236}">
              <a16:creationId xmlns:a16="http://schemas.microsoft.com/office/drawing/2014/main" id="{F23D3D48-199D-4608-A38E-1A97CE8FC9C9}"/>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114300</xdr:rowOff>
    </xdr:from>
    <xdr:to>
      <xdr:col>120</xdr:col>
      <xdr:colOff>114300</xdr:colOff>
      <xdr:row>56</xdr:row>
      <xdr:rowOff>114300</xdr:rowOff>
    </xdr:to>
    <xdr:cxnSp macro="">
      <xdr:nvCxnSpPr>
        <xdr:cNvPr id="678" name="直線コネクタ 677">
          <a:extLst>
            <a:ext uri="{FF2B5EF4-FFF2-40B4-BE49-F238E27FC236}">
              <a16:creationId xmlns:a16="http://schemas.microsoft.com/office/drawing/2014/main" id="{51CDFFBA-5EDA-43E6-84F7-C5572FD32ADF}"/>
            </a:ext>
          </a:extLst>
        </xdr:cNvPr>
        <xdr:cNvCxnSpPr/>
      </xdr:nvCxnSpPr>
      <xdr:spPr>
        <a:xfrm>
          <a:off x="18288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143527</xdr:rowOff>
    </xdr:from>
    <xdr:ext cx="467179" cy="259045"/>
    <xdr:sp macro="" textlink="">
      <xdr:nvSpPr>
        <xdr:cNvPr id="679" name="テキスト ボックス 678">
          <a:extLst>
            <a:ext uri="{FF2B5EF4-FFF2-40B4-BE49-F238E27FC236}">
              <a16:creationId xmlns:a16="http://schemas.microsoft.com/office/drawing/2014/main" id="{5035EEB1-B391-49CB-A3BA-1315BF075B52}"/>
            </a:ext>
          </a:extLst>
        </xdr:cNvPr>
        <xdr:cNvSpPr txBox="1"/>
      </xdr:nvSpPr>
      <xdr:spPr>
        <a:xfrm>
          <a:off x="17820821" y="957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0" name="直線コネクタ 679">
          <a:extLst>
            <a:ext uri="{FF2B5EF4-FFF2-40B4-BE49-F238E27FC236}">
              <a16:creationId xmlns:a16="http://schemas.microsoft.com/office/drawing/2014/main" id="{AC4B86A1-1CF8-4CD6-B57B-5575451EEFA4}"/>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1" name="テキスト ボックス 680">
          <a:extLst>
            <a:ext uri="{FF2B5EF4-FFF2-40B4-BE49-F238E27FC236}">
              <a16:creationId xmlns:a16="http://schemas.microsoft.com/office/drawing/2014/main" id="{6712C30B-3F99-42BD-B78C-ED59932D429A}"/>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2" name="【学校施設】&#10;一人当たり面積グラフ枠">
          <a:extLst>
            <a:ext uri="{FF2B5EF4-FFF2-40B4-BE49-F238E27FC236}">
              <a16:creationId xmlns:a16="http://schemas.microsoft.com/office/drawing/2014/main" id="{C51851D7-6BEB-400D-A637-1BBE2DBEF6F2}"/>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170879</xdr:rowOff>
    </xdr:from>
    <xdr:to>
      <xdr:col>116</xdr:col>
      <xdr:colOff>62864</xdr:colOff>
      <xdr:row>63</xdr:row>
      <xdr:rowOff>2857</xdr:rowOff>
    </xdr:to>
    <xdr:cxnSp macro="">
      <xdr:nvCxnSpPr>
        <xdr:cNvPr id="683" name="直線コネクタ 682">
          <a:extLst>
            <a:ext uri="{FF2B5EF4-FFF2-40B4-BE49-F238E27FC236}">
              <a16:creationId xmlns:a16="http://schemas.microsoft.com/office/drawing/2014/main" id="{EDC8D622-A0E0-4B69-9818-C243512EF73F}"/>
            </a:ext>
          </a:extLst>
        </xdr:cNvPr>
        <xdr:cNvCxnSpPr/>
      </xdr:nvCxnSpPr>
      <xdr:spPr>
        <a:xfrm flipV="1">
          <a:off x="22160864" y="9600629"/>
          <a:ext cx="0" cy="12035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6684</xdr:rowOff>
    </xdr:from>
    <xdr:ext cx="469744" cy="259045"/>
    <xdr:sp macro="" textlink="">
      <xdr:nvSpPr>
        <xdr:cNvPr id="684" name="【学校施設】&#10;一人当たり面積最小値テキスト">
          <a:extLst>
            <a:ext uri="{FF2B5EF4-FFF2-40B4-BE49-F238E27FC236}">
              <a16:creationId xmlns:a16="http://schemas.microsoft.com/office/drawing/2014/main" id="{3E2398A5-48A6-4631-B149-313AAE07FD2E}"/>
            </a:ext>
          </a:extLst>
        </xdr:cNvPr>
        <xdr:cNvSpPr txBox="1"/>
      </xdr:nvSpPr>
      <xdr:spPr>
        <a:xfrm>
          <a:off x="22199600" y="108080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2857</xdr:rowOff>
    </xdr:from>
    <xdr:to>
      <xdr:col>116</xdr:col>
      <xdr:colOff>152400</xdr:colOff>
      <xdr:row>63</xdr:row>
      <xdr:rowOff>2857</xdr:rowOff>
    </xdr:to>
    <xdr:cxnSp macro="">
      <xdr:nvCxnSpPr>
        <xdr:cNvPr id="685" name="直線コネクタ 684">
          <a:extLst>
            <a:ext uri="{FF2B5EF4-FFF2-40B4-BE49-F238E27FC236}">
              <a16:creationId xmlns:a16="http://schemas.microsoft.com/office/drawing/2014/main" id="{E787D68D-0DE2-449B-9577-F917EFFE0ACD}"/>
            </a:ext>
          </a:extLst>
        </xdr:cNvPr>
        <xdr:cNvCxnSpPr/>
      </xdr:nvCxnSpPr>
      <xdr:spPr>
        <a:xfrm>
          <a:off x="22072600" y="108042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117556</xdr:rowOff>
    </xdr:from>
    <xdr:ext cx="469744" cy="259045"/>
    <xdr:sp macro="" textlink="">
      <xdr:nvSpPr>
        <xdr:cNvPr id="686" name="【学校施設】&#10;一人当たり面積最大値テキスト">
          <a:extLst>
            <a:ext uri="{FF2B5EF4-FFF2-40B4-BE49-F238E27FC236}">
              <a16:creationId xmlns:a16="http://schemas.microsoft.com/office/drawing/2014/main" id="{073AF214-FEC3-4060-97DD-5F9EA09A6181}"/>
            </a:ext>
          </a:extLst>
        </xdr:cNvPr>
        <xdr:cNvSpPr txBox="1"/>
      </xdr:nvSpPr>
      <xdr:spPr>
        <a:xfrm>
          <a:off x="22199600" y="93758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170879</xdr:rowOff>
    </xdr:from>
    <xdr:to>
      <xdr:col>116</xdr:col>
      <xdr:colOff>152400</xdr:colOff>
      <xdr:row>55</xdr:row>
      <xdr:rowOff>170879</xdr:rowOff>
    </xdr:to>
    <xdr:cxnSp macro="">
      <xdr:nvCxnSpPr>
        <xdr:cNvPr id="687" name="直線コネクタ 686">
          <a:extLst>
            <a:ext uri="{FF2B5EF4-FFF2-40B4-BE49-F238E27FC236}">
              <a16:creationId xmlns:a16="http://schemas.microsoft.com/office/drawing/2014/main" id="{46E2B18D-95B4-4D13-843E-2BC5769A60F6}"/>
            </a:ext>
          </a:extLst>
        </xdr:cNvPr>
        <xdr:cNvCxnSpPr/>
      </xdr:nvCxnSpPr>
      <xdr:spPr>
        <a:xfrm>
          <a:off x="22072600" y="96006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99077</xdr:rowOff>
    </xdr:from>
    <xdr:ext cx="469744" cy="259045"/>
    <xdr:sp macro="" textlink="">
      <xdr:nvSpPr>
        <xdr:cNvPr id="688" name="【学校施設】&#10;一人当たり面積平均値テキスト">
          <a:extLst>
            <a:ext uri="{FF2B5EF4-FFF2-40B4-BE49-F238E27FC236}">
              <a16:creationId xmlns:a16="http://schemas.microsoft.com/office/drawing/2014/main" id="{58E6107A-053B-4340-9915-4F06CF7AD00B}"/>
            </a:ext>
          </a:extLst>
        </xdr:cNvPr>
        <xdr:cNvSpPr txBox="1"/>
      </xdr:nvSpPr>
      <xdr:spPr>
        <a:xfrm>
          <a:off x="22199600" y="103860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120650</xdr:rowOff>
    </xdr:from>
    <xdr:to>
      <xdr:col>116</xdr:col>
      <xdr:colOff>114300</xdr:colOff>
      <xdr:row>61</xdr:row>
      <xdr:rowOff>50800</xdr:rowOff>
    </xdr:to>
    <xdr:sp macro="" textlink="">
      <xdr:nvSpPr>
        <xdr:cNvPr id="689" name="フローチャート: 判断 688">
          <a:extLst>
            <a:ext uri="{FF2B5EF4-FFF2-40B4-BE49-F238E27FC236}">
              <a16:creationId xmlns:a16="http://schemas.microsoft.com/office/drawing/2014/main" id="{E694C861-CD9A-4E53-8D98-0FDE477BCC24}"/>
            </a:ext>
          </a:extLst>
        </xdr:cNvPr>
        <xdr:cNvSpPr/>
      </xdr:nvSpPr>
      <xdr:spPr>
        <a:xfrm>
          <a:off x="22110700" y="1040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121793</xdr:rowOff>
    </xdr:from>
    <xdr:to>
      <xdr:col>112</xdr:col>
      <xdr:colOff>38100</xdr:colOff>
      <xdr:row>61</xdr:row>
      <xdr:rowOff>51943</xdr:rowOff>
    </xdr:to>
    <xdr:sp macro="" textlink="">
      <xdr:nvSpPr>
        <xdr:cNvPr id="690" name="フローチャート: 判断 689">
          <a:extLst>
            <a:ext uri="{FF2B5EF4-FFF2-40B4-BE49-F238E27FC236}">
              <a16:creationId xmlns:a16="http://schemas.microsoft.com/office/drawing/2014/main" id="{68A26668-1DFE-4EB3-A132-7076894F2ACF}"/>
            </a:ext>
          </a:extLst>
        </xdr:cNvPr>
        <xdr:cNvSpPr/>
      </xdr:nvSpPr>
      <xdr:spPr>
        <a:xfrm>
          <a:off x="21272500" y="10408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121221</xdr:rowOff>
    </xdr:from>
    <xdr:to>
      <xdr:col>107</xdr:col>
      <xdr:colOff>101600</xdr:colOff>
      <xdr:row>61</xdr:row>
      <xdr:rowOff>51371</xdr:rowOff>
    </xdr:to>
    <xdr:sp macro="" textlink="">
      <xdr:nvSpPr>
        <xdr:cNvPr id="691" name="フローチャート: 判断 690">
          <a:extLst>
            <a:ext uri="{FF2B5EF4-FFF2-40B4-BE49-F238E27FC236}">
              <a16:creationId xmlns:a16="http://schemas.microsoft.com/office/drawing/2014/main" id="{E239CEB3-26F6-4A34-88F0-601F74F7C1A5}"/>
            </a:ext>
          </a:extLst>
        </xdr:cNvPr>
        <xdr:cNvSpPr/>
      </xdr:nvSpPr>
      <xdr:spPr>
        <a:xfrm>
          <a:off x="20383500" y="10408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141795</xdr:rowOff>
    </xdr:from>
    <xdr:to>
      <xdr:col>102</xdr:col>
      <xdr:colOff>165100</xdr:colOff>
      <xdr:row>61</xdr:row>
      <xdr:rowOff>71945</xdr:rowOff>
    </xdr:to>
    <xdr:sp macro="" textlink="">
      <xdr:nvSpPr>
        <xdr:cNvPr id="692" name="フローチャート: 判断 691">
          <a:extLst>
            <a:ext uri="{FF2B5EF4-FFF2-40B4-BE49-F238E27FC236}">
              <a16:creationId xmlns:a16="http://schemas.microsoft.com/office/drawing/2014/main" id="{18B9255D-E281-4DA6-B8D3-8F2AE4AF5960}"/>
            </a:ext>
          </a:extLst>
        </xdr:cNvPr>
        <xdr:cNvSpPr/>
      </xdr:nvSpPr>
      <xdr:spPr>
        <a:xfrm>
          <a:off x="19494500" y="10428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60</xdr:row>
      <xdr:rowOff>144653</xdr:rowOff>
    </xdr:from>
    <xdr:to>
      <xdr:col>98</xdr:col>
      <xdr:colOff>38100</xdr:colOff>
      <xdr:row>61</xdr:row>
      <xdr:rowOff>74803</xdr:rowOff>
    </xdr:to>
    <xdr:sp macro="" textlink="">
      <xdr:nvSpPr>
        <xdr:cNvPr id="693" name="フローチャート: 判断 692">
          <a:extLst>
            <a:ext uri="{FF2B5EF4-FFF2-40B4-BE49-F238E27FC236}">
              <a16:creationId xmlns:a16="http://schemas.microsoft.com/office/drawing/2014/main" id="{82037B10-4B29-479C-9502-714CFFC5732B}"/>
            </a:ext>
          </a:extLst>
        </xdr:cNvPr>
        <xdr:cNvSpPr/>
      </xdr:nvSpPr>
      <xdr:spPr>
        <a:xfrm>
          <a:off x="18605500" y="10431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94" name="テキスト ボックス 693">
          <a:extLst>
            <a:ext uri="{FF2B5EF4-FFF2-40B4-BE49-F238E27FC236}">
              <a16:creationId xmlns:a16="http://schemas.microsoft.com/office/drawing/2014/main" id="{E5E5DEDF-54B0-4AF2-8D51-E29639C8294C}"/>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95" name="テキスト ボックス 694">
          <a:extLst>
            <a:ext uri="{FF2B5EF4-FFF2-40B4-BE49-F238E27FC236}">
              <a16:creationId xmlns:a16="http://schemas.microsoft.com/office/drawing/2014/main" id="{A16A1932-6D1A-4A35-818F-A611CF69173D}"/>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96" name="テキスト ボックス 695">
          <a:extLst>
            <a:ext uri="{FF2B5EF4-FFF2-40B4-BE49-F238E27FC236}">
              <a16:creationId xmlns:a16="http://schemas.microsoft.com/office/drawing/2014/main" id="{8FD1B48A-007F-40F7-B2F0-3E9CF10D59B1}"/>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97" name="テキスト ボックス 696">
          <a:extLst>
            <a:ext uri="{FF2B5EF4-FFF2-40B4-BE49-F238E27FC236}">
              <a16:creationId xmlns:a16="http://schemas.microsoft.com/office/drawing/2014/main" id="{95A418B2-218E-4DD1-98BF-19EE591CA28A}"/>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98" name="テキスト ボックス 697">
          <a:extLst>
            <a:ext uri="{FF2B5EF4-FFF2-40B4-BE49-F238E27FC236}">
              <a16:creationId xmlns:a16="http://schemas.microsoft.com/office/drawing/2014/main" id="{6ECC5CD7-7287-4F0A-80EC-CE41D26AC967}"/>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95504</xdr:rowOff>
    </xdr:from>
    <xdr:to>
      <xdr:col>116</xdr:col>
      <xdr:colOff>114300</xdr:colOff>
      <xdr:row>61</xdr:row>
      <xdr:rowOff>25654</xdr:rowOff>
    </xdr:to>
    <xdr:sp macro="" textlink="">
      <xdr:nvSpPr>
        <xdr:cNvPr id="699" name="楕円 698">
          <a:extLst>
            <a:ext uri="{FF2B5EF4-FFF2-40B4-BE49-F238E27FC236}">
              <a16:creationId xmlns:a16="http://schemas.microsoft.com/office/drawing/2014/main" id="{50381357-CD94-4B92-B287-E3D576A15B60}"/>
            </a:ext>
          </a:extLst>
        </xdr:cNvPr>
        <xdr:cNvSpPr/>
      </xdr:nvSpPr>
      <xdr:spPr>
        <a:xfrm>
          <a:off x="22110700" y="10382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59</xdr:row>
      <xdr:rowOff>118381</xdr:rowOff>
    </xdr:from>
    <xdr:ext cx="469744" cy="259045"/>
    <xdr:sp macro="" textlink="">
      <xdr:nvSpPr>
        <xdr:cNvPr id="700" name="【学校施設】&#10;一人当たり面積該当値テキスト">
          <a:extLst>
            <a:ext uri="{FF2B5EF4-FFF2-40B4-BE49-F238E27FC236}">
              <a16:creationId xmlns:a16="http://schemas.microsoft.com/office/drawing/2014/main" id="{9F70EE16-4C7E-4B42-B271-E28D2EC01FC3}"/>
            </a:ext>
          </a:extLst>
        </xdr:cNvPr>
        <xdr:cNvSpPr txBox="1"/>
      </xdr:nvSpPr>
      <xdr:spPr>
        <a:xfrm>
          <a:off x="22199600" y="102339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92075</xdr:rowOff>
    </xdr:from>
    <xdr:to>
      <xdr:col>112</xdr:col>
      <xdr:colOff>38100</xdr:colOff>
      <xdr:row>61</xdr:row>
      <xdr:rowOff>22225</xdr:rowOff>
    </xdr:to>
    <xdr:sp macro="" textlink="">
      <xdr:nvSpPr>
        <xdr:cNvPr id="701" name="楕円 700">
          <a:extLst>
            <a:ext uri="{FF2B5EF4-FFF2-40B4-BE49-F238E27FC236}">
              <a16:creationId xmlns:a16="http://schemas.microsoft.com/office/drawing/2014/main" id="{87A77936-C27C-4849-BFF3-BEDB8942C114}"/>
            </a:ext>
          </a:extLst>
        </xdr:cNvPr>
        <xdr:cNvSpPr/>
      </xdr:nvSpPr>
      <xdr:spPr>
        <a:xfrm>
          <a:off x="21272500" y="10379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60</xdr:row>
      <xdr:rowOff>142875</xdr:rowOff>
    </xdr:from>
    <xdr:to>
      <xdr:col>116</xdr:col>
      <xdr:colOff>63500</xdr:colOff>
      <xdr:row>60</xdr:row>
      <xdr:rowOff>146304</xdr:rowOff>
    </xdr:to>
    <xdr:cxnSp macro="">
      <xdr:nvCxnSpPr>
        <xdr:cNvPr id="702" name="直線コネクタ 701">
          <a:extLst>
            <a:ext uri="{FF2B5EF4-FFF2-40B4-BE49-F238E27FC236}">
              <a16:creationId xmlns:a16="http://schemas.microsoft.com/office/drawing/2014/main" id="{BAFBBCF5-9CB7-4BF0-BBA3-34CB3E41E832}"/>
            </a:ext>
          </a:extLst>
        </xdr:cNvPr>
        <xdr:cNvCxnSpPr/>
      </xdr:nvCxnSpPr>
      <xdr:spPr>
        <a:xfrm>
          <a:off x="21323300" y="10429875"/>
          <a:ext cx="838200" cy="3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60</xdr:row>
      <xdr:rowOff>68072</xdr:rowOff>
    </xdr:from>
    <xdr:to>
      <xdr:col>107</xdr:col>
      <xdr:colOff>101600</xdr:colOff>
      <xdr:row>60</xdr:row>
      <xdr:rowOff>169672</xdr:rowOff>
    </xdr:to>
    <xdr:sp macro="" textlink="">
      <xdr:nvSpPr>
        <xdr:cNvPr id="703" name="楕円 702">
          <a:extLst>
            <a:ext uri="{FF2B5EF4-FFF2-40B4-BE49-F238E27FC236}">
              <a16:creationId xmlns:a16="http://schemas.microsoft.com/office/drawing/2014/main" id="{7A6EE01C-255B-406C-9914-901D7A3676E2}"/>
            </a:ext>
          </a:extLst>
        </xdr:cNvPr>
        <xdr:cNvSpPr/>
      </xdr:nvSpPr>
      <xdr:spPr>
        <a:xfrm>
          <a:off x="20383500" y="10355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60</xdr:row>
      <xdr:rowOff>118872</xdr:rowOff>
    </xdr:from>
    <xdr:to>
      <xdr:col>111</xdr:col>
      <xdr:colOff>177800</xdr:colOff>
      <xdr:row>60</xdr:row>
      <xdr:rowOff>142875</xdr:rowOff>
    </xdr:to>
    <xdr:cxnSp macro="">
      <xdr:nvCxnSpPr>
        <xdr:cNvPr id="704" name="直線コネクタ 703">
          <a:extLst>
            <a:ext uri="{FF2B5EF4-FFF2-40B4-BE49-F238E27FC236}">
              <a16:creationId xmlns:a16="http://schemas.microsoft.com/office/drawing/2014/main" id="{8AA47F16-9D0A-403E-B795-2E686889D8FC}"/>
            </a:ext>
          </a:extLst>
        </xdr:cNvPr>
        <xdr:cNvCxnSpPr/>
      </xdr:nvCxnSpPr>
      <xdr:spPr>
        <a:xfrm>
          <a:off x="20434300" y="10405872"/>
          <a:ext cx="889000" cy="24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60</xdr:row>
      <xdr:rowOff>100076</xdr:rowOff>
    </xdr:from>
    <xdr:to>
      <xdr:col>102</xdr:col>
      <xdr:colOff>165100</xdr:colOff>
      <xdr:row>61</xdr:row>
      <xdr:rowOff>30226</xdr:rowOff>
    </xdr:to>
    <xdr:sp macro="" textlink="">
      <xdr:nvSpPr>
        <xdr:cNvPr id="705" name="楕円 704">
          <a:extLst>
            <a:ext uri="{FF2B5EF4-FFF2-40B4-BE49-F238E27FC236}">
              <a16:creationId xmlns:a16="http://schemas.microsoft.com/office/drawing/2014/main" id="{DEC0419D-AC16-4887-9023-D0B8B53C09E5}"/>
            </a:ext>
          </a:extLst>
        </xdr:cNvPr>
        <xdr:cNvSpPr/>
      </xdr:nvSpPr>
      <xdr:spPr>
        <a:xfrm>
          <a:off x="19494500" y="10387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60</xdr:row>
      <xdr:rowOff>118872</xdr:rowOff>
    </xdr:from>
    <xdr:to>
      <xdr:col>107</xdr:col>
      <xdr:colOff>50800</xdr:colOff>
      <xdr:row>60</xdr:row>
      <xdr:rowOff>150876</xdr:rowOff>
    </xdr:to>
    <xdr:cxnSp macro="">
      <xdr:nvCxnSpPr>
        <xdr:cNvPr id="706" name="直線コネクタ 705">
          <a:extLst>
            <a:ext uri="{FF2B5EF4-FFF2-40B4-BE49-F238E27FC236}">
              <a16:creationId xmlns:a16="http://schemas.microsoft.com/office/drawing/2014/main" id="{D5999F8F-B7E4-4B9B-8D68-C90F2826B5D8}"/>
            </a:ext>
          </a:extLst>
        </xdr:cNvPr>
        <xdr:cNvCxnSpPr/>
      </xdr:nvCxnSpPr>
      <xdr:spPr>
        <a:xfrm flipV="1">
          <a:off x="19545300" y="10405872"/>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60</xdr:row>
      <xdr:rowOff>104648</xdr:rowOff>
    </xdr:from>
    <xdr:to>
      <xdr:col>98</xdr:col>
      <xdr:colOff>38100</xdr:colOff>
      <xdr:row>61</xdr:row>
      <xdr:rowOff>34798</xdr:rowOff>
    </xdr:to>
    <xdr:sp macro="" textlink="">
      <xdr:nvSpPr>
        <xdr:cNvPr id="707" name="楕円 706">
          <a:extLst>
            <a:ext uri="{FF2B5EF4-FFF2-40B4-BE49-F238E27FC236}">
              <a16:creationId xmlns:a16="http://schemas.microsoft.com/office/drawing/2014/main" id="{7142D6AE-5457-4AC1-92E9-AC97540E0E33}"/>
            </a:ext>
          </a:extLst>
        </xdr:cNvPr>
        <xdr:cNvSpPr/>
      </xdr:nvSpPr>
      <xdr:spPr>
        <a:xfrm>
          <a:off x="18605500" y="10391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60</xdr:row>
      <xdr:rowOff>150876</xdr:rowOff>
    </xdr:from>
    <xdr:to>
      <xdr:col>102</xdr:col>
      <xdr:colOff>114300</xdr:colOff>
      <xdr:row>60</xdr:row>
      <xdr:rowOff>155448</xdr:rowOff>
    </xdr:to>
    <xdr:cxnSp macro="">
      <xdr:nvCxnSpPr>
        <xdr:cNvPr id="708" name="直線コネクタ 707">
          <a:extLst>
            <a:ext uri="{FF2B5EF4-FFF2-40B4-BE49-F238E27FC236}">
              <a16:creationId xmlns:a16="http://schemas.microsoft.com/office/drawing/2014/main" id="{253CDBB3-96E9-4A84-AB68-C1D486883F51}"/>
            </a:ext>
          </a:extLst>
        </xdr:cNvPr>
        <xdr:cNvCxnSpPr/>
      </xdr:nvCxnSpPr>
      <xdr:spPr>
        <a:xfrm flipV="1">
          <a:off x="18656300" y="1043787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43070</xdr:rowOff>
    </xdr:from>
    <xdr:ext cx="469744" cy="259045"/>
    <xdr:sp macro="" textlink="">
      <xdr:nvSpPr>
        <xdr:cNvPr id="709" name="n_1aveValue【学校施設】&#10;一人当たり面積">
          <a:extLst>
            <a:ext uri="{FF2B5EF4-FFF2-40B4-BE49-F238E27FC236}">
              <a16:creationId xmlns:a16="http://schemas.microsoft.com/office/drawing/2014/main" id="{DD32A806-D22A-441E-8113-EFAC92922F36}"/>
            </a:ext>
          </a:extLst>
        </xdr:cNvPr>
        <xdr:cNvSpPr txBox="1"/>
      </xdr:nvSpPr>
      <xdr:spPr>
        <a:xfrm>
          <a:off x="21075727" y="105015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42498</xdr:rowOff>
    </xdr:from>
    <xdr:ext cx="469744" cy="259045"/>
    <xdr:sp macro="" textlink="">
      <xdr:nvSpPr>
        <xdr:cNvPr id="710" name="n_2aveValue【学校施設】&#10;一人当たり面積">
          <a:extLst>
            <a:ext uri="{FF2B5EF4-FFF2-40B4-BE49-F238E27FC236}">
              <a16:creationId xmlns:a16="http://schemas.microsoft.com/office/drawing/2014/main" id="{EB268F7F-12A1-49C1-A756-B056EBC0D231}"/>
            </a:ext>
          </a:extLst>
        </xdr:cNvPr>
        <xdr:cNvSpPr txBox="1"/>
      </xdr:nvSpPr>
      <xdr:spPr>
        <a:xfrm>
          <a:off x="20199427" y="105009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63072</xdr:rowOff>
    </xdr:from>
    <xdr:ext cx="469744" cy="259045"/>
    <xdr:sp macro="" textlink="">
      <xdr:nvSpPr>
        <xdr:cNvPr id="711" name="n_3aveValue【学校施設】&#10;一人当たり面積">
          <a:extLst>
            <a:ext uri="{FF2B5EF4-FFF2-40B4-BE49-F238E27FC236}">
              <a16:creationId xmlns:a16="http://schemas.microsoft.com/office/drawing/2014/main" id="{51A7B69B-28D1-4F8D-92DF-DB883BC4AAB1}"/>
            </a:ext>
          </a:extLst>
        </xdr:cNvPr>
        <xdr:cNvSpPr txBox="1"/>
      </xdr:nvSpPr>
      <xdr:spPr>
        <a:xfrm>
          <a:off x="19310427" y="105215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65930</xdr:rowOff>
    </xdr:from>
    <xdr:ext cx="469744" cy="259045"/>
    <xdr:sp macro="" textlink="">
      <xdr:nvSpPr>
        <xdr:cNvPr id="712" name="n_4aveValue【学校施設】&#10;一人当たり面積">
          <a:extLst>
            <a:ext uri="{FF2B5EF4-FFF2-40B4-BE49-F238E27FC236}">
              <a16:creationId xmlns:a16="http://schemas.microsoft.com/office/drawing/2014/main" id="{DFA7FDD0-0A76-4DD0-BF11-BA28E98D1261}"/>
            </a:ext>
          </a:extLst>
        </xdr:cNvPr>
        <xdr:cNvSpPr txBox="1"/>
      </xdr:nvSpPr>
      <xdr:spPr>
        <a:xfrm>
          <a:off x="18421427" y="105243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59</xdr:row>
      <xdr:rowOff>38752</xdr:rowOff>
    </xdr:from>
    <xdr:ext cx="469744" cy="259045"/>
    <xdr:sp macro="" textlink="">
      <xdr:nvSpPr>
        <xdr:cNvPr id="713" name="n_1mainValue【学校施設】&#10;一人当たり面積">
          <a:extLst>
            <a:ext uri="{FF2B5EF4-FFF2-40B4-BE49-F238E27FC236}">
              <a16:creationId xmlns:a16="http://schemas.microsoft.com/office/drawing/2014/main" id="{68908807-3D72-48EE-BB85-8D124048EAAF}"/>
            </a:ext>
          </a:extLst>
        </xdr:cNvPr>
        <xdr:cNvSpPr txBox="1"/>
      </xdr:nvSpPr>
      <xdr:spPr>
        <a:xfrm>
          <a:off x="21075727" y="101543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14749</xdr:rowOff>
    </xdr:from>
    <xdr:ext cx="469744" cy="259045"/>
    <xdr:sp macro="" textlink="">
      <xdr:nvSpPr>
        <xdr:cNvPr id="714" name="n_2mainValue【学校施設】&#10;一人当たり面積">
          <a:extLst>
            <a:ext uri="{FF2B5EF4-FFF2-40B4-BE49-F238E27FC236}">
              <a16:creationId xmlns:a16="http://schemas.microsoft.com/office/drawing/2014/main" id="{5C67A267-8A9C-4B04-95F8-9879B0736231}"/>
            </a:ext>
          </a:extLst>
        </xdr:cNvPr>
        <xdr:cNvSpPr txBox="1"/>
      </xdr:nvSpPr>
      <xdr:spPr>
        <a:xfrm>
          <a:off x="20199427" y="101302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46753</xdr:rowOff>
    </xdr:from>
    <xdr:ext cx="469744" cy="259045"/>
    <xdr:sp macro="" textlink="">
      <xdr:nvSpPr>
        <xdr:cNvPr id="715" name="n_3mainValue【学校施設】&#10;一人当たり面積">
          <a:extLst>
            <a:ext uri="{FF2B5EF4-FFF2-40B4-BE49-F238E27FC236}">
              <a16:creationId xmlns:a16="http://schemas.microsoft.com/office/drawing/2014/main" id="{AD2ED4D1-BEB1-40CB-992E-9B471CDEB16E}"/>
            </a:ext>
          </a:extLst>
        </xdr:cNvPr>
        <xdr:cNvSpPr txBox="1"/>
      </xdr:nvSpPr>
      <xdr:spPr>
        <a:xfrm>
          <a:off x="19310427" y="101623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51325</xdr:rowOff>
    </xdr:from>
    <xdr:ext cx="469744" cy="259045"/>
    <xdr:sp macro="" textlink="">
      <xdr:nvSpPr>
        <xdr:cNvPr id="716" name="n_4mainValue【学校施設】&#10;一人当たり面積">
          <a:extLst>
            <a:ext uri="{FF2B5EF4-FFF2-40B4-BE49-F238E27FC236}">
              <a16:creationId xmlns:a16="http://schemas.microsoft.com/office/drawing/2014/main" id="{84ACB227-FA48-4298-A0F9-71FD0DB8B219}"/>
            </a:ext>
          </a:extLst>
        </xdr:cNvPr>
        <xdr:cNvSpPr txBox="1"/>
      </xdr:nvSpPr>
      <xdr:spPr>
        <a:xfrm>
          <a:off x="18421427" y="10166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17" name="正方形/長方形 716">
          <a:extLst>
            <a:ext uri="{FF2B5EF4-FFF2-40B4-BE49-F238E27FC236}">
              <a16:creationId xmlns:a16="http://schemas.microsoft.com/office/drawing/2014/main" id="{D5BC3EAF-E1D5-4AF0-8F44-923232C9FA84}"/>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18" name="正方形/長方形 717">
          <a:extLst>
            <a:ext uri="{FF2B5EF4-FFF2-40B4-BE49-F238E27FC236}">
              <a16:creationId xmlns:a16="http://schemas.microsoft.com/office/drawing/2014/main" id="{66505FE5-F7A3-4F12-863E-099F8F2BB0C9}"/>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19" name="正方形/長方形 718">
          <a:extLst>
            <a:ext uri="{FF2B5EF4-FFF2-40B4-BE49-F238E27FC236}">
              <a16:creationId xmlns:a16="http://schemas.microsoft.com/office/drawing/2014/main" id="{A6F316CD-8497-4FBC-A3E1-E4AD50D16994}"/>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0" name="正方形/長方形 719">
          <a:extLst>
            <a:ext uri="{FF2B5EF4-FFF2-40B4-BE49-F238E27FC236}">
              <a16:creationId xmlns:a16="http://schemas.microsoft.com/office/drawing/2014/main" id="{4CFEB772-5AB5-45F9-8D20-1BED9A3EAECD}"/>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1" name="正方形/長方形 720">
          <a:extLst>
            <a:ext uri="{FF2B5EF4-FFF2-40B4-BE49-F238E27FC236}">
              <a16:creationId xmlns:a16="http://schemas.microsoft.com/office/drawing/2014/main" id="{084862B2-2A22-45E6-B199-661987E5305B}"/>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2" name="正方形/長方形 721">
          <a:extLst>
            <a:ext uri="{FF2B5EF4-FFF2-40B4-BE49-F238E27FC236}">
              <a16:creationId xmlns:a16="http://schemas.microsoft.com/office/drawing/2014/main" id="{668D43C3-7302-46AB-ACF2-770E05061FF3}"/>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3" name="正方形/長方形 722">
          <a:extLst>
            <a:ext uri="{FF2B5EF4-FFF2-40B4-BE49-F238E27FC236}">
              <a16:creationId xmlns:a16="http://schemas.microsoft.com/office/drawing/2014/main" id="{D76439E6-2095-4477-BCD7-1E735D2EFC85}"/>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4" name="正方形/長方形 723">
          <a:extLst>
            <a:ext uri="{FF2B5EF4-FFF2-40B4-BE49-F238E27FC236}">
              <a16:creationId xmlns:a16="http://schemas.microsoft.com/office/drawing/2014/main" id="{7A70386F-EA5F-45A0-8A04-D0E489D2FB1D}"/>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25" name="テキスト ボックス 724">
          <a:extLst>
            <a:ext uri="{FF2B5EF4-FFF2-40B4-BE49-F238E27FC236}">
              <a16:creationId xmlns:a16="http://schemas.microsoft.com/office/drawing/2014/main" id="{56EFB437-5EB9-450A-A635-6124893E77DD}"/>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26" name="直線コネクタ 725">
          <a:extLst>
            <a:ext uri="{FF2B5EF4-FFF2-40B4-BE49-F238E27FC236}">
              <a16:creationId xmlns:a16="http://schemas.microsoft.com/office/drawing/2014/main" id="{EAB4DB70-E7C1-4971-88E0-E8A87863B99E}"/>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27" name="テキスト ボックス 726">
          <a:extLst>
            <a:ext uri="{FF2B5EF4-FFF2-40B4-BE49-F238E27FC236}">
              <a16:creationId xmlns:a16="http://schemas.microsoft.com/office/drawing/2014/main" id="{927A7D68-EEE8-431F-8446-4C7B81F87CB6}"/>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28" name="直線コネクタ 727">
          <a:extLst>
            <a:ext uri="{FF2B5EF4-FFF2-40B4-BE49-F238E27FC236}">
              <a16:creationId xmlns:a16="http://schemas.microsoft.com/office/drawing/2014/main" id="{47BCB300-D0A4-471A-98B4-46F3F3DC450A}"/>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29" name="テキスト ボックス 728">
          <a:extLst>
            <a:ext uri="{FF2B5EF4-FFF2-40B4-BE49-F238E27FC236}">
              <a16:creationId xmlns:a16="http://schemas.microsoft.com/office/drawing/2014/main" id="{23610D8B-9A0C-453A-9F9F-7762E17AE3B9}"/>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30" name="直線コネクタ 729">
          <a:extLst>
            <a:ext uri="{FF2B5EF4-FFF2-40B4-BE49-F238E27FC236}">
              <a16:creationId xmlns:a16="http://schemas.microsoft.com/office/drawing/2014/main" id="{1CF9FD9F-9A03-4BA4-90C0-8957891EB6B1}"/>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31" name="テキスト ボックス 730">
          <a:extLst>
            <a:ext uri="{FF2B5EF4-FFF2-40B4-BE49-F238E27FC236}">
              <a16:creationId xmlns:a16="http://schemas.microsoft.com/office/drawing/2014/main" id="{72B826D7-49F1-4B1F-AF4F-B08715939D36}"/>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32" name="直線コネクタ 731">
          <a:extLst>
            <a:ext uri="{FF2B5EF4-FFF2-40B4-BE49-F238E27FC236}">
              <a16:creationId xmlns:a16="http://schemas.microsoft.com/office/drawing/2014/main" id="{9037E2B6-5C61-4700-A0C7-FE5F232817BA}"/>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33" name="テキスト ボックス 732">
          <a:extLst>
            <a:ext uri="{FF2B5EF4-FFF2-40B4-BE49-F238E27FC236}">
              <a16:creationId xmlns:a16="http://schemas.microsoft.com/office/drawing/2014/main" id="{5E00DDE4-6DFB-400A-8749-D0B180565BD6}"/>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34" name="直線コネクタ 733">
          <a:extLst>
            <a:ext uri="{FF2B5EF4-FFF2-40B4-BE49-F238E27FC236}">
              <a16:creationId xmlns:a16="http://schemas.microsoft.com/office/drawing/2014/main" id="{566D972E-83C2-4708-9EBF-1EC0E23F49BE}"/>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35" name="テキスト ボックス 734">
          <a:extLst>
            <a:ext uri="{FF2B5EF4-FFF2-40B4-BE49-F238E27FC236}">
              <a16:creationId xmlns:a16="http://schemas.microsoft.com/office/drawing/2014/main" id="{381BBB16-39F0-4477-BF66-6FCA1CE32B4C}"/>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36" name="直線コネクタ 735">
          <a:extLst>
            <a:ext uri="{FF2B5EF4-FFF2-40B4-BE49-F238E27FC236}">
              <a16:creationId xmlns:a16="http://schemas.microsoft.com/office/drawing/2014/main" id="{D704CA9C-95B2-41D9-8202-D09F4EB12578}"/>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37" name="テキスト ボックス 736">
          <a:extLst>
            <a:ext uri="{FF2B5EF4-FFF2-40B4-BE49-F238E27FC236}">
              <a16:creationId xmlns:a16="http://schemas.microsoft.com/office/drawing/2014/main" id="{E006FEFE-62E0-420B-925A-E951B880AA10}"/>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38" name="直線コネクタ 737">
          <a:extLst>
            <a:ext uri="{FF2B5EF4-FFF2-40B4-BE49-F238E27FC236}">
              <a16:creationId xmlns:a16="http://schemas.microsoft.com/office/drawing/2014/main" id="{DEF47DBF-855C-453F-A8F0-30DDB0CC902F}"/>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39" name="テキスト ボックス 738">
          <a:extLst>
            <a:ext uri="{FF2B5EF4-FFF2-40B4-BE49-F238E27FC236}">
              <a16:creationId xmlns:a16="http://schemas.microsoft.com/office/drawing/2014/main" id="{DBAF8C61-A38D-4100-913C-9A4948E8EAE1}"/>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40" name="【児童館】&#10;有形固定資産減価償却率グラフ枠">
          <a:extLst>
            <a:ext uri="{FF2B5EF4-FFF2-40B4-BE49-F238E27FC236}">
              <a16:creationId xmlns:a16="http://schemas.microsoft.com/office/drawing/2014/main" id="{185E226D-CDCF-495C-A7CF-494D44E90362}"/>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93345</xdr:rowOff>
    </xdr:from>
    <xdr:to>
      <xdr:col>85</xdr:col>
      <xdr:colOff>126364</xdr:colOff>
      <xdr:row>86</xdr:row>
      <xdr:rowOff>114300</xdr:rowOff>
    </xdr:to>
    <xdr:cxnSp macro="">
      <xdr:nvCxnSpPr>
        <xdr:cNvPr id="741" name="直線コネクタ 740">
          <a:extLst>
            <a:ext uri="{FF2B5EF4-FFF2-40B4-BE49-F238E27FC236}">
              <a16:creationId xmlns:a16="http://schemas.microsoft.com/office/drawing/2014/main" id="{F8D37B84-4485-45B8-B112-888B7A6E258C}"/>
            </a:ext>
          </a:extLst>
        </xdr:cNvPr>
        <xdr:cNvCxnSpPr/>
      </xdr:nvCxnSpPr>
      <xdr:spPr>
        <a:xfrm flipV="1">
          <a:off x="16318864" y="13466445"/>
          <a:ext cx="0" cy="13925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742" name="【児童館】&#10;有形固定資産減価償却率最小値テキスト">
          <a:extLst>
            <a:ext uri="{FF2B5EF4-FFF2-40B4-BE49-F238E27FC236}">
              <a16:creationId xmlns:a16="http://schemas.microsoft.com/office/drawing/2014/main" id="{78C2CF0F-FB1D-43F4-8AF9-A7E391448A2B}"/>
            </a:ext>
          </a:extLst>
        </xdr:cNvPr>
        <xdr:cNvSpPr txBox="1"/>
      </xdr:nvSpPr>
      <xdr:spPr>
        <a:xfrm>
          <a:off x="16357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743" name="直線コネクタ 742">
          <a:extLst>
            <a:ext uri="{FF2B5EF4-FFF2-40B4-BE49-F238E27FC236}">
              <a16:creationId xmlns:a16="http://schemas.microsoft.com/office/drawing/2014/main" id="{AB9A2DC9-7565-4630-9243-3D32E3D2A447}"/>
            </a:ext>
          </a:extLst>
        </xdr:cNvPr>
        <xdr:cNvCxnSpPr/>
      </xdr:nvCxnSpPr>
      <xdr:spPr>
        <a:xfrm>
          <a:off x="16230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40022</xdr:rowOff>
    </xdr:from>
    <xdr:ext cx="405111" cy="259045"/>
    <xdr:sp macro="" textlink="">
      <xdr:nvSpPr>
        <xdr:cNvPr id="744" name="【児童館】&#10;有形固定資産減価償却率最大値テキスト">
          <a:extLst>
            <a:ext uri="{FF2B5EF4-FFF2-40B4-BE49-F238E27FC236}">
              <a16:creationId xmlns:a16="http://schemas.microsoft.com/office/drawing/2014/main" id="{675ED39A-F5C3-4AD6-BA9E-51BE722B4CEE}"/>
            </a:ext>
          </a:extLst>
        </xdr:cNvPr>
        <xdr:cNvSpPr txBox="1"/>
      </xdr:nvSpPr>
      <xdr:spPr>
        <a:xfrm>
          <a:off x="16357600" y="13241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93345</xdr:rowOff>
    </xdr:from>
    <xdr:to>
      <xdr:col>86</xdr:col>
      <xdr:colOff>25400</xdr:colOff>
      <xdr:row>78</xdr:row>
      <xdr:rowOff>93345</xdr:rowOff>
    </xdr:to>
    <xdr:cxnSp macro="">
      <xdr:nvCxnSpPr>
        <xdr:cNvPr id="745" name="直線コネクタ 744">
          <a:extLst>
            <a:ext uri="{FF2B5EF4-FFF2-40B4-BE49-F238E27FC236}">
              <a16:creationId xmlns:a16="http://schemas.microsoft.com/office/drawing/2014/main" id="{8A2F451D-9FDF-489C-AD7C-35380F2C0E60}"/>
            </a:ext>
          </a:extLst>
        </xdr:cNvPr>
        <xdr:cNvCxnSpPr/>
      </xdr:nvCxnSpPr>
      <xdr:spPr>
        <a:xfrm>
          <a:off x="16230600" y="134664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44466</xdr:rowOff>
    </xdr:from>
    <xdr:ext cx="405111" cy="259045"/>
    <xdr:sp macro="" textlink="">
      <xdr:nvSpPr>
        <xdr:cNvPr id="746" name="【児童館】&#10;有形固定資産減価償却率平均値テキスト">
          <a:extLst>
            <a:ext uri="{FF2B5EF4-FFF2-40B4-BE49-F238E27FC236}">
              <a16:creationId xmlns:a16="http://schemas.microsoft.com/office/drawing/2014/main" id="{C4191313-4D04-4A4B-9AB3-5BBEE0D7CEC2}"/>
            </a:ext>
          </a:extLst>
        </xdr:cNvPr>
        <xdr:cNvSpPr txBox="1"/>
      </xdr:nvSpPr>
      <xdr:spPr>
        <a:xfrm>
          <a:off x="16357600" y="141033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21589</xdr:rowOff>
    </xdr:from>
    <xdr:to>
      <xdr:col>85</xdr:col>
      <xdr:colOff>177800</xdr:colOff>
      <xdr:row>83</xdr:row>
      <xdr:rowOff>123189</xdr:rowOff>
    </xdr:to>
    <xdr:sp macro="" textlink="">
      <xdr:nvSpPr>
        <xdr:cNvPr id="747" name="フローチャート: 判断 746">
          <a:extLst>
            <a:ext uri="{FF2B5EF4-FFF2-40B4-BE49-F238E27FC236}">
              <a16:creationId xmlns:a16="http://schemas.microsoft.com/office/drawing/2014/main" id="{69A3D050-4963-4755-86CC-8938774FC093}"/>
            </a:ext>
          </a:extLst>
        </xdr:cNvPr>
        <xdr:cNvSpPr/>
      </xdr:nvSpPr>
      <xdr:spPr>
        <a:xfrm>
          <a:off x="16268700" y="14251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83</xdr:row>
      <xdr:rowOff>17780</xdr:rowOff>
    </xdr:from>
    <xdr:to>
      <xdr:col>81</xdr:col>
      <xdr:colOff>101600</xdr:colOff>
      <xdr:row>83</xdr:row>
      <xdr:rowOff>119380</xdr:rowOff>
    </xdr:to>
    <xdr:sp macro="" textlink="">
      <xdr:nvSpPr>
        <xdr:cNvPr id="748" name="フローチャート: 判断 747">
          <a:extLst>
            <a:ext uri="{FF2B5EF4-FFF2-40B4-BE49-F238E27FC236}">
              <a16:creationId xmlns:a16="http://schemas.microsoft.com/office/drawing/2014/main" id="{B2696A1A-F396-4005-B1C3-A4E44B8EC872}"/>
            </a:ext>
          </a:extLst>
        </xdr:cNvPr>
        <xdr:cNvSpPr/>
      </xdr:nvSpPr>
      <xdr:spPr>
        <a:xfrm>
          <a:off x="15430500" y="14248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2539</xdr:rowOff>
    </xdr:from>
    <xdr:to>
      <xdr:col>76</xdr:col>
      <xdr:colOff>165100</xdr:colOff>
      <xdr:row>83</xdr:row>
      <xdr:rowOff>104139</xdr:rowOff>
    </xdr:to>
    <xdr:sp macro="" textlink="">
      <xdr:nvSpPr>
        <xdr:cNvPr id="749" name="フローチャート: 判断 748">
          <a:extLst>
            <a:ext uri="{FF2B5EF4-FFF2-40B4-BE49-F238E27FC236}">
              <a16:creationId xmlns:a16="http://schemas.microsoft.com/office/drawing/2014/main" id="{0A117632-A059-4914-A2C4-483AF841B1AA}"/>
            </a:ext>
          </a:extLst>
        </xdr:cNvPr>
        <xdr:cNvSpPr/>
      </xdr:nvSpPr>
      <xdr:spPr>
        <a:xfrm>
          <a:off x="14541500" y="14232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114936</xdr:rowOff>
    </xdr:from>
    <xdr:to>
      <xdr:col>72</xdr:col>
      <xdr:colOff>38100</xdr:colOff>
      <xdr:row>83</xdr:row>
      <xdr:rowOff>45086</xdr:rowOff>
    </xdr:to>
    <xdr:sp macro="" textlink="">
      <xdr:nvSpPr>
        <xdr:cNvPr id="750" name="フローチャート: 判断 749">
          <a:extLst>
            <a:ext uri="{FF2B5EF4-FFF2-40B4-BE49-F238E27FC236}">
              <a16:creationId xmlns:a16="http://schemas.microsoft.com/office/drawing/2014/main" id="{AFF6910A-56F3-45CA-BF67-71FC8872F893}"/>
            </a:ext>
          </a:extLst>
        </xdr:cNvPr>
        <xdr:cNvSpPr/>
      </xdr:nvSpPr>
      <xdr:spPr>
        <a:xfrm>
          <a:off x="13652500" y="14173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65405</xdr:rowOff>
    </xdr:from>
    <xdr:to>
      <xdr:col>67</xdr:col>
      <xdr:colOff>101600</xdr:colOff>
      <xdr:row>82</xdr:row>
      <xdr:rowOff>167005</xdr:rowOff>
    </xdr:to>
    <xdr:sp macro="" textlink="">
      <xdr:nvSpPr>
        <xdr:cNvPr id="751" name="フローチャート: 判断 750">
          <a:extLst>
            <a:ext uri="{FF2B5EF4-FFF2-40B4-BE49-F238E27FC236}">
              <a16:creationId xmlns:a16="http://schemas.microsoft.com/office/drawing/2014/main" id="{1F23AF71-64CB-433F-A55C-B986F672C626}"/>
            </a:ext>
          </a:extLst>
        </xdr:cNvPr>
        <xdr:cNvSpPr/>
      </xdr:nvSpPr>
      <xdr:spPr>
        <a:xfrm>
          <a:off x="12763500" y="1412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52" name="テキスト ボックス 751">
          <a:extLst>
            <a:ext uri="{FF2B5EF4-FFF2-40B4-BE49-F238E27FC236}">
              <a16:creationId xmlns:a16="http://schemas.microsoft.com/office/drawing/2014/main" id="{5581580E-7EFF-4C6C-BE42-CF3BD08EAF6B}"/>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53" name="テキスト ボックス 752">
          <a:extLst>
            <a:ext uri="{FF2B5EF4-FFF2-40B4-BE49-F238E27FC236}">
              <a16:creationId xmlns:a16="http://schemas.microsoft.com/office/drawing/2014/main" id="{B111E61B-A1BF-4B5B-BCE5-179C635894C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54" name="テキスト ボックス 753">
          <a:extLst>
            <a:ext uri="{FF2B5EF4-FFF2-40B4-BE49-F238E27FC236}">
              <a16:creationId xmlns:a16="http://schemas.microsoft.com/office/drawing/2014/main" id="{6E4A1BD9-570B-4BE8-B15F-962BDE5E9A2D}"/>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55" name="テキスト ボックス 754">
          <a:extLst>
            <a:ext uri="{FF2B5EF4-FFF2-40B4-BE49-F238E27FC236}">
              <a16:creationId xmlns:a16="http://schemas.microsoft.com/office/drawing/2014/main" id="{47246F7E-9C39-4619-859B-1D0B8E26557F}"/>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56" name="テキスト ボックス 755">
          <a:extLst>
            <a:ext uri="{FF2B5EF4-FFF2-40B4-BE49-F238E27FC236}">
              <a16:creationId xmlns:a16="http://schemas.microsoft.com/office/drawing/2014/main" id="{06372222-747B-41FA-A056-5BACA9473319}"/>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85</xdr:row>
      <xdr:rowOff>23495</xdr:rowOff>
    </xdr:from>
    <xdr:to>
      <xdr:col>85</xdr:col>
      <xdr:colOff>177800</xdr:colOff>
      <xdr:row>85</xdr:row>
      <xdr:rowOff>125095</xdr:rowOff>
    </xdr:to>
    <xdr:sp macro="" textlink="">
      <xdr:nvSpPr>
        <xdr:cNvPr id="757" name="楕円 756">
          <a:extLst>
            <a:ext uri="{FF2B5EF4-FFF2-40B4-BE49-F238E27FC236}">
              <a16:creationId xmlns:a16="http://schemas.microsoft.com/office/drawing/2014/main" id="{635F4488-EB67-48A4-9E16-E24A95EDA63F}"/>
            </a:ext>
          </a:extLst>
        </xdr:cNvPr>
        <xdr:cNvSpPr/>
      </xdr:nvSpPr>
      <xdr:spPr>
        <a:xfrm>
          <a:off x="16268700" y="14596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85</xdr:row>
      <xdr:rowOff>1922</xdr:rowOff>
    </xdr:from>
    <xdr:ext cx="405111" cy="259045"/>
    <xdr:sp macro="" textlink="">
      <xdr:nvSpPr>
        <xdr:cNvPr id="758" name="【児童館】&#10;有形固定資産減価償却率該当値テキスト">
          <a:extLst>
            <a:ext uri="{FF2B5EF4-FFF2-40B4-BE49-F238E27FC236}">
              <a16:creationId xmlns:a16="http://schemas.microsoft.com/office/drawing/2014/main" id="{FD99DF7C-DCB6-44CF-A77A-6525541F2854}"/>
            </a:ext>
          </a:extLst>
        </xdr:cNvPr>
        <xdr:cNvSpPr txBox="1"/>
      </xdr:nvSpPr>
      <xdr:spPr>
        <a:xfrm>
          <a:off x="16357600" y="14575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85</xdr:row>
      <xdr:rowOff>42545</xdr:rowOff>
    </xdr:from>
    <xdr:to>
      <xdr:col>81</xdr:col>
      <xdr:colOff>101600</xdr:colOff>
      <xdr:row>85</xdr:row>
      <xdr:rowOff>144145</xdr:rowOff>
    </xdr:to>
    <xdr:sp macro="" textlink="">
      <xdr:nvSpPr>
        <xdr:cNvPr id="759" name="楕円 758">
          <a:extLst>
            <a:ext uri="{FF2B5EF4-FFF2-40B4-BE49-F238E27FC236}">
              <a16:creationId xmlns:a16="http://schemas.microsoft.com/office/drawing/2014/main" id="{1CA24DA7-4965-45D4-A9A9-6F865DEECF8F}"/>
            </a:ext>
          </a:extLst>
        </xdr:cNvPr>
        <xdr:cNvSpPr/>
      </xdr:nvSpPr>
      <xdr:spPr>
        <a:xfrm>
          <a:off x="15430500" y="14615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85</xdr:row>
      <xdr:rowOff>74295</xdr:rowOff>
    </xdr:from>
    <xdr:to>
      <xdr:col>85</xdr:col>
      <xdr:colOff>127000</xdr:colOff>
      <xdr:row>85</xdr:row>
      <xdr:rowOff>93345</xdr:rowOff>
    </xdr:to>
    <xdr:cxnSp macro="">
      <xdr:nvCxnSpPr>
        <xdr:cNvPr id="760" name="直線コネクタ 759">
          <a:extLst>
            <a:ext uri="{FF2B5EF4-FFF2-40B4-BE49-F238E27FC236}">
              <a16:creationId xmlns:a16="http://schemas.microsoft.com/office/drawing/2014/main" id="{F7C311FD-4478-45E5-84CA-153A9FF5A34B}"/>
            </a:ext>
          </a:extLst>
        </xdr:cNvPr>
        <xdr:cNvCxnSpPr/>
      </xdr:nvCxnSpPr>
      <xdr:spPr>
        <a:xfrm flipV="1">
          <a:off x="15481300" y="14647545"/>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85</xdr:row>
      <xdr:rowOff>13970</xdr:rowOff>
    </xdr:from>
    <xdr:to>
      <xdr:col>76</xdr:col>
      <xdr:colOff>165100</xdr:colOff>
      <xdr:row>85</xdr:row>
      <xdr:rowOff>115570</xdr:rowOff>
    </xdr:to>
    <xdr:sp macro="" textlink="">
      <xdr:nvSpPr>
        <xdr:cNvPr id="761" name="楕円 760">
          <a:extLst>
            <a:ext uri="{FF2B5EF4-FFF2-40B4-BE49-F238E27FC236}">
              <a16:creationId xmlns:a16="http://schemas.microsoft.com/office/drawing/2014/main" id="{97B4B12E-9D9F-4C2E-A6D9-F2F9F4F97B69}"/>
            </a:ext>
          </a:extLst>
        </xdr:cNvPr>
        <xdr:cNvSpPr/>
      </xdr:nvSpPr>
      <xdr:spPr>
        <a:xfrm>
          <a:off x="14541500" y="14587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85</xdr:row>
      <xdr:rowOff>64770</xdr:rowOff>
    </xdr:from>
    <xdr:to>
      <xdr:col>81</xdr:col>
      <xdr:colOff>50800</xdr:colOff>
      <xdr:row>85</xdr:row>
      <xdr:rowOff>93345</xdr:rowOff>
    </xdr:to>
    <xdr:cxnSp macro="">
      <xdr:nvCxnSpPr>
        <xdr:cNvPr id="762" name="直線コネクタ 761">
          <a:extLst>
            <a:ext uri="{FF2B5EF4-FFF2-40B4-BE49-F238E27FC236}">
              <a16:creationId xmlns:a16="http://schemas.microsoft.com/office/drawing/2014/main" id="{0113E132-64E7-41EA-8F26-2F0C60E1C258}"/>
            </a:ext>
          </a:extLst>
        </xdr:cNvPr>
        <xdr:cNvCxnSpPr/>
      </xdr:nvCxnSpPr>
      <xdr:spPr>
        <a:xfrm>
          <a:off x="14592300" y="1463802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84</xdr:row>
      <xdr:rowOff>147320</xdr:rowOff>
    </xdr:from>
    <xdr:to>
      <xdr:col>72</xdr:col>
      <xdr:colOff>38100</xdr:colOff>
      <xdr:row>85</xdr:row>
      <xdr:rowOff>77470</xdr:rowOff>
    </xdr:to>
    <xdr:sp macro="" textlink="">
      <xdr:nvSpPr>
        <xdr:cNvPr id="763" name="楕円 762">
          <a:extLst>
            <a:ext uri="{FF2B5EF4-FFF2-40B4-BE49-F238E27FC236}">
              <a16:creationId xmlns:a16="http://schemas.microsoft.com/office/drawing/2014/main" id="{8DC33A90-47B2-4E03-BDC9-B1D4DE1F5D6F}"/>
            </a:ext>
          </a:extLst>
        </xdr:cNvPr>
        <xdr:cNvSpPr/>
      </xdr:nvSpPr>
      <xdr:spPr>
        <a:xfrm>
          <a:off x="13652500" y="1454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85</xdr:row>
      <xdr:rowOff>26670</xdr:rowOff>
    </xdr:from>
    <xdr:to>
      <xdr:col>76</xdr:col>
      <xdr:colOff>114300</xdr:colOff>
      <xdr:row>85</xdr:row>
      <xdr:rowOff>64770</xdr:rowOff>
    </xdr:to>
    <xdr:cxnSp macro="">
      <xdr:nvCxnSpPr>
        <xdr:cNvPr id="764" name="直線コネクタ 763">
          <a:extLst>
            <a:ext uri="{FF2B5EF4-FFF2-40B4-BE49-F238E27FC236}">
              <a16:creationId xmlns:a16="http://schemas.microsoft.com/office/drawing/2014/main" id="{2BC45584-C607-4CA8-B1E6-88E0B82B4684}"/>
            </a:ext>
          </a:extLst>
        </xdr:cNvPr>
        <xdr:cNvCxnSpPr/>
      </xdr:nvCxnSpPr>
      <xdr:spPr>
        <a:xfrm>
          <a:off x="13703300" y="1459992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84</xdr:row>
      <xdr:rowOff>105411</xdr:rowOff>
    </xdr:from>
    <xdr:to>
      <xdr:col>67</xdr:col>
      <xdr:colOff>101600</xdr:colOff>
      <xdr:row>85</xdr:row>
      <xdr:rowOff>35561</xdr:rowOff>
    </xdr:to>
    <xdr:sp macro="" textlink="">
      <xdr:nvSpPr>
        <xdr:cNvPr id="765" name="楕円 764">
          <a:extLst>
            <a:ext uri="{FF2B5EF4-FFF2-40B4-BE49-F238E27FC236}">
              <a16:creationId xmlns:a16="http://schemas.microsoft.com/office/drawing/2014/main" id="{BF7106EE-065A-46D2-813E-50D321B2386D}"/>
            </a:ext>
          </a:extLst>
        </xdr:cNvPr>
        <xdr:cNvSpPr/>
      </xdr:nvSpPr>
      <xdr:spPr>
        <a:xfrm>
          <a:off x="12763500" y="14507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84</xdr:row>
      <xdr:rowOff>156211</xdr:rowOff>
    </xdr:from>
    <xdr:to>
      <xdr:col>71</xdr:col>
      <xdr:colOff>177800</xdr:colOff>
      <xdr:row>85</xdr:row>
      <xdr:rowOff>26670</xdr:rowOff>
    </xdr:to>
    <xdr:cxnSp macro="">
      <xdr:nvCxnSpPr>
        <xdr:cNvPr id="766" name="直線コネクタ 765">
          <a:extLst>
            <a:ext uri="{FF2B5EF4-FFF2-40B4-BE49-F238E27FC236}">
              <a16:creationId xmlns:a16="http://schemas.microsoft.com/office/drawing/2014/main" id="{7BAF2462-AE0B-4A04-85D8-5FF495A757DF}"/>
            </a:ext>
          </a:extLst>
        </xdr:cNvPr>
        <xdr:cNvCxnSpPr/>
      </xdr:nvCxnSpPr>
      <xdr:spPr>
        <a:xfrm>
          <a:off x="12814300" y="14558011"/>
          <a:ext cx="8890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135907</xdr:rowOff>
    </xdr:from>
    <xdr:ext cx="405111" cy="259045"/>
    <xdr:sp macro="" textlink="">
      <xdr:nvSpPr>
        <xdr:cNvPr id="767" name="n_1aveValue【児童館】&#10;有形固定資産減価償却率">
          <a:extLst>
            <a:ext uri="{FF2B5EF4-FFF2-40B4-BE49-F238E27FC236}">
              <a16:creationId xmlns:a16="http://schemas.microsoft.com/office/drawing/2014/main" id="{9DE45640-A5C4-4AEB-BE2E-E12CD97D9817}"/>
            </a:ext>
          </a:extLst>
        </xdr:cNvPr>
        <xdr:cNvSpPr txBox="1"/>
      </xdr:nvSpPr>
      <xdr:spPr>
        <a:xfrm>
          <a:off x="15266044" y="14023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120666</xdr:rowOff>
    </xdr:from>
    <xdr:ext cx="405111" cy="259045"/>
    <xdr:sp macro="" textlink="">
      <xdr:nvSpPr>
        <xdr:cNvPr id="768" name="n_2aveValue【児童館】&#10;有形固定資産減価償却率">
          <a:extLst>
            <a:ext uri="{FF2B5EF4-FFF2-40B4-BE49-F238E27FC236}">
              <a16:creationId xmlns:a16="http://schemas.microsoft.com/office/drawing/2014/main" id="{0E15038B-8EC0-41E6-A86E-D8D78EE37892}"/>
            </a:ext>
          </a:extLst>
        </xdr:cNvPr>
        <xdr:cNvSpPr txBox="1"/>
      </xdr:nvSpPr>
      <xdr:spPr>
        <a:xfrm>
          <a:off x="14389744" y="140081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61613</xdr:rowOff>
    </xdr:from>
    <xdr:ext cx="405111" cy="259045"/>
    <xdr:sp macro="" textlink="">
      <xdr:nvSpPr>
        <xdr:cNvPr id="769" name="n_3aveValue【児童館】&#10;有形固定資産減価償却率">
          <a:extLst>
            <a:ext uri="{FF2B5EF4-FFF2-40B4-BE49-F238E27FC236}">
              <a16:creationId xmlns:a16="http://schemas.microsoft.com/office/drawing/2014/main" id="{91106645-92AF-4D46-8796-2168C31B54F9}"/>
            </a:ext>
          </a:extLst>
        </xdr:cNvPr>
        <xdr:cNvSpPr txBox="1"/>
      </xdr:nvSpPr>
      <xdr:spPr>
        <a:xfrm>
          <a:off x="13500744" y="139490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12082</xdr:rowOff>
    </xdr:from>
    <xdr:ext cx="405111" cy="259045"/>
    <xdr:sp macro="" textlink="">
      <xdr:nvSpPr>
        <xdr:cNvPr id="770" name="n_4aveValue【児童館】&#10;有形固定資産減価償却率">
          <a:extLst>
            <a:ext uri="{FF2B5EF4-FFF2-40B4-BE49-F238E27FC236}">
              <a16:creationId xmlns:a16="http://schemas.microsoft.com/office/drawing/2014/main" id="{DFBD52A3-D5E8-4417-8239-285CCA41CFBE}"/>
            </a:ext>
          </a:extLst>
        </xdr:cNvPr>
        <xdr:cNvSpPr txBox="1"/>
      </xdr:nvSpPr>
      <xdr:spPr>
        <a:xfrm>
          <a:off x="12611744" y="13899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85</xdr:row>
      <xdr:rowOff>135272</xdr:rowOff>
    </xdr:from>
    <xdr:ext cx="405111" cy="259045"/>
    <xdr:sp macro="" textlink="">
      <xdr:nvSpPr>
        <xdr:cNvPr id="771" name="n_1mainValue【児童館】&#10;有形固定資産減価償却率">
          <a:extLst>
            <a:ext uri="{FF2B5EF4-FFF2-40B4-BE49-F238E27FC236}">
              <a16:creationId xmlns:a16="http://schemas.microsoft.com/office/drawing/2014/main" id="{A81921BB-3B74-48D3-9832-B9FBF309F886}"/>
            </a:ext>
          </a:extLst>
        </xdr:cNvPr>
        <xdr:cNvSpPr txBox="1"/>
      </xdr:nvSpPr>
      <xdr:spPr>
        <a:xfrm>
          <a:off x="15266044" y="14708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85</xdr:row>
      <xdr:rowOff>106697</xdr:rowOff>
    </xdr:from>
    <xdr:ext cx="405111" cy="259045"/>
    <xdr:sp macro="" textlink="">
      <xdr:nvSpPr>
        <xdr:cNvPr id="772" name="n_2mainValue【児童館】&#10;有形固定資産減価償却率">
          <a:extLst>
            <a:ext uri="{FF2B5EF4-FFF2-40B4-BE49-F238E27FC236}">
              <a16:creationId xmlns:a16="http://schemas.microsoft.com/office/drawing/2014/main" id="{9CE65B83-4CE1-4DF7-B4DD-F8399F7813F0}"/>
            </a:ext>
          </a:extLst>
        </xdr:cNvPr>
        <xdr:cNvSpPr txBox="1"/>
      </xdr:nvSpPr>
      <xdr:spPr>
        <a:xfrm>
          <a:off x="14389744" y="14679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85</xdr:row>
      <xdr:rowOff>68597</xdr:rowOff>
    </xdr:from>
    <xdr:ext cx="405111" cy="259045"/>
    <xdr:sp macro="" textlink="">
      <xdr:nvSpPr>
        <xdr:cNvPr id="773" name="n_3mainValue【児童館】&#10;有形固定資産減価償却率">
          <a:extLst>
            <a:ext uri="{FF2B5EF4-FFF2-40B4-BE49-F238E27FC236}">
              <a16:creationId xmlns:a16="http://schemas.microsoft.com/office/drawing/2014/main" id="{1A309CF8-F71C-4524-A5D8-0547FC91D3F1}"/>
            </a:ext>
          </a:extLst>
        </xdr:cNvPr>
        <xdr:cNvSpPr txBox="1"/>
      </xdr:nvSpPr>
      <xdr:spPr>
        <a:xfrm>
          <a:off x="13500744" y="14641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85</xdr:row>
      <xdr:rowOff>26688</xdr:rowOff>
    </xdr:from>
    <xdr:ext cx="405111" cy="259045"/>
    <xdr:sp macro="" textlink="">
      <xdr:nvSpPr>
        <xdr:cNvPr id="774" name="n_4mainValue【児童館】&#10;有形固定資産減価償却率">
          <a:extLst>
            <a:ext uri="{FF2B5EF4-FFF2-40B4-BE49-F238E27FC236}">
              <a16:creationId xmlns:a16="http://schemas.microsoft.com/office/drawing/2014/main" id="{5FA2B7EE-C568-4A34-BD6A-61CDA3FA6FFB}"/>
            </a:ext>
          </a:extLst>
        </xdr:cNvPr>
        <xdr:cNvSpPr txBox="1"/>
      </xdr:nvSpPr>
      <xdr:spPr>
        <a:xfrm>
          <a:off x="12611744" y="14599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75" name="正方形/長方形 774">
          <a:extLst>
            <a:ext uri="{FF2B5EF4-FFF2-40B4-BE49-F238E27FC236}">
              <a16:creationId xmlns:a16="http://schemas.microsoft.com/office/drawing/2014/main" id="{C4781B86-AAB3-40A5-837C-F9DC63C16EE8}"/>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76" name="正方形/長方形 775">
          <a:extLst>
            <a:ext uri="{FF2B5EF4-FFF2-40B4-BE49-F238E27FC236}">
              <a16:creationId xmlns:a16="http://schemas.microsoft.com/office/drawing/2014/main" id="{54A68440-AA3D-4F85-A44B-A345644D589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77" name="正方形/長方形 776">
          <a:extLst>
            <a:ext uri="{FF2B5EF4-FFF2-40B4-BE49-F238E27FC236}">
              <a16:creationId xmlns:a16="http://schemas.microsoft.com/office/drawing/2014/main" id="{5CA9F29F-1D7B-4CCE-AA26-4D9E25BFFAE5}"/>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78" name="正方形/長方形 777">
          <a:extLst>
            <a:ext uri="{FF2B5EF4-FFF2-40B4-BE49-F238E27FC236}">
              <a16:creationId xmlns:a16="http://schemas.microsoft.com/office/drawing/2014/main" id="{60C89FCB-DE35-4EB9-85F5-36292F436A83}"/>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79" name="正方形/長方形 778">
          <a:extLst>
            <a:ext uri="{FF2B5EF4-FFF2-40B4-BE49-F238E27FC236}">
              <a16:creationId xmlns:a16="http://schemas.microsoft.com/office/drawing/2014/main" id="{875A3A53-D527-48EC-8C8F-624AA3EDCEC3}"/>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0" name="正方形/長方形 779">
          <a:extLst>
            <a:ext uri="{FF2B5EF4-FFF2-40B4-BE49-F238E27FC236}">
              <a16:creationId xmlns:a16="http://schemas.microsoft.com/office/drawing/2014/main" id="{C81D3880-D42D-4586-98AB-62D9370D295B}"/>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1" name="正方形/長方形 780">
          <a:extLst>
            <a:ext uri="{FF2B5EF4-FFF2-40B4-BE49-F238E27FC236}">
              <a16:creationId xmlns:a16="http://schemas.microsoft.com/office/drawing/2014/main" id="{B8214185-66AC-45BA-A3AD-F510552C6759}"/>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82" name="正方形/長方形 781">
          <a:extLst>
            <a:ext uri="{FF2B5EF4-FFF2-40B4-BE49-F238E27FC236}">
              <a16:creationId xmlns:a16="http://schemas.microsoft.com/office/drawing/2014/main" id="{799B986D-CA1F-4433-A585-562BEC5BB6DB}"/>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83" name="テキスト ボックス 782">
          <a:extLst>
            <a:ext uri="{FF2B5EF4-FFF2-40B4-BE49-F238E27FC236}">
              <a16:creationId xmlns:a16="http://schemas.microsoft.com/office/drawing/2014/main" id="{94CEBEF7-D19A-4857-9835-D25CF4E45CC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84" name="直線コネクタ 783">
          <a:extLst>
            <a:ext uri="{FF2B5EF4-FFF2-40B4-BE49-F238E27FC236}">
              <a16:creationId xmlns:a16="http://schemas.microsoft.com/office/drawing/2014/main" id="{7DDAE1DF-4E75-4BF7-9297-0CD2F2BDC87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785" name="直線コネクタ 784">
          <a:extLst>
            <a:ext uri="{FF2B5EF4-FFF2-40B4-BE49-F238E27FC236}">
              <a16:creationId xmlns:a16="http://schemas.microsoft.com/office/drawing/2014/main" id="{34821B91-E7DE-473A-A86E-656DE29C7D26}"/>
            </a:ext>
          </a:extLst>
        </xdr:cNvPr>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786" name="テキスト ボックス 785">
          <a:extLst>
            <a:ext uri="{FF2B5EF4-FFF2-40B4-BE49-F238E27FC236}">
              <a16:creationId xmlns:a16="http://schemas.microsoft.com/office/drawing/2014/main" id="{A3FEE067-47A5-437F-9025-07305FFFC95B}"/>
            </a:ext>
          </a:extLst>
        </xdr:cNvPr>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787" name="直線コネクタ 786">
          <a:extLst>
            <a:ext uri="{FF2B5EF4-FFF2-40B4-BE49-F238E27FC236}">
              <a16:creationId xmlns:a16="http://schemas.microsoft.com/office/drawing/2014/main" id="{49DD81FF-F9B8-41F3-BE78-0EFC3CC2CC1B}"/>
            </a:ext>
          </a:extLst>
        </xdr:cNvPr>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788" name="テキスト ボックス 787">
          <a:extLst>
            <a:ext uri="{FF2B5EF4-FFF2-40B4-BE49-F238E27FC236}">
              <a16:creationId xmlns:a16="http://schemas.microsoft.com/office/drawing/2014/main" id="{94A220AB-7F07-4D6A-BBCA-4CE73B9FFC07}"/>
            </a:ext>
          </a:extLst>
        </xdr:cNvPr>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789" name="直線コネクタ 788">
          <a:extLst>
            <a:ext uri="{FF2B5EF4-FFF2-40B4-BE49-F238E27FC236}">
              <a16:creationId xmlns:a16="http://schemas.microsoft.com/office/drawing/2014/main" id="{95F9B7A2-8CD5-416E-926F-B9FDCBB54DC2}"/>
            </a:ext>
          </a:extLst>
        </xdr:cNvPr>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790" name="テキスト ボックス 789">
          <a:extLst>
            <a:ext uri="{FF2B5EF4-FFF2-40B4-BE49-F238E27FC236}">
              <a16:creationId xmlns:a16="http://schemas.microsoft.com/office/drawing/2014/main" id="{07408014-4812-47CB-941F-181BBAB330AF}"/>
            </a:ext>
          </a:extLst>
        </xdr:cNvPr>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791" name="直線コネクタ 790">
          <a:extLst>
            <a:ext uri="{FF2B5EF4-FFF2-40B4-BE49-F238E27FC236}">
              <a16:creationId xmlns:a16="http://schemas.microsoft.com/office/drawing/2014/main" id="{C5D5AFA0-0B94-488E-9C38-7B26D36562D2}"/>
            </a:ext>
          </a:extLst>
        </xdr:cNvPr>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792" name="テキスト ボックス 791">
          <a:extLst>
            <a:ext uri="{FF2B5EF4-FFF2-40B4-BE49-F238E27FC236}">
              <a16:creationId xmlns:a16="http://schemas.microsoft.com/office/drawing/2014/main" id="{D60BE6C6-45E6-47AA-BE4A-92C80410B97A}"/>
            </a:ext>
          </a:extLst>
        </xdr:cNvPr>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793" name="直線コネクタ 792">
          <a:extLst>
            <a:ext uri="{FF2B5EF4-FFF2-40B4-BE49-F238E27FC236}">
              <a16:creationId xmlns:a16="http://schemas.microsoft.com/office/drawing/2014/main" id="{6B000E23-5FB2-48DB-8944-BCD990D11FAD}"/>
            </a:ext>
          </a:extLst>
        </xdr:cNvPr>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794" name="テキスト ボックス 793">
          <a:extLst>
            <a:ext uri="{FF2B5EF4-FFF2-40B4-BE49-F238E27FC236}">
              <a16:creationId xmlns:a16="http://schemas.microsoft.com/office/drawing/2014/main" id="{DBDD6D39-7F60-4461-987C-A67EADDAAD9B}"/>
            </a:ext>
          </a:extLst>
        </xdr:cNvPr>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795" name="直線コネクタ 794">
          <a:extLst>
            <a:ext uri="{FF2B5EF4-FFF2-40B4-BE49-F238E27FC236}">
              <a16:creationId xmlns:a16="http://schemas.microsoft.com/office/drawing/2014/main" id="{A61F6E07-614A-41A6-AF1F-81EDDAE681A9}"/>
            </a:ext>
          </a:extLst>
        </xdr:cNvPr>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796" name="テキスト ボックス 795">
          <a:extLst>
            <a:ext uri="{FF2B5EF4-FFF2-40B4-BE49-F238E27FC236}">
              <a16:creationId xmlns:a16="http://schemas.microsoft.com/office/drawing/2014/main" id="{575DA6D5-5D57-4B7B-86AA-DF00CA067E00}"/>
            </a:ext>
          </a:extLst>
        </xdr:cNvPr>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97" name="直線コネクタ 796">
          <a:extLst>
            <a:ext uri="{FF2B5EF4-FFF2-40B4-BE49-F238E27FC236}">
              <a16:creationId xmlns:a16="http://schemas.microsoft.com/office/drawing/2014/main" id="{1714D65E-DE41-4D83-B36E-4FBE75FE2875}"/>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98" name="テキスト ボックス 797">
          <a:extLst>
            <a:ext uri="{FF2B5EF4-FFF2-40B4-BE49-F238E27FC236}">
              <a16:creationId xmlns:a16="http://schemas.microsoft.com/office/drawing/2014/main" id="{48931502-EBE0-43C0-93EB-C68F36812F11}"/>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99" name="【児童館】&#10;一人当たり面積グラフ枠">
          <a:extLst>
            <a:ext uri="{FF2B5EF4-FFF2-40B4-BE49-F238E27FC236}">
              <a16:creationId xmlns:a16="http://schemas.microsoft.com/office/drawing/2014/main" id="{9CFB28F5-FE26-4F55-ACB7-9AEFE6CD2C43}"/>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38100</xdr:rowOff>
    </xdr:from>
    <xdr:to>
      <xdr:col>116</xdr:col>
      <xdr:colOff>62864</xdr:colOff>
      <xdr:row>86</xdr:row>
      <xdr:rowOff>152400</xdr:rowOff>
    </xdr:to>
    <xdr:cxnSp macro="">
      <xdr:nvCxnSpPr>
        <xdr:cNvPr id="800" name="直線コネクタ 799">
          <a:extLst>
            <a:ext uri="{FF2B5EF4-FFF2-40B4-BE49-F238E27FC236}">
              <a16:creationId xmlns:a16="http://schemas.microsoft.com/office/drawing/2014/main" id="{33B12D7B-650C-4EAA-A854-F49CEFE09E78}"/>
            </a:ext>
          </a:extLst>
        </xdr:cNvPr>
        <xdr:cNvCxnSpPr/>
      </xdr:nvCxnSpPr>
      <xdr:spPr>
        <a:xfrm flipV="1">
          <a:off x="22160864" y="13411200"/>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156227</xdr:rowOff>
    </xdr:from>
    <xdr:ext cx="469744" cy="259045"/>
    <xdr:sp macro="" textlink="">
      <xdr:nvSpPr>
        <xdr:cNvPr id="801" name="【児童館】&#10;一人当たり面積最小値テキスト">
          <a:extLst>
            <a:ext uri="{FF2B5EF4-FFF2-40B4-BE49-F238E27FC236}">
              <a16:creationId xmlns:a16="http://schemas.microsoft.com/office/drawing/2014/main" id="{2CC45A4E-38FC-4EAE-BD52-BC70C642340C}"/>
            </a:ext>
          </a:extLst>
        </xdr:cNvPr>
        <xdr:cNvSpPr txBox="1"/>
      </xdr:nvSpPr>
      <xdr:spPr>
        <a:xfrm>
          <a:off x="22199600" y="1490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152400</xdr:rowOff>
    </xdr:from>
    <xdr:to>
      <xdr:col>116</xdr:col>
      <xdr:colOff>152400</xdr:colOff>
      <xdr:row>86</xdr:row>
      <xdr:rowOff>152400</xdr:rowOff>
    </xdr:to>
    <xdr:cxnSp macro="">
      <xdr:nvCxnSpPr>
        <xdr:cNvPr id="802" name="直線コネクタ 801">
          <a:extLst>
            <a:ext uri="{FF2B5EF4-FFF2-40B4-BE49-F238E27FC236}">
              <a16:creationId xmlns:a16="http://schemas.microsoft.com/office/drawing/2014/main" id="{2DAD79D0-37A4-40B4-B559-2A377CA1852E}"/>
            </a:ext>
          </a:extLst>
        </xdr:cNvPr>
        <xdr:cNvCxnSpPr/>
      </xdr:nvCxnSpPr>
      <xdr:spPr>
        <a:xfrm>
          <a:off x="22072600" y="14897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156227</xdr:rowOff>
    </xdr:from>
    <xdr:ext cx="469744" cy="259045"/>
    <xdr:sp macro="" textlink="">
      <xdr:nvSpPr>
        <xdr:cNvPr id="803" name="【児童館】&#10;一人当たり面積最大値テキスト">
          <a:extLst>
            <a:ext uri="{FF2B5EF4-FFF2-40B4-BE49-F238E27FC236}">
              <a16:creationId xmlns:a16="http://schemas.microsoft.com/office/drawing/2014/main" id="{3F7765AD-C9E9-4C7C-9384-CE32969B16B9}"/>
            </a:ext>
          </a:extLst>
        </xdr:cNvPr>
        <xdr:cNvSpPr txBox="1"/>
      </xdr:nvSpPr>
      <xdr:spPr>
        <a:xfrm>
          <a:off x="22199600" y="1318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38100</xdr:rowOff>
    </xdr:from>
    <xdr:to>
      <xdr:col>116</xdr:col>
      <xdr:colOff>152400</xdr:colOff>
      <xdr:row>78</xdr:row>
      <xdr:rowOff>38100</xdr:rowOff>
    </xdr:to>
    <xdr:cxnSp macro="">
      <xdr:nvCxnSpPr>
        <xdr:cNvPr id="804" name="直線コネクタ 803">
          <a:extLst>
            <a:ext uri="{FF2B5EF4-FFF2-40B4-BE49-F238E27FC236}">
              <a16:creationId xmlns:a16="http://schemas.microsoft.com/office/drawing/2014/main" id="{C4233B3D-06B3-46F2-B55C-364BF119A848}"/>
            </a:ext>
          </a:extLst>
        </xdr:cNvPr>
        <xdr:cNvCxnSpPr/>
      </xdr:nvCxnSpPr>
      <xdr:spPr>
        <a:xfrm>
          <a:off x="22072600" y="1341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14713</xdr:rowOff>
    </xdr:from>
    <xdr:ext cx="469744" cy="259045"/>
    <xdr:sp macro="" textlink="">
      <xdr:nvSpPr>
        <xdr:cNvPr id="805" name="【児童館】&#10;一人当たり面積平均値テキスト">
          <a:extLst>
            <a:ext uri="{FF2B5EF4-FFF2-40B4-BE49-F238E27FC236}">
              <a16:creationId xmlns:a16="http://schemas.microsoft.com/office/drawing/2014/main" id="{9A5B45EA-0ACD-4A09-BD14-3FB579BFBAB8}"/>
            </a:ext>
          </a:extLst>
        </xdr:cNvPr>
        <xdr:cNvSpPr txBox="1"/>
      </xdr:nvSpPr>
      <xdr:spPr>
        <a:xfrm>
          <a:off x="22199600" y="144165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36286</xdr:rowOff>
    </xdr:from>
    <xdr:to>
      <xdr:col>116</xdr:col>
      <xdr:colOff>114300</xdr:colOff>
      <xdr:row>84</xdr:row>
      <xdr:rowOff>137886</xdr:rowOff>
    </xdr:to>
    <xdr:sp macro="" textlink="">
      <xdr:nvSpPr>
        <xdr:cNvPr id="806" name="フローチャート: 判断 805">
          <a:extLst>
            <a:ext uri="{FF2B5EF4-FFF2-40B4-BE49-F238E27FC236}">
              <a16:creationId xmlns:a16="http://schemas.microsoft.com/office/drawing/2014/main" id="{4738A40A-A363-45A6-B971-33B1F9342DD5}"/>
            </a:ext>
          </a:extLst>
        </xdr:cNvPr>
        <xdr:cNvSpPr/>
      </xdr:nvSpPr>
      <xdr:spPr>
        <a:xfrm>
          <a:off x="22110700" y="14438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36286</xdr:rowOff>
    </xdr:from>
    <xdr:to>
      <xdr:col>112</xdr:col>
      <xdr:colOff>38100</xdr:colOff>
      <xdr:row>84</xdr:row>
      <xdr:rowOff>137886</xdr:rowOff>
    </xdr:to>
    <xdr:sp macro="" textlink="">
      <xdr:nvSpPr>
        <xdr:cNvPr id="807" name="フローチャート: 判断 806">
          <a:extLst>
            <a:ext uri="{FF2B5EF4-FFF2-40B4-BE49-F238E27FC236}">
              <a16:creationId xmlns:a16="http://schemas.microsoft.com/office/drawing/2014/main" id="{BA73F25D-EB0D-40E5-8A18-A0B86FF40608}"/>
            </a:ext>
          </a:extLst>
        </xdr:cNvPr>
        <xdr:cNvSpPr/>
      </xdr:nvSpPr>
      <xdr:spPr>
        <a:xfrm>
          <a:off x="21272500" y="14438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52614</xdr:rowOff>
    </xdr:from>
    <xdr:to>
      <xdr:col>107</xdr:col>
      <xdr:colOff>101600</xdr:colOff>
      <xdr:row>84</xdr:row>
      <xdr:rowOff>154214</xdr:rowOff>
    </xdr:to>
    <xdr:sp macro="" textlink="">
      <xdr:nvSpPr>
        <xdr:cNvPr id="808" name="フローチャート: 判断 807">
          <a:extLst>
            <a:ext uri="{FF2B5EF4-FFF2-40B4-BE49-F238E27FC236}">
              <a16:creationId xmlns:a16="http://schemas.microsoft.com/office/drawing/2014/main" id="{C5E70F94-2411-4474-8F35-B1461818CA0F}"/>
            </a:ext>
          </a:extLst>
        </xdr:cNvPr>
        <xdr:cNvSpPr/>
      </xdr:nvSpPr>
      <xdr:spPr>
        <a:xfrm>
          <a:off x="20383500" y="14454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68943</xdr:rowOff>
    </xdr:from>
    <xdr:to>
      <xdr:col>102</xdr:col>
      <xdr:colOff>165100</xdr:colOff>
      <xdr:row>84</xdr:row>
      <xdr:rowOff>170543</xdr:rowOff>
    </xdr:to>
    <xdr:sp macro="" textlink="">
      <xdr:nvSpPr>
        <xdr:cNvPr id="809" name="フローチャート: 判断 808">
          <a:extLst>
            <a:ext uri="{FF2B5EF4-FFF2-40B4-BE49-F238E27FC236}">
              <a16:creationId xmlns:a16="http://schemas.microsoft.com/office/drawing/2014/main" id="{49CF8058-A692-4420-9BCC-C1F56CD97E41}"/>
            </a:ext>
          </a:extLst>
        </xdr:cNvPr>
        <xdr:cNvSpPr/>
      </xdr:nvSpPr>
      <xdr:spPr>
        <a:xfrm>
          <a:off x="19494500" y="14470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68943</xdr:rowOff>
    </xdr:from>
    <xdr:to>
      <xdr:col>98</xdr:col>
      <xdr:colOff>38100</xdr:colOff>
      <xdr:row>84</xdr:row>
      <xdr:rowOff>170543</xdr:rowOff>
    </xdr:to>
    <xdr:sp macro="" textlink="">
      <xdr:nvSpPr>
        <xdr:cNvPr id="810" name="フローチャート: 判断 809">
          <a:extLst>
            <a:ext uri="{FF2B5EF4-FFF2-40B4-BE49-F238E27FC236}">
              <a16:creationId xmlns:a16="http://schemas.microsoft.com/office/drawing/2014/main" id="{6064B878-BD56-4900-BF45-A44035912D56}"/>
            </a:ext>
          </a:extLst>
        </xdr:cNvPr>
        <xdr:cNvSpPr/>
      </xdr:nvSpPr>
      <xdr:spPr>
        <a:xfrm>
          <a:off x="18605500" y="14470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1" name="テキスト ボックス 810">
          <a:extLst>
            <a:ext uri="{FF2B5EF4-FFF2-40B4-BE49-F238E27FC236}">
              <a16:creationId xmlns:a16="http://schemas.microsoft.com/office/drawing/2014/main" id="{1ECFACE4-FD8F-4D6E-85B9-8DA1A7BCA897}"/>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2" name="テキスト ボックス 811">
          <a:extLst>
            <a:ext uri="{FF2B5EF4-FFF2-40B4-BE49-F238E27FC236}">
              <a16:creationId xmlns:a16="http://schemas.microsoft.com/office/drawing/2014/main" id="{04025ACC-8919-4B09-A3A7-C763B4854863}"/>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3" name="テキスト ボックス 812">
          <a:extLst>
            <a:ext uri="{FF2B5EF4-FFF2-40B4-BE49-F238E27FC236}">
              <a16:creationId xmlns:a16="http://schemas.microsoft.com/office/drawing/2014/main" id="{3530DADB-778B-4D60-80AA-006580881E0D}"/>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4" name="テキスト ボックス 813">
          <a:extLst>
            <a:ext uri="{FF2B5EF4-FFF2-40B4-BE49-F238E27FC236}">
              <a16:creationId xmlns:a16="http://schemas.microsoft.com/office/drawing/2014/main" id="{8EAEC358-3969-4A56-B9EF-5ED690115C81}"/>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15" name="テキスト ボックス 814">
          <a:extLst>
            <a:ext uri="{FF2B5EF4-FFF2-40B4-BE49-F238E27FC236}">
              <a16:creationId xmlns:a16="http://schemas.microsoft.com/office/drawing/2014/main" id="{CA8FF02F-318A-4457-A969-1F991BF64095}"/>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117929</xdr:rowOff>
    </xdr:from>
    <xdr:to>
      <xdr:col>116</xdr:col>
      <xdr:colOff>114300</xdr:colOff>
      <xdr:row>83</xdr:row>
      <xdr:rowOff>48079</xdr:rowOff>
    </xdr:to>
    <xdr:sp macro="" textlink="">
      <xdr:nvSpPr>
        <xdr:cNvPr id="816" name="楕円 815">
          <a:extLst>
            <a:ext uri="{FF2B5EF4-FFF2-40B4-BE49-F238E27FC236}">
              <a16:creationId xmlns:a16="http://schemas.microsoft.com/office/drawing/2014/main" id="{E14FF7B1-335B-46DA-BCF3-8241CE6FD992}"/>
            </a:ext>
          </a:extLst>
        </xdr:cNvPr>
        <xdr:cNvSpPr/>
      </xdr:nvSpPr>
      <xdr:spPr>
        <a:xfrm>
          <a:off x="22110700" y="14176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81</xdr:row>
      <xdr:rowOff>140806</xdr:rowOff>
    </xdr:from>
    <xdr:ext cx="469744" cy="259045"/>
    <xdr:sp macro="" textlink="">
      <xdr:nvSpPr>
        <xdr:cNvPr id="817" name="【児童館】&#10;一人当たり面積該当値テキスト">
          <a:extLst>
            <a:ext uri="{FF2B5EF4-FFF2-40B4-BE49-F238E27FC236}">
              <a16:creationId xmlns:a16="http://schemas.microsoft.com/office/drawing/2014/main" id="{C3E62AB4-B4AF-445C-8612-2000AF1D4DA3}"/>
            </a:ext>
          </a:extLst>
        </xdr:cNvPr>
        <xdr:cNvSpPr txBox="1"/>
      </xdr:nvSpPr>
      <xdr:spPr>
        <a:xfrm>
          <a:off x="22199600" y="14028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82</xdr:row>
      <xdr:rowOff>117929</xdr:rowOff>
    </xdr:from>
    <xdr:to>
      <xdr:col>112</xdr:col>
      <xdr:colOff>38100</xdr:colOff>
      <xdr:row>83</xdr:row>
      <xdr:rowOff>48079</xdr:rowOff>
    </xdr:to>
    <xdr:sp macro="" textlink="">
      <xdr:nvSpPr>
        <xdr:cNvPr id="818" name="楕円 817">
          <a:extLst>
            <a:ext uri="{FF2B5EF4-FFF2-40B4-BE49-F238E27FC236}">
              <a16:creationId xmlns:a16="http://schemas.microsoft.com/office/drawing/2014/main" id="{A25D345F-4E39-446E-8104-D07EB3D4843C}"/>
            </a:ext>
          </a:extLst>
        </xdr:cNvPr>
        <xdr:cNvSpPr/>
      </xdr:nvSpPr>
      <xdr:spPr>
        <a:xfrm>
          <a:off x="21272500" y="14176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82</xdr:row>
      <xdr:rowOff>168729</xdr:rowOff>
    </xdr:from>
    <xdr:to>
      <xdr:col>116</xdr:col>
      <xdr:colOff>63500</xdr:colOff>
      <xdr:row>82</xdr:row>
      <xdr:rowOff>168729</xdr:rowOff>
    </xdr:to>
    <xdr:cxnSp macro="">
      <xdr:nvCxnSpPr>
        <xdr:cNvPr id="819" name="直線コネクタ 818">
          <a:extLst>
            <a:ext uri="{FF2B5EF4-FFF2-40B4-BE49-F238E27FC236}">
              <a16:creationId xmlns:a16="http://schemas.microsoft.com/office/drawing/2014/main" id="{18320927-8B6F-4A34-97DD-7E0E9FEF802F}"/>
            </a:ext>
          </a:extLst>
        </xdr:cNvPr>
        <xdr:cNvCxnSpPr/>
      </xdr:nvCxnSpPr>
      <xdr:spPr>
        <a:xfrm>
          <a:off x="21323300" y="142276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82</xdr:row>
      <xdr:rowOff>117929</xdr:rowOff>
    </xdr:from>
    <xdr:to>
      <xdr:col>107</xdr:col>
      <xdr:colOff>101600</xdr:colOff>
      <xdr:row>83</xdr:row>
      <xdr:rowOff>48079</xdr:rowOff>
    </xdr:to>
    <xdr:sp macro="" textlink="">
      <xdr:nvSpPr>
        <xdr:cNvPr id="820" name="楕円 819">
          <a:extLst>
            <a:ext uri="{FF2B5EF4-FFF2-40B4-BE49-F238E27FC236}">
              <a16:creationId xmlns:a16="http://schemas.microsoft.com/office/drawing/2014/main" id="{80B2F501-E199-4288-A7A7-C594C047A183}"/>
            </a:ext>
          </a:extLst>
        </xdr:cNvPr>
        <xdr:cNvSpPr/>
      </xdr:nvSpPr>
      <xdr:spPr>
        <a:xfrm>
          <a:off x="20383500" y="14176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82</xdr:row>
      <xdr:rowOff>168729</xdr:rowOff>
    </xdr:from>
    <xdr:to>
      <xdr:col>111</xdr:col>
      <xdr:colOff>177800</xdr:colOff>
      <xdr:row>82</xdr:row>
      <xdr:rowOff>168729</xdr:rowOff>
    </xdr:to>
    <xdr:cxnSp macro="">
      <xdr:nvCxnSpPr>
        <xdr:cNvPr id="821" name="直線コネクタ 820">
          <a:extLst>
            <a:ext uri="{FF2B5EF4-FFF2-40B4-BE49-F238E27FC236}">
              <a16:creationId xmlns:a16="http://schemas.microsoft.com/office/drawing/2014/main" id="{272FE67B-5642-4537-B59F-6F071DF0271F}"/>
            </a:ext>
          </a:extLst>
        </xdr:cNvPr>
        <xdr:cNvCxnSpPr/>
      </xdr:nvCxnSpPr>
      <xdr:spPr>
        <a:xfrm>
          <a:off x="20434300" y="142276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82</xdr:row>
      <xdr:rowOff>117929</xdr:rowOff>
    </xdr:from>
    <xdr:to>
      <xdr:col>102</xdr:col>
      <xdr:colOff>165100</xdr:colOff>
      <xdr:row>83</xdr:row>
      <xdr:rowOff>48079</xdr:rowOff>
    </xdr:to>
    <xdr:sp macro="" textlink="">
      <xdr:nvSpPr>
        <xdr:cNvPr id="822" name="楕円 821">
          <a:extLst>
            <a:ext uri="{FF2B5EF4-FFF2-40B4-BE49-F238E27FC236}">
              <a16:creationId xmlns:a16="http://schemas.microsoft.com/office/drawing/2014/main" id="{4486BC29-4314-4326-AA70-7B99D357AC5C}"/>
            </a:ext>
          </a:extLst>
        </xdr:cNvPr>
        <xdr:cNvSpPr/>
      </xdr:nvSpPr>
      <xdr:spPr>
        <a:xfrm>
          <a:off x="19494500" y="14176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82</xdr:row>
      <xdr:rowOff>168729</xdr:rowOff>
    </xdr:from>
    <xdr:to>
      <xdr:col>107</xdr:col>
      <xdr:colOff>50800</xdr:colOff>
      <xdr:row>82</xdr:row>
      <xdr:rowOff>168729</xdr:rowOff>
    </xdr:to>
    <xdr:cxnSp macro="">
      <xdr:nvCxnSpPr>
        <xdr:cNvPr id="823" name="直線コネクタ 822">
          <a:extLst>
            <a:ext uri="{FF2B5EF4-FFF2-40B4-BE49-F238E27FC236}">
              <a16:creationId xmlns:a16="http://schemas.microsoft.com/office/drawing/2014/main" id="{471501FB-FD33-42B9-A9AB-285D1C2BF0D5}"/>
            </a:ext>
          </a:extLst>
        </xdr:cNvPr>
        <xdr:cNvCxnSpPr/>
      </xdr:nvCxnSpPr>
      <xdr:spPr>
        <a:xfrm>
          <a:off x="19545300" y="142276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82</xdr:row>
      <xdr:rowOff>117929</xdr:rowOff>
    </xdr:from>
    <xdr:to>
      <xdr:col>98</xdr:col>
      <xdr:colOff>38100</xdr:colOff>
      <xdr:row>83</xdr:row>
      <xdr:rowOff>48079</xdr:rowOff>
    </xdr:to>
    <xdr:sp macro="" textlink="">
      <xdr:nvSpPr>
        <xdr:cNvPr id="824" name="楕円 823">
          <a:extLst>
            <a:ext uri="{FF2B5EF4-FFF2-40B4-BE49-F238E27FC236}">
              <a16:creationId xmlns:a16="http://schemas.microsoft.com/office/drawing/2014/main" id="{76BC745B-6743-4534-A5E1-33FCBB35F29F}"/>
            </a:ext>
          </a:extLst>
        </xdr:cNvPr>
        <xdr:cNvSpPr/>
      </xdr:nvSpPr>
      <xdr:spPr>
        <a:xfrm>
          <a:off x="18605500" y="14176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82</xdr:row>
      <xdr:rowOff>168729</xdr:rowOff>
    </xdr:from>
    <xdr:to>
      <xdr:col>102</xdr:col>
      <xdr:colOff>114300</xdr:colOff>
      <xdr:row>82</xdr:row>
      <xdr:rowOff>168729</xdr:rowOff>
    </xdr:to>
    <xdr:cxnSp macro="">
      <xdr:nvCxnSpPr>
        <xdr:cNvPr id="825" name="直線コネクタ 824">
          <a:extLst>
            <a:ext uri="{FF2B5EF4-FFF2-40B4-BE49-F238E27FC236}">
              <a16:creationId xmlns:a16="http://schemas.microsoft.com/office/drawing/2014/main" id="{752FD12E-26E6-4A5C-8F67-C17822C64F85}"/>
            </a:ext>
          </a:extLst>
        </xdr:cNvPr>
        <xdr:cNvCxnSpPr/>
      </xdr:nvCxnSpPr>
      <xdr:spPr>
        <a:xfrm>
          <a:off x="18656300" y="142276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129013</xdr:rowOff>
    </xdr:from>
    <xdr:ext cx="469744" cy="259045"/>
    <xdr:sp macro="" textlink="">
      <xdr:nvSpPr>
        <xdr:cNvPr id="826" name="n_1aveValue【児童館】&#10;一人当たり面積">
          <a:extLst>
            <a:ext uri="{FF2B5EF4-FFF2-40B4-BE49-F238E27FC236}">
              <a16:creationId xmlns:a16="http://schemas.microsoft.com/office/drawing/2014/main" id="{116D934A-D729-4AE0-B64E-B8365FCFEC2C}"/>
            </a:ext>
          </a:extLst>
        </xdr:cNvPr>
        <xdr:cNvSpPr txBox="1"/>
      </xdr:nvSpPr>
      <xdr:spPr>
        <a:xfrm>
          <a:off x="21075727" y="14530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145341</xdr:rowOff>
    </xdr:from>
    <xdr:ext cx="469744" cy="259045"/>
    <xdr:sp macro="" textlink="">
      <xdr:nvSpPr>
        <xdr:cNvPr id="827" name="n_2aveValue【児童館】&#10;一人当たり面積">
          <a:extLst>
            <a:ext uri="{FF2B5EF4-FFF2-40B4-BE49-F238E27FC236}">
              <a16:creationId xmlns:a16="http://schemas.microsoft.com/office/drawing/2014/main" id="{E55F99F0-BCF9-4FB7-AD46-03A1CF87426C}"/>
            </a:ext>
          </a:extLst>
        </xdr:cNvPr>
        <xdr:cNvSpPr txBox="1"/>
      </xdr:nvSpPr>
      <xdr:spPr>
        <a:xfrm>
          <a:off x="20199427" y="14547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161670</xdr:rowOff>
    </xdr:from>
    <xdr:ext cx="469744" cy="259045"/>
    <xdr:sp macro="" textlink="">
      <xdr:nvSpPr>
        <xdr:cNvPr id="828" name="n_3aveValue【児童館】&#10;一人当たり面積">
          <a:extLst>
            <a:ext uri="{FF2B5EF4-FFF2-40B4-BE49-F238E27FC236}">
              <a16:creationId xmlns:a16="http://schemas.microsoft.com/office/drawing/2014/main" id="{D1DFAF87-0C54-41FC-B048-1849DC1129D3}"/>
            </a:ext>
          </a:extLst>
        </xdr:cNvPr>
        <xdr:cNvSpPr txBox="1"/>
      </xdr:nvSpPr>
      <xdr:spPr>
        <a:xfrm>
          <a:off x="19310427" y="14563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161670</xdr:rowOff>
    </xdr:from>
    <xdr:ext cx="469744" cy="259045"/>
    <xdr:sp macro="" textlink="">
      <xdr:nvSpPr>
        <xdr:cNvPr id="829" name="n_4aveValue【児童館】&#10;一人当たり面積">
          <a:extLst>
            <a:ext uri="{FF2B5EF4-FFF2-40B4-BE49-F238E27FC236}">
              <a16:creationId xmlns:a16="http://schemas.microsoft.com/office/drawing/2014/main" id="{A82C9B52-F2AA-4123-BE9F-0E0A356D7971}"/>
            </a:ext>
          </a:extLst>
        </xdr:cNvPr>
        <xdr:cNvSpPr txBox="1"/>
      </xdr:nvSpPr>
      <xdr:spPr>
        <a:xfrm>
          <a:off x="18421427" y="14563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81</xdr:row>
      <xdr:rowOff>64606</xdr:rowOff>
    </xdr:from>
    <xdr:ext cx="469744" cy="259045"/>
    <xdr:sp macro="" textlink="">
      <xdr:nvSpPr>
        <xdr:cNvPr id="830" name="n_1mainValue【児童館】&#10;一人当たり面積">
          <a:extLst>
            <a:ext uri="{FF2B5EF4-FFF2-40B4-BE49-F238E27FC236}">
              <a16:creationId xmlns:a16="http://schemas.microsoft.com/office/drawing/2014/main" id="{470416AB-6FD0-4E5A-A2A2-7E78A26E4673}"/>
            </a:ext>
          </a:extLst>
        </xdr:cNvPr>
        <xdr:cNvSpPr txBox="1"/>
      </xdr:nvSpPr>
      <xdr:spPr>
        <a:xfrm>
          <a:off x="21075727" y="139520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64606</xdr:rowOff>
    </xdr:from>
    <xdr:ext cx="469744" cy="259045"/>
    <xdr:sp macro="" textlink="">
      <xdr:nvSpPr>
        <xdr:cNvPr id="831" name="n_2mainValue【児童館】&#10;一人当たり面積">
          <a:extLst>
            <a:ext uri="{FF2B5EF4-FFF2-40B4-BE49-F238E27FC236}">
              <a16:creationId xmlns:a16="http://schemas.microsoft.com/office/drawing/2014/main" id="{C9DFEB41-AB99-47F5-AE51-A4C46E5904B4}"/>
            </a:ext>
          </a:extLst>
        </xdr:cNvPr>
        <xdr:cNvSpPr txBox="1"/>
      </xdr:nvSpPr>
      <xdr:spPr>
        <a:xfrm>
          <a:off x="20199427" y="139520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81</xdr:row>
      <xdr:rowOff>64606</xdr:rowOff>
    </xdr:from>
    <xdr:ext cx="469744" cy="259045"/>
    <xdr:sp macro="" textlink="">
      <xdr:nvSpPr>
        <xdr:cNvPr id="832" name="n_3mainValue【児童館】&#10;一人当たり面積">
          <a:extLst>
            <a:ext uri="{FF2B5EF4-FFF2-40B4-BE49-F238E27FC236}">
              <a16:creationId xmlns:a16="http://schemas.microsoft.com/office/drawing/2014/main" id="{E1BC62F8-28E1-43D8-A138-3A377FB11A48}"/>
            </a:ext>
          </a:extLst>
        </xdr:cNvPr>
        <xdr:cNvSpPr txBox="1"/>
      </xdr:nvSpPr>
      <xdr:spPr>
        <a:xfrm>
          <a:off x="19310427" y="139520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81</xdr:row>
      <xdr:rowOff>64606</xdr:rowOff>
    </xdr:from>
    <xdr:ext cx="469744" cy="259045"/>
    <xdr:sp macro="" textlink="">
      <xdr:nvSpPr>
        <xdr:cNvPr id="833" name="n_4mainValue【児童館】&#10;一人当たり面積">
          <a:extLst>
            <a:ext uri="{FF2B5EF4-FFF2-40B4-BE49-F238E27FC236}">
              <a16:creationId xmlns:a16="http://schemas.microsoft.com/office/drawing/2014/main" id="{B9F8FFA3-796A-4819-AAE4-9E074795A488}"/>
            </a:ext>
          </a:extLst>
        </xdr:cNvPr>
        <xdr:cNvSpPr txBox="1"/>
      </xdr:nvSpPr>
      <xdr:spPr>
        <a:xfrm>
          <a:off x="18421427" y="139520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4" name="正方形/長方形 833">
          <a:extLst>
            <a:ext uri="{FF2B5EF4-FFF2-40B4-BE49-F238E27FC236}">
              <a16:creationId xmlns:a16="http://schemas.microsoft.com/office/drawing/2014/main" id="{95EC8188-64F7-40DA-A9E6-25011B2FA53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35" name="正方形/長方形 834">
          <a:extLst>
            <a:ext uri="{FF2B5EF4-FFF2-40B4-BE49-F238E27FC236}">
              <a16:creationId xmlns:a16="http://schemas.microsoft.com/office/drawing/2014/main" id="{84C1EAD7-CD3D-4985-AC80-02CB0E6E130A}"/>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36" name="正方形/長方形 835">
          <a:extLst>
            <a:ext uri="{FF2B5EF4-FFF2-40B4-BE49-F238E27FC236}">
              <a16:creationId xmlns:a16="http://schemas.microsoft.com/office/drawing/2014/main" id="{62994DF1-6807-4FFD-BE65-494591B9A748}"/>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37" name="正方形/長方形 836">
          <a:extLst>
            <a:ext uri="{FF2B5EF4-FFF2-40B4-BE49-F238E27FC236}">
              <a16:creationId xmlns:a16="http://schemas.microsoft.com/office/drawing/2014/main" id="{A2E5C4B0-0215-4412-9515-5C2D2F8AE7FD}"/>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38" name="正方形/長方形 837">
          <a:extLst>
            <a:ext uri="{FF2B5EF4-FFF2-40B4-BE49-F238E27FC236}">
              <a16:creationId xmlns:a16="http://schemas.microsoft.com/office/drawing/2014/main" id="{BD30A9DB-430C-464F-84D3-FE9A1EAC34C7}"/>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39" name="正方形/長方形 838">
          <a:extLst>
            <a:ext uri="{FF2B5EF4-FFF2-40B4-BE49-F238E27FC236}">
              <a16:creationId xmlns:a16="http://schemas.microsoft.com/office/drawing/2014/main" id="{31BC5220-F981-4C29-8994-A831EF9D7533}"/>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0" name="正方形/長方形 839">
          <a:extLst>
            <a:ext uri="{FF2B5EF4-FFF2-40B4-BE49-F238E27FC236}">
              <a16:creationId xmlns:a16="http://schemas.microsoft.com/office/drawing/2014/main" id="{F800848E-5297-4B55-9D64-214A99B8CD17}"/>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1" name="正方形/長方形 840">
          <a:extLst>
            <a:ext uri="{FF2B5EF4-FFF2-40B4-BE49-F238E27FC236}">
              <a16:creationId xmlns:a16="http://schemas.microsoft.com/office/drawing/2014/main" id="{81F92F35-2262-403C-9BFB-71C5EB220FFA}"/>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2" name="テキスト ボックス 841">
          <a:extLst>
            <a:ext uri="{FF2B5EF4-FFF2-40B4-BE49-F238E27FC236}">
              <a16:creationId xmlns:a16="http://schemas.microsoft.com/office/drawing/2014/main" id="{4AF3289D-C221-4EBA-8637-7AD1A6FC4A13}"/>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3" name="直線コネクタ 842">
          <a:extLst>
            <a:ext uri="{FF2B5EF4-FFF2-40B4-BE49-F238E27FC236}">
              <a16:creationId xmlns:a16="http://schemas.microsoft.com/office/drawing/2014/main" id="{46627EAE-9BD3-4408-8D2D-4F3B6A0142CE}"/>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44" name="テキスト ボックス 843">
          <a:extLst>
            <a:ext uri="{FF2B5EF4-FFF2-40B4-BE49-F238E27FC236}">
              <a16:creationId xmlns:a16="http://schemas.microsoft.com/office/drawing/2014/main" id="{F3511C0F-1491-48FB-9E58-14E98375824A}"/>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845" name="直線コネクタ 844">
          <a:extLst>
            <a:ext uri="{FF2B5EF4-FFF2-40B4-BE49-F238E27FC236}">
              <a16:creationId xmlns:a16="http://schemas.microsoft.com/office/drawing/2014/main" id="{186A9663-E162-460B-9F48-968698EDAED4}"/>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846" name="テキスト ボックス 845">
          <a:extLst>
            <a:ext uri="{FF2B5EF4-FFF2-40B4-BE49-F238E27FC236}">
              <a16:creationId xmlns:a16="http://schemas.microsoft.com/office/drawing/2014/main" id="{232F7870-5557-45C5-8C60-A24EA26ED1CA}"/>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847" name="直線コネクタ 846">
          <a:extLst>
            <a:ext uri="{FF2B5EF4-FFF2-40B4-BE49-F238E27FC236}">
              <a16:creationId xmlns:a16="http://schemas.microsoft.com/office/drawing/2014/main" id="{F58C5095-5214-4578-B288-E61873B982BB}"/>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848" name="テキスト ボックス 847">
          <a:extLst>
            <a:ext uri="{FF2B5EF4-FFF2-40B4-BE49-F238E27FC236}">
              <a16:creationId xmlns:a16="http://schemas.microsoft.com/office/drawing/2014/main" id="{22F9CBA5-F17E-41B3-9AA9-CAD1915E67CC}"/>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849" name="直線コネクタ 848">
          <a:extLst>
            <a:ext uri="{FF2B5EF4-FFF2-40B4-BE49-F238E27FC236}">
              <a16:creationId xmlns:a16="http://schemas.microsoft.com/office/drawing/2014/main" id="{B1BEC7A3-9003-4D31-BCFB-4A3F8A459D87}"/>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850" name="テキスト ボックス 849">
          <a:extLst>
            <a:ext uri="{FF2B5EF4-FFF2-40B4-BE49-F238E27FC236}">
              <a16:creationId xmlns:a16="http://schemas.microsoft.com/office/drawing/2014/main" id="{BCB9C0FB-8612-4D3A-80EE-043B1C3986F3}"/>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851" name="直線コネクタ 850">
          <a:extLst>
            <a:ext uri="{FF2B5EF4-FFF2-40B4-BE49-F238E27FC236}">
              <a16:creationId xmlns:a16="http://schemas.microsoft.com/office/drawing/2014/main" id="{809CB397-E900-4CEA-81BE-114DD68FD2B7}"/>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852" name="テキスト ボックス 851">
          <a:extLst>
            <a:ext uri="{FF2B5EF4-FFF2-40B4-BE49-F238E27FC236}">
              <a16:creationId xmlns:a16="http://schemas.microsoft.com/office/drawing/2014/main" id="{8D73BEC8-905C-42CD-B65C-9F5ABA4D36EC}"/>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853" name="直線コネクタ 852">
          <a:extLst>
            <a:ext uri="{FF2B5EF4-FFF2-40B4-BE49-F238E27FC236}">
              <a16:creationId xmlns:a16="http://schemas.microsoft.com/office/drawing/2014/main" id="{0A5E9D34-BECC-40AA-8ADC-E89C067E6F34}"/>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854" name="テキスト ボックス 853">
          <a:extLst>
            <a:ext uri="{FF2B5EF4-FFF2-40B4-BE49-F238E27FC236}">
              <a16:creationId xmlns:a16="http://schemas.microsoft.com/office/drawing/2014/main" id="{709D5038-D1C3-4DD7-B2C5-9AF701A4E190}"/>
            </a:ext>
          </a:extLst>
        </xdr:cNvPr>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55" name="直線コネクタ 854">
          <a:extLst>
            <a:ext uri="{FF2B5EF4-FFF2-40B4-BE49-F238E27FC236}">
              <a16:creationId xmlns:a16="http://schemas.microsoft.com/office/drawing/2014/main" id="{05D63955-F64B-4877-84AA-C5620DEA85A8}"/>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856" name="テキスト ボックス 855">
          <a:extLst>
            <a:ext uri="{FF2B5EF4-FFF2-40B4-BE49-F238E27FC236}">
              <a16:creationId xmlns:a16="http://schemas.microsoft.com/office/drawing/2014/main" id="{37CEE2F3-2C82-4FA8-9FBC-69936551F231}"/>
            </a:ext>
          </a:extLst>
        </xdr:cNvPr>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857" name="【公民館】&#10;有形固定資産減価償却率グラフ枠">
          <a:extLst>
            <a:ext uri="{FF2B5EF4-FFF2-40B4-BE49-F238E27FC236}">
              <a16:creationId xmlns:a16="http://schemas.microsoft.com/office/drawing/2014/main" id="{C484DE90-7BAA-497E-B29B-16FA06D4FA15}"/>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110489</xdr:rowOff>
    </xdr:from>
    <xdr:to>
      <xdr:col>85</xdr:col>
      <xdr:colOff>126364</xdr:colOff>
      <xdr:row>108</xdr:row>
      <xdr:rowOff>11430</xdr:rowOff>
    </xdr:to>
    <xdr:cxnSp macro="">
      <xdr:nvCxnSpPr>
        <xdr:cNvPr id="858" name="直線コネクタ 857">
          <a:extLst>
            <a:ext uri="{FF2B5EF4-FFF2-40B4-BE49-F238E27FC236}">
              <a16:creationId xmlns:a16="http://schemas.microsoft.com/office/drawing/2014/main" id="{E614B0B1-A8F1-44FE-808F-6167AB8EB6EF}"/>
            </a:ext>
          </a:extLst>
        </xdr:cNvPr>
        <xdr:cNvCxnSpPr/>
      </xdr:nvCxnSpPr>
      <xdr:spPr>
        <a:xfrm flipV="1">
          <a:off x="16318864" y="17084039"/>
          <a:ext cx="0" cy="14439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15257</xdr:rowOff>
    </xdr:from>
    <xdr:ext cx="405111" cy="259045"/>
    <xdr:sp macro="" textlink="">
      <xdr:nvSpPr>
        <xdr:cNvPr id="859" name="【公民館】&#10;有形固定資産減価償却率最小値テキスト">
          <a:extLst>
            <a:ext uri="{FF2B5EF4-FFF2-40B4-BE49-F238E27FC236}">
              <a16:creationId xmlns:a16="http://schemas.microsoft.com/office/drawing/2014/main" id="{650A93F9-219F-45DC-A5AE-9A992D77E170}"/>
            </a:ext>
          </a:extLst>
        </xdr:cNvPr>
        <xdr:cNvSpPr txBox="1"/>
      </xdr:nvSpPr>
      <xdr:spPr>
        <a:xfrm>
          <a:off x="16357600" y="18531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11430</xdr:rowOff>
    </xdr:from>
    <xdr:to>
      <xdr:col>86</xdr:col>
      <xdr:colOff>25400</xdr:colOff>
      <xdr:row>108</xdr:row>
      <xdr:rowOff>11430</xdr:rowOff>
    </xdr:to>
    <xdr:cxnSp macro="">
      <xdr:nvCxnSpPr>
        <xdr:cNvPr id="860" name="直線コネクタ 859">
          <a:extLst>
            <a:ext uri="{FF2B5EF4-FFF2-40B4-BE49-F238E27FC236}">
              <a16:creationId xmlns:a16="http://schemas.microsoft.com/office/drawing/2014/main" id="{13C6BD2F-7CE5-481A-848D-7ACBABA8586A}"/>
            </a:ext>
          </a:extLst>
        </xdr:cNvPr>
        <xdr:cNvCxnSpPr/>
      </xdr:nvCxnSpPr>
      <xdr:spPr>
        <a:xfrm>
          <a:off x="16230600" y="18528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57166</xdr:rowOff>
    </xdr:from>
    <xdr:ext cx="405111" cy="259045"/>
    <xdr:sp macro="" textlink="">
      <xdr:nvSpPr>
        <xdr:cNvPr id="861" name="【公民館】&#10;有形固定資産減価償却率最大値テキスト">
          <a:extLst>
            <a:ext uri="{FF2B5EF4-FFF2-40B4-BE49-F238E27FC236}">
              <a16:creationId xmlns:a16="http://schemas.microsoft.com/office/drawing/2014/main" id="{04724074-B078-4A7F-A47F-A8E73548C2B2}"/>
            </a:ext>
          </a:extLst>
        </xdr:cNvPr>
        <xdr:cNvSpPr txBox="1"/>
      </xdr:nvSpPr>
      <xdr:spPr>
        <a:xfrm>
          <a:off x="16357600" y="168592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110489</xdr:rowOff>
    </xdr:from>
    <xdr:to>
      <xdr:col>86</xdr:col>
      <xdr:colOff>25400</xdr:colOff>
      <xdr:row>99</xdr:row>
      <xdr:rowOff>110489</xdr:rowOff>
    </xdr:to>
    <xdr:cxnSp macro="">
      <xdr:nvCxnSpPr>
        <xdr:cNvPr id="862" name="直線コネクタ 861">
          <a:extLst>
            <a:ext uri="{FF2B5EF4-FFF2-40B4-BE49-F238E27FC236}">
              <a16:creationId xmlns:a16="http://schemas.microsoft.com/office/drawing/2014/main" id="{568D7493-1DC2-463F-AACE-6FF67B9E92B5}"/>
            </a:ext>
          </a:extLst>
        </xdr:cNvPr>
        <xdr:cNvCxnSpPr/>
      </xdr:nvCxnSpPr>
      <xdr:spPr>
        <a:xfrm>
          <a:off x="16230600" y="17084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109238</xdr:rowOff>
    </xdr:from>
    <xdr:ext cx="405111" cy="259045"/>
    <xdr:sp macro="" textlink="">
      <xdr:nvSpPr>
        <xdr:cNvPr id="863" name="【公民館】&#10;有形固定資産減価償却率平均値テキスト">
          <a:extLst>
            <a:ext uri="{FF2B5EF4-FFF2-40B4-BE49-F238E27FC236}">
              <a16:creationId xmlns:a16="http://schemas.microsoft.com/office/drawing/2014/main" id="{14AFB096-5295-4AB1-A9A1-AC4968BAC1ED}"/>
            </a:ext>
          </a:extLst>
        </xdr:cNvPr>
        <xdr:cNvSpPr txBox="1"/>
      </xdr:nvSpPr>
      <xdr:spPr>
        <a:xfrm>
          <a:off x="16357600" y="177685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86361</xdr:rowOff>
    </xdr:from>
    <xdr:to>
      <xdr:col>85</xdr:col>
      <xdr:colOff>177800</xdr:colOff>
      <xdr:row>105</xdr:row>
      <xdr:rowOff>16511</xdr:rowOff>
    </xdr:to>
    <xdr:sp macro="" textlink="">
      <xdr:nvSpPr>
        <xdr:cNvPr id="864" name="フローチャート: 判断 863">
          <a:extLst>
            <a:ext uri="{FF2B5EF4-FFF2-40B4-BE49-F238E27FC236}">
              <a16:creationId xmlns:a16="http://schemas.microsoft.com/office/drawing/2014/main" id="{A5FA47B8-02DC-41F5-9292-B02F07E9A048}"/>
            </a:ext>
          </a:extLst>
        </xdr:cNvPr>
        <xdr:cNvSpPr/>
      </xdr:nvSpPr>
      <xdr:spPr>
        <a:xfrm>
          <a:off x="16268700" y="17917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65405</xdr:rowOff>
    </xdr:from>
    <xdr:to>
      <xdr:col>81</xdr:col>
      <xdr:colOff>101600</xdr:colOff>
      <xdr:row>104</xdr:row>
      <xdr:rowOff>167005</xdr:rowOff>
    </xdr:to>
    <xdr:sp macro="" textlink="">
      <xdr:nvSpPr>
        <xdr:cNvPr id="865" name="フローチャート: 判断 864">
          <a:extLst>
            <a:ext uri="{FF2B5EF4-FFF2-40B4-BE49-F238E27FC236}">
              <a16:creationId xmlns:a16="http://schemas.microsoft.com/office/drawing/2014/main" id="{08E704F7-C227-4555-AEB4-650F5D0371B2}"/>
            </a:ext>
          </a:extLst>
        </xdr:cNvPr>
        <xdr:cNvSpPr/>
      </xdr:nvSpPr>
      <xdr:spPr>
        <a:xfrm>
          <a:off x="15430500" y="17896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40639</xdr:rowOff>
    </xdr:from>
    <xdr:to>
      <xdr:col>76</xdr:col>
      <xdr:colOff>165100</xdr:colOff>
      <xdr:row>104</xdr:row>
      <xdr:rowOff>142239</xdr:rowOff>
    </xdr:to>
    <xdr:sp macro="" textlink="">
      <xdr:nvSpPr>
        <xdr:cNvPr id="866" name="フローチャート: 判断 865">
          <a:extLst>
            <a:ext uri="{FF2B5EF4-FFF2-40B4-BE49-F238E27FC236}">
              <a16:creationId xmlns:a16="http://schemas.microsoft.com/office/drawing/2014/main" id="{45891AF3-D0F0-4A7F-87C7-50E2FBCF1D17}"/>
            </a:ext>
          </a:extLst>
        </xdr:cNvPr>
        <xdr:cNvSpPr/>
      </xdr:nvSpPr>
      <xdr:spPr>
        <a:xfrm>
          <a:off x="14541500" y="17871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29211</xdr:rowOff>
    </xdr:from>
    <xdr:to>
      <xdr:col>72</xdr:col>
      <xdr:colOff>38100</xdr:colOff>
      <xdr:row>104</xdr:row>
      <xdr:rowOff>130811</xdr:rowOff>
    </xdr:to>
    <xdr:sp macro="" textlink="">
      <xdr:nvSpPr>
        <xdr:cNvPr id="867" name="フローチャート: 判断 866">
          <a:extLst>
            <a:ext uri="{FF2B5EF4-FFF2-40B4-BE49-F238E27FC236}">
              <a16:creationId xmlns:a16="http://schemas.microsoft.com/office/drawing/2014/main" id="{8BBDA0D0-459D-4B9E-8D44-D3175478A809}"/>
            </a:ext>
          </a:extLst>
        </xdr:cNvPr>
        <xdr:cNvSpPr/>
      </xdr:nvSpPr>
      <xdr:spPr>
        <a:xfrm>
          <a:off x="13652500" y="17860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6350</xdr:rowOff>
    </xdr:from>
    <xdr:to>
      <xdr:col>67</xdr:col>
      <xdr:colOff>101600</xdr:colOff>
      <xdr:row>104</xdr:row>
      <xdr:rowOff>107950</xdr:rowOff>
    </xdr:to>
    <xdr:sp macro="" textlink="">
      <xdr:nvSpPr>
        <xdr:cNvPr id="868" name="フローチャート: 判断 867">
          <a:extLst>
            <a:ext uri="{FF2B5EF4-FFF2-40B4-BE49-F238E27FC236}">
              <a16:creationId xmlns:a16="http://schemas.microsoft.com/office/drawing/2014/main" id="{E98549F0-BF29-4CD1-AA17-BBC1108711DA}"/>
            </a:ext>
          </a:extLst>
        </xdr:cNvPr>
        <xdr:cNvSpPr/>
      </xdr:nvSpPr>
      <xdr:spPr>
        <a:xfrm>
          <a:off x="12763500" y="1783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69" name="テキスト ボックス 868">
          <a:extLst>
            <a:ext uri="{FF2B5EF4-FFF2-40B4-BE49-F238E27FC236}">
              <a16:creationId xmlns:a16="http://schemas.microsoft.com/office/drawing/2014/main" id="{5BA3A6FF-EA40-4D64-B781-49FA392687B7}"/>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0" name="テキスト ボックス 869">
          <a:extLst>
            <a:ext uri="{FF2B5EF4-FFF2-40B4-BE49-F238E27FC236}">
              <a16:creationId xmlns:a16="http://schemas.microsoft.com/office/drawing/2014/main" id="{A32C88C4-6CD4-499D-ACB7-CBC49B58C379}"/>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1" name="テキスト ボックス 870">
          <a:extLst>
            <a:ext uri="{FF2B5EF4-FFF2-40B4-BE49-F238E27FC236}">
              <a16:creationId xmlns:a16="http://schemas.microsoft.com/office/drawing/2014/main" id="{8E822215-7546-4B68-8823-DCD9BD5C2696}"/>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2" name="テキスト ボックス 871">
          <a:extLst>
            <a:ext uri="{FF2B5EF4-FFF2-40B4-BE49-F238E27FC236}">
              <a16:creationId xmlns:a16="http://schemas.microsoft.com/office/drawing/2014/main" id="{8E6F8B1A-BD2B-4685-9B68-0EE748443882}"/>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3" name="テキスト ボックス 872">
          <a:extLst>
            <a:ext uri="{FF2B5EF4-FFF2-40B4-BE49-F238E27FC236}">
              <a16:creationId xmlns:a16="http://schemas.microsoft.com/office/drawing/2014/main" id="{9DF636F2-BFE6-4298-842D-3E8D2FE3515E}"/>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63500</xdr:rowOff>
    </xdr:from>
    <xdr:to>
      <xdr:col>85</xdr:col>
      <xdr:colOff>177800</xdr:colOff>
      <xdr:row>105</xdr:row>
      <xdr:rowOff>165100</xdr:rowOff>
    </xdr:to>
    <xdr:sp macro="" textlink="">
      <xdr:nvSpPr>
        <xdr:cNvPr id="874" name="楕円 873">
          <a:extLst>
            <a:ext uri="{FF2B5EF4-FFF2-40B4-BE49-F238E27FC236}">
              <a16:creationId xmlns:a16="http://schemas.microsoft.com/office/drawing/2014/main" id="{1A7ED20A-217E-4DE2-8229-F9023DB51CBE}"/>
            </a:ext>
          </a:extLst>
        </xdr:cNvPr>
        <xdr:cNvSpPr/>
      </xdr:nvSpPr>
      <xdr:spPr>
        <a:xfrm>
          <a:off x="16268700" y="18065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41927</xdr:rowOff>
    </xdr:from>
    <xdr:ext cx="405111" cy="259045"/>
    <xdr:sp macro="" textlink="">
      <xdr:nvSpPr>
        <xdr:cNvPr id="875" name="【公民館】&#10;有形固定資産減価償却率該当値テキスト">
          <a:extLst>
            <a:ext uri="{FF2B5EF4-FFF2-40B4-BE49-F238E27FC236}">
              <a16:creationId xmlns:a16="http://schemas.microsoft.com/office/drawing/2014/main" id="{7EB82639-0237-4AF3-AA09-37A36064AE2F}"/>
            </a:ext>
          </a:extLst>
        </xdr:cNvPr>
        <xdr:cNvSpPr txBox="1"/>
      </xdr:nvSpPr>
      <xdr:spPr>
        <a:xfrm>
          <a:off x="16357600" y="18044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36830</xdr:rowOff>
    </xdr:from>
    <xdr:to>
      <xdr:col>81</xdr:col>
      <xdr:colOff>101600</xdr:colOff>
      <xdr:row>105</xdr:row>
      <xdr:rowOff>138430</xdr:rowOff>
    </xdr:to>
    <xdr:sp macro="" textlink="">
      <xdr:nvSpPr>
        <xdr:cNvPr id="876" name="楕円 875">
          <a:extLst>
            <a:ext uri="{FF2B5EF4-FFF2-40B4-BE49-F238E27FC236}">
              <a16:creationId xmlns:a16="http://schemas.microsoft.com/office/drawing/2014/main" id="{C1BFDDC0-F2C2-42E2-963F-6B273A4A5A25}"/>
            </a:ext>
          </a:extLst>
        </xdr:cNvPr>
        <xdr:cNvSpPr/>
      </xdr:nvSpPr>
      <xdr:spPr>
        <a:xfrm>
          <a:off x="15430500" y="1803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87630</xdr:rowOff>
    </xdr:from>
    <xdr:to>
      <xdr:col>85</xdr:col>
      <xdr:colOff>127000</xdr:colOff>
      <xdr:row>105</xdr:row>
      <xdr:rowOff>114300</xdr:rowOff>
    </xdr:to>
    <xdr:cxnSp macro="">
      <xdr:nvCxnSpPr>
        <xdr:cNvPr id="877" name="直線コネクタ 876">
          <a:extLst>
            <a:ext uri="{FF2B5EF4-FFF2-40B4-BE49-F238E27FC236}">
              <a16:creationId xmlns:a16="http://schemas.microsoft.com/office/drawing/2014/main" id="{E5CAF1DB-A886-4C2A-AF5B-9BF7E9DACDD2}"/>
            </a:ext>
          </a:extLst>
        </xdr:cNvPr>
        <xdr:cNvCxnSpPr/>
      </xdr:nvCxnSpPr>
      <xdr:spPr>
        <a:xfrm>
          <a:off x="15481300" y="18089880"/>
          <a:ext cx="8382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33020</xdr:rowOff>
    </xdr:from>
    <xdr:to>
      <xdr:col>76</xdr:col>
      <xdr:colOff>165100</xdr:colOff>
      <xdr:row>105</xdr:row>
      <xdr:rowOff>134620</xdr:rowOff>
    </xdr:to>
    <xdr:sp macro="" textlink="">
      <xdr:nvSpPr>
        <xdr:cNvPr id="878" name="楕円 877">
          <a:extLst>
            <a:ext uri="{FF2B5EF4-FFF2-40B4-BE49-F238E27FC236}">
              <a16:creationId xmlns:a16="http://schemas.microsoft.com/office/drawing/2014/main" id="{02E218E2-B706-4651-AB0B-016797D0EC9E}"/>
            </a:ext>
          </a:extLst>
        </xdr:cNvPr>
        <xdr:cNvSpPr/>
      </xdr:nvSpPr>
      <xdr:spPr>
        <a:xfrm>
          <a:off x="14541500" y="18035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83820</xdr:rowOff>
    </xdr:from>
    <xdr:to>
      <xdr:col>81</xdr:col>
      <xdr:colOff>50800</xdr:colOff>
      <xdr:row>105</xdr:row>
      <xdr:rowOff>87630</xdr:rowOff>
    </xdr:to>
    <xdr:cxnSp macro="">
      <xdr:nvCxnSpPr>
        <xdr:cNvPr id="879" name="直線コネクタ 878">
          <a:extLst>
            <a:ext uri="{FF2B5EF4-FFF2-40B4-BE49-F238E27FC236}">
              <a16:creationId xmlns:a16="http://schemas.microsoft.com/office/drawing/2014/main" id="{700FED8D-C885-4361-8FFD-84762517BDC7}"/>
            </a:ext>
          </a:extLst>
        </xdr:cNvPr>
        <xdr:cNvCxnSpPr/>
      </xdr:nvCxnSpPr>
      <xdr:spPr>
        <a:xfrm>
          <a:off x="14592300" y="1808607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113030</xdr:rowOff>
    </xdr:from>
    <xdr:to>
      <xdr:col>72</xdr:col>
      <xdr:colOff>38100</xdr:colOff>
      <xdr:row>106</xdr:row>
      <xdr:rowOff>43180</xdr:rowOff>
    </xdr:to>
    <xdr:sp macro="" textlink="">
      <xdr:nvSpPr>
        <xdr:cNvPr id="880" name="楕円 879">
          <a:extLst>
            <a:ext uri="{FF2B5EF4-FFF2-40B4-BE49-F238E27FC236}">
              <a16:creationId xmlns:a16="http://schemas.microsoft.com/office/drawing/2014/main" id="{2B8DCB40-B540-48B6-BD2E-90C2227A8B12}"/>
            </a:ext>
          </a:extLst>
        </xdr:cNvPr>
        <xdr:cNvSpPr/>
      </xdr:nvSpPr>
      <xdr:spPr>
        <a:xfrm>
          <a:off x="13652500" y="18115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83820</xdr:rowOff>
    </xdr:from>
    <xdr:to>
      <xdr:col>76</xdr:col>
      <xdr:colOff>114300</xdr:colOff>
      <xdr:row>105</xdr:row>
      <xdr:rowOff>163830</xdr:rowOff>
    </xdr:to>
    <xdr:cxnSp macro="">
      <xdr:nvCxnSpPr>
        <xdr:cNvPr id="881" name="直線コネクタ 880">
          <a:extLst>
            <a:ext uri="{FF2B5EF4-FFF2-40B4-BE49-F238E27FC236}">
              <a16:creationId xmlns:a16="http://schemas.microsoft.com/office/drawing/2014/main" id="{DACF1193-2A06-4C21-A6D3-4B2AC142208A}"/>
            </a:ext>
          </a:extLst>
        </xdr:cNvPr>
        <xdr:cNvCxnSpPr/>
      </xdr:nvCxnSpPr>
      <xdr:spPr>
        <a:xfrm flipV="1">
          <a:off x="13703300" y="18086070"/>
          <a:ext cx="88900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90170</xdr:rowOff>
    </xdr:from>
    <xdr:to>
      <xdr:col>67</xdr:col>
      <xdr:colOff>101600</xdr:colOff>
      <xdr:row>106</xdr:row>
      <xdr:rowOff>20320</xdr:rowOff>
    </xdr:to>
    <xdr:sp macro="" textlink="">
      <xdr:nvSpPr>
        <xdr:cNvPr id="882" name="楕円 881">
          <a:extLst>
            <a:ext uri="{FF2B5EF4-FFF2-40B4-BE49-F238E27FC236}">
              <a16:creationId xmlns:a16="http://schemas.microsoft.com/office/drawing/2014/main" id="{2D4873BE-0719-4157-839D-B421FE215C1F}"/>
            </a:ext>
          </a:extLst>
        </xdr:cNvPr>
        <xdr:cNvSpPr/>
      </xdr:nvSpPr>
      <xdr:spPr>
        <a:xfrm>
          <a:off x="12763500" y="18092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140970</xdr:rowOff>
    </xdr:from>
    <xdr:to>
      <xdr:col>71</xdr:col>
      <xdr:colOff>177800</xdr:colOff>
      <xdr:row>105</xdr:row>
      <xdr:rowOff>163830</xdr:rowOff>
    </xdr:to>
    <xdr:cxnSp macro="">
      <xdr:nvCxnSpPr>
        <xdr:cNvPr id="883" name="直線コネクタ 882">
          <a:extLst>
            <a:ext uri="{FF2B5EF4-FFF2-40B4-BE49-F238E27FC236}">
              <a16:creationId xmlns:a16="http://schemas.microsoft.com/office/drawing/2014/main" id="{BD0EF8C5-FD45-43F2-AC2B-73639A48A587}"/>
            </a:ext>
          </a:extLst>
        </xdr:cNvPr>
        <xdr:cNvCxnSpPr/>
      </xdr:nvCxnSpPr>
      <xdr:spPr>
        <a:xfrm>
          <a:off x="12814300" y="181432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12082</xdr:rowOff>
    </xdr:from>
    <xdr:ext cx="405111" cy="259045"/>
    <xdr:sp macro="" textlink="">
      <xdr:nvSpPr>
        <xdr:cNvPr id="884" name="n_1aveValue【公民館】&#10;有形固定資産減価償却率">
          <a:extLst>
            <a:ext uri="{FF2B5EF4-FFF2-40B4-BE49-F238E27FC236}">
              <a16:creationId xmlns:a16="http://schemas.microsoft.com/office/drawing/2014/main" id="{08AA6DAF-102E-431E-ACF2-E68B1ABD013A}"/>
            </a:ext>
          </a:extLst>
        </xdr:cNvPr>
        <xdr:cNvSpPr txBox="1"/>
      </xdr:nvSpPr>
      <xdr:spPr>
        <a:xfrm>
          <a:off x="15266044" y="17671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158766</xdr:rowOff>
    </xdr:from>
    <xdr:ext cx="405111" cy="259045"/>
    <xdr:sp macro="" textlink="">
      <xdr:nvSpPr>
        <xdr:cNvPr id="885" name="n_2aveValue【公民館】&#10;有形固定資産減価償却率">
          <a:extLst>
            <a:ext uri="{FF2B5EF4-FFF2-40B4-BE49-F238E27FC236}">
              <a16:creationId xmlns:a16="http://schemas.microsoft.com/office/drawing/2014/main" id="{D64C39E7-5D66-4E8D-A08C-27571F9057A8}"/>
            </a:ext>
          </a:extLst>
        </xdr:cNvPr>
        <xdr:cNvSpPr txBox="1"/>
      </xdr:nvSpPr>
      <xdr:spPr>
        <a:xfrm>
          <a:off x="14389744" y="176466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147338</xdr:rowOff>
    </xdr:from>
    <xdr:ext cx="405111" cy="259045"/>
    <xdr:sp macro="" textlink="">
      <xdr:nvSpPr>
        <xdr:cNvPr id="886" name="n_3aveValue【公民館】&#10;有形固定資産減価償却率">
          <a:extLst>
            <a:ext uri="{FF2B5EF4-FFF2-40B4-BE49-F238E27FC236}">
              <a16:creationId xmlns:a16="http://schemas.microsoft.com/office/drawing/2014/main" id="{DAA01021-B31E-442D-B57F-24A8B330384C}"/>
            </a:ext>
          </a:extLst>
        </xdr:cNvPr>
        <xdr:cNvSpPr txBox="1"/>
      </xdr:nvSpPr>
      <xdr:spPr>
        <a:xfrm>
          <a:off x="13500744" y="17635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124477</xdr:rowOff>
    </xdr:from>
    <xdr:ext cx="405111" cy="259045"/>
    <xdr:sp macro="" textlink="">
      <xdr:nvSpPr>
        <xdr:cNvPr id="887" name="n_4aveValue【公民館】&#10;有形固定資産減価償却率">
          <a:extLst>
            <a:ext uri="{FF2B5EF4-FFF2-40B4-BE49-F238E27FC236}">
              <a16:creationId xmlns:a16="http://schemas.microsoft.com/office/drawing/2014/main" id="{2B2709DE-E861-4D9A-80FB-4F9A7EF6B3EC}"/>
            </a:ext>
          </a:extLst>
        </xdr:cNvPr>
        <xdr:cNvSpPr txBox="1"/>
      </xdr:nvSpPr>
      <xdr:spPr>
        <a:xfrm>
          <a:off x="12611744" y="17612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129557</xdr:rowOff>
    </xdr:from>
    <xdr:ext cx="405111" cy="259045"/>
    <xdr:sp macro="" textlink="">
      <xdr:nvSpPr>
        <xdr:cNvPr id="888" name="n_1mainValue【公民館】&#10;有形固定資産減価償却率">
          <a:extLst>
            <a:ext uri="{FF2B5EF4-FFF2-40B4-BE49-F238E27FC236}">
              <a16:creationId xmlns:a16="http://schemas.microsoft.com/office/drawing/2014/main" id="{BD65B729-3ABA-4285-B186-7FC5723FA0BE}"/>
            </a:ext>
          </a:extLst>
        </xdr:cNvPr>
        <xdr:cNvSpPr txBox="1"/>
      </xdr:nvSpPr>
      <xdr:spPr>
        <a:xfrm>
          <a:off x="15266044" y="18131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125747</xdr:rowOff>
    </xdr:from>
    <xdr:ext cx="405111" cy="259045"/>
    <xdr:sp macro="" textlink="">
      <xdr:nvSpPr>
        <xdr:cNvPr id="889" name="n_2mainValue【公民館】&#10;有形固定資産減価償却率">
          <a:extLst>
            <a:ext uri="{FF2B5EF4-FFF2-40B4-BE49-F238E27FC236}">
              <a16:creationId xmlns:a16="http://schemas.microsoft.com/office/drawing/2014/main" id="{681BE0F4-F1BE-4100-8C25-B9290227E27C}"/>
            </a:ext>
          </a:extLst>
        </xdr:cNvPr>
        <xdr:cNvSpPr txBox="1"/>
      </xdr:nvSpPr>
      <xdr:spPr>
        <a:xfrm>
          <a:off x="14389744" y="18127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34307</xdr:rowOff>
    </xdr:from>
    <xdr:ext cx="405111" cy="259045"/>
    <xdr:sp macro="" textlink="">
      <xdr:nvSpPr>
        <xdr:cNvPr id="890" name="n_3mainValue【公民館】&#10;有形固定資産減価償却率">
          <a:extLst>
            <a:ext uri="{FF2B5EF4-FFF2-40B4-BE49-F238E27FC236}">
              <a16:creationId xmlns:a16="http://schemas.microsoft.com/office/drawing/2014/main" id="{73220736-309D-4E6B-BEB0-5636813A22EB}"/>
            </a:ext>
          </a:extLst>
        </xdr:cNvPr>
        <xdr:cNvSpPr txBox="1"/>
      </xdr:nvSpPr>
      <xdr:spPr>
        <a:xfrm>
          <a:off x="13500744" y="18208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11447</xdr:rowOff>
    </xdr:from>
    <xdr:ext cx="405111" cy="259045"/>
    <xdr:sp macro="" textlink="">
      <xdr:nvSpPr>
        <xdr:cNvPr id="891" name="n_4mainValue【公民館】&#10;有形固定資産減価償却率">
          <a:extLst>
            <a:ext uri="{FF2B5EF4-FFF2-40B4-BE49-F238E27FC236}">
              <a16:creationId xmlns:a16="http://schemas.microsoft.com/office/drawing/2014/main" id="{31D5314D-80C5-4003-9030-12F8A9A587A0}"/>
            </a:ext>
          </a:extLst>
        </xdr:cNvPr>
        <xdr:cNvSpPr txBox="1"/>
      </xdr:nvSpPr>
      <xdr:spPr>
        <a:xfrm>
          <a:off x="12611744" y="18185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2" name="正方形/長方形 891">
          <a:extLst>
            <a:ext uri="{FF2B5EF4-FFF2-40B4-BE49-F238E27FC236}">
              <a16:creationId xmlns:a16="http://schemas.microsoft.com/office/drawing/2014/main" id="{04AFDEF7-DD20-41B5-B474-98AF108BE712}"/>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3" name="正方形/長方形 892">
          <a:extLst>
            <a:ext uri="{FF2B5EF4-FFF2-40B4-BE49-F238E27FC236}">
              <a16:creationId xmlns:a16="http://schemas.microsoft.com/office/drawing/2014/main" id="{CA0AB296-C4D6-42EF-834D-BB54F21DF4AB}"/>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94" name="正方形/長方形 893">
          <a:extLst>
            <a:ext uri="{FF2B5EF4-FFF2-40B4-BE49-F238E27FC236}">
              <a16:creationId xmlns:a16="http://schemas.microsoft.com/office/drawing/2014/main" id="{856A16AD-8563-47E6-82AE-889D070A0289}"/>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95" name="正方形/長方形 894">
          <a:extLst>
            <a:ext uri="{FF2B5EF4-FFF2-40B4-BE49-F238E27FC236}">
              <a16:creationId xmlns:a16="http://schemas.microsoft.com/office/drawing/2014/main" id="{35D7910F-34E7-462B-8162-50907E0D62DC}"/>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96" name="正方形/長方形 895">
          <a:extLst>
            <a:ext uri="{FF2B5EF4-FFF2-40B4-BE49-F238E27FC236}">
              <a16:creationId xmlns:a16="http://schemas.microsoft.com/office/drawing/2014/main" id="{DC96F9ED-6B4F-47CE-B20B-AA3E67977D7E}"/>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97" name="正方形/長方形 896">
          <a:extLst>
            <a:ext uri="{FF2B5EF4-FFF2-40B4-BE49-F238E27FC236}">
              <a16:creationId xmlns:a16="http://schemas.microsoft.com/office/drawing/2014/main" id="{87CD421E-ACF8-4BFC-B0FF-99F15EBA9ED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98" name="正方形/長方形 897">
          <a:extLst>
            <a:ext uri="{FF2B5EF4-FFF2-40B4-BE49-F238E27FC236}">
              <a16:creationId xmlns:a16="http://schemas.microsoft.com/office/drawing/2014/main" id="{0F2DAB22-6EB6-4409-93CD-97FC9869278F}"/>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99" name="正方形/長方形 898">
          <a:extLst>
            <a:ext uri="{FF2B5EF4-FFF2-40B4-BE49-F238E27FC236}">
              <a16:creationId xmlns:a16="http://schemas.microsoft.com/office/drawing/2014/main" id="{1C66599C-634C-4259-B3CF-B11D7924520D}"/>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0" name="テキスト ボックス 899">
          <a:extLst>
            <a:ext uri="{FF2B5EF4-FFF2-40B4-BE49-F238E27FC236}">
              <a16:creationId xmlns:a16="http://schemas.microsoft.com/office/drawing/2014/main" id="{67229EC6-6AF8-476D-88BB-B98453103E0C}"/>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1" name="直線コネクタ 900">
          <a:extLst>
            <a:ext uri="{FF2B5EF4-FFF2-40B4-BE49-F238E27FC236}">
              <a16:creationId xmlns:a16="http://schemas.microsoft.com/office/drawing/2014/main" id="{2A110FFA-6342-4C40-BD41-349F51165F7E}"/>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902" name="直線コネクタ 901">
          <a:extLst>
            <a:ext uri="{FF2B5EF4-FFF2-40B4-BE49-F238E27FC236}">
              <a16:creationId xmlns:a16="http://schemas.microsoft.com/office/drawing/2014/main" id="{D22C5F95-BC9B-4BE1-BF1B-35DDC48B004A}"/>
            </a:ext>
          </a:extLst>
        </xdr:cNvPr>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903" name="テキスト ボックス 902">
          <a:extLst>
            <a:ext uri="{FF2B5EF4-FFF2-40B4-BE49-F238E27FC236}">
              <a16:creationId xmlns:a16="http://schemas.microsoft.com/office/drawing/2014/main" id="{AE5FD657-B858-466A-903E-D503E80BB9BE}"/>
            </a:ext>
          </a:extLst>
        </xdr:cNvPr>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904" name="直線コネクタ 903">
          <a:extLst>
            <a:ext uri="{FF2B5EF4-FFF2-40B4-BE49-F238E27FC236}">
              <a16:creationId xmlns:a16="http://schemas.microsoft.com/office/drawing/2014/main" id="{5B64C2EE-AFC3-442B-B800-AFFA3EAF56D5}"/>
            </a:ext>
          </a:extLst>
        </xdr:cNvPr>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905" name="テキスト ボックス 904">
          <a:extLst>
            <a:ext uri="{FF2B5EF4-FFF2-40B4-BE49-F238E27FC236}">
              <a16:creationId xmlns:a16="http://schemas.microsoft.com/office/drawing/2014/main" id="{27A1421C-BFAC-4585-BF8A-9537D4102DC0}"/>
            </a:ext>
          </a:extLst>
        </xdr:cNvPr>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906" name="直線コネクタ 905">
          <a:extLst>
            <a:ext uri="{FF2B5EF4-FFF2-40B4-BE49-F238E27FC236}">
              <a16:creationId xmlns:a16="http://schemas.microsoft.com/office/drawing/2014/main" id="{EC78D5E3-F341-4C63-931C-1410ABC91961}"/>
            </a:ext>
          </a:extLst>
        </xdr:cNvPr>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907" name="テキスト ボックス 906">
          <a:extLst>
            <a:ext uri="{FF2B5EF4-FFF2-40B4-BE49-F238E27FC236}">
              <a16:creationId xmlns:a16="http://schemas.microsoft.com/office/drawing/2014/main" id="{C60719D2-6F54-4E59-90A7-3E0AF38582DA}"/>
            </a:ext>
          </a:extLst>
        </xdr:cNvPr>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908" name="直線コネクタ 907">
          <a:extLst>
            <a:ext uri="{FF2B5EF4-FFF2-40B4-BE49-F238E27FC236}">
              <a16:creationId xmlns:a16="http://schemas.microsoft.com/office/drawing/2014/main" id="{00CC9C0B-8182-4351-AF50-D7ED965B33F1}"/>
            </a:ext>
          </a:extLst>
        </xdr:cNvPr>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909" name="テキスト ボックス 908">
          <a:extLst>
            <a:ext uri="{FF2B5EF4-FFF2-40B4-BE49-F238E27FC236}">
              <a16:creationId xmlns:a16="http://schemas.microsoft.com/office/drawing/2014/main" id="{A0770718-DE3B-455F-A24D-8FAC6D56E90F}"/>
            </a:ext>
          </a:extLst>
        </xdr:cNvPr>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0" name="直線コネクタ 909">
          <a:extLst>
            <a:ext uri="{FF2B5EF4-FFF2-40B4-BE49-F238E27FC236}">
              <a16:creationId xmlns:a16="http://schemas.microsoft.com/office/drawing/2014/main" id="{26FF2075-3529-4404-BA3C-9D4DCB1CA17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11" name="テキスト ボックス 910">
          <a:extLst>
            <a:ext uri="{FF2B5EF4-FFF2-40B4-BE49-F238E27FC236}">
              <a16:creationId xmlns:a16="http://schemas.microsoft.com/office/drawing/2014/main" id="{BF105E70-1CAE-4655-9FF3-B4566AC8DB5A}"/>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12" name="【公民館】&#10;一人当たり面積グラフ枠">
          <a:extLst>
            <a:ext uri="{FF2B5EF4-FFF2-40B4-BE49-F238E27FC236}">
              <a16:creationId xmlns:a16="http://schemas.microsoft.com/office/drawing/2014/main" id="{5AE045F6-D9AC-4BAC-9185-7EDE71A2251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165354</xdr:rowOff>
    </xdr:from>
    <xdr:to>
      <xdr:col>116</xdr:col>
      <xdr:colOff>62864</xdr:colOff>
      <xdr:row>108</xdr:row>
      <xdr:rowOff>62485</xdr:rowOff>
    </xdr:to>
    <xdr:cxnSp macro="">
      <xdr:nvCxnSpPr>
        <xdr:cNvPr id="913" name="直線コネクタ 912">
          <a:extLst>
            <a:ext uri="{FF2B5EF4-FFF2-40B4-BE49-F238E27FC236}">
              <a16:creationId xmlns:a16="http://schemas.microsoft.com/office/drawing/2014/main" id="{6A8D6836-36A4-4D70-B742-D07227EFC6B1}"/>
            </a:ext>
          </a:extLst>
        </xdr:cNvPr>
        <xdr:cNvCxnSpPr/>
      </xdr:nvCxnSpPr>
      <xdr:spPr>
        <a:xfrm flipV="1">
          <a:off x="22160864" y="17138904"/>
          <a:ext cx="0" cy="14401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66312</xdr:rowOff>
    </xdr:from>
    <xdr:ext cx="469744" cy="259045"/>
    <xdr:sp macro="" textlink="">
      <xdr:nvSpPr>
        <xdr:cNvPr id="914" name="【公民館】&#10;一人当たり面積最小値テキスト">
          <a:extLst>
            <a:ext uri="{FF2B5EF4-FFF2-40B4-BE49-F238E27FC236}">
              <a16:creationId xmlns:a16="http://schemas.microsoft.com/office/drawing/2014/main" id="{22C967A5-52C3-4173-8F99-1D75475906D4}"/>
            </a:ext>
          </a:extLst>
        </xdr:cNvPr>
        <xdr:cNvSpPr txBox="1"/>
      </xdr:nvSpPr>
      <xdr:spPr>
        <a:xfrm>
          <a:off x="22199600" y="18582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62485</xdr:rowOff>
    </xdr:from>
    <xdr:to>
      <xdr:col>116</xdr:col>
      <xdr:colOff>152400</xdr:colOff>
      <xdr:row>108</xdr:row>
      <xdr:rowOff>62485</xdr:rowOff>
    </xdr:to>
    <xdr:cxnSp macro="">
      <xdr:nvCxnSpPr>
        <xdr:cNvPr id="915" name="直線コネクタ 914">
          <a:extLst>
            <a:ext uri="{FF2B5EF4-FFF2-40B4-BE49-F238E27FC236}">
              <a16:creationId xmlns:a16="http://schemas.microsoft.com/office/drawing/2014/main" id="{352F074D-92E5-4EC0-A36E-910244DCB633}"/>
            </a:ext>
          </a:extLst>
        </xdr:cNvPr>
        <xdr:cNvCxnSpPr/>
      </xdr:nvCxnSpPr>
      <xdr:spPr>
        <a:xfrm>
          <a:off x="22072600" y="18579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112031</xdr:rowOff>
    </xdr:from>
    <xdr:ext cx="469744" cy="259045"/>
    <xdr:sp macro="" textlink="">
      <xdr:nvSpPr>
        <xdr:cNvPr id="916" name="【公民館】&#10;一人当たり面積最大値テキスト">
          <a:extLst>
            <a:ext uri="{FF2B5EF4-FFF2-40B4-BE49-F238E27FC236}">
              <a16:creationId xmlns:a16="http://schemas.microsoft.com/office/drawing/2014/main" id="{D29D14DB-A2BF-4B15-81BF-C5D0064FFA74}"/>
            </a:ext>
          </a:extLst>
        </xdr:cNvPr>
        <xdr:cNvSpPr txBox="1"/>
      </xdr:nvSpPr>
      <xdr:spPr>
        <a:xfrm>
          <a:off x="22199600" y="16914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165354</xdr:rowOff>
    </xdr:from>
    <xdr:to>
      <xdr:col>116</xdr:col>
      <xdr:colOff>152400</xdr:colOff>
      <xdr:row>99</xdr:row>
      <xdr:rowOff>165354</xdr:rowOff>
    </xdr:to>
    <xdr:cxnSp macro="">
      <xdr:nvCxnSpPr>
        <xdr:cNvPr id="917" name="直線コネクタ 916">
          <a:extLst>
            <a:ext uri="{FF2B5EF4-FFF2-40B4-BE49-F238E27FC236}">
              <a16:creationId xmlns:a16="http://schemas.microsoft.com/office/drawing/2014/main" id="{AFD25558-3627-40F6-A615-2AF13E731451}"/>
            </a:ext>
          </a:extLst>
        </xdr:cNvPr>
        <xdr:cNvCxnSpPr/>
      </xdr:nvCxnSpPr>
      <xdr:spPr>
        <a:xfrm>
          <a:off x="22072600" y="17138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163847</xdr:rowOff>
    </xdr:from>
    <xdr:ext cx="469744" cy="259045"/>
    <xdr:sp macro="" textlink="">
      <xdr:nvSpPr>
        <xdr:cNvPr id="918" name="【公民館】&#10;一人当たり面積平均値テキスト">
          <a:extLst>
            <a:ext uri="{FF2B5EF4-FFF2-40B4-BE49-F238E27FC236}">
              <a16:creationId xmlns:a16="http://schemas.microsoft.com/office/drawing/2014/main" id="{A03B18B7-0972-4ACF-9EFE-D3382D664A98}"/>
            </a:ext>
          </a:extLst>
        </xdr:cNvPr>
        <xdr:cNvSpPr txBox="1"/>
      </xdr:nvSpPr>
      <xdr:spPr>
        <a:xfrm>
          <a:off x="22199600" y="181660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13970</xdr:rowOff>
    </xdr:from>
    <xdr:to>
      <xdr:col>116</xdr:col>
      <xdr:colOff>114300</xdr:colOff>
      <xdr:row>106</xdr:row>
      <xdr:rowOff>115570</xdr:rowOff>
    </xdr:to>
    <xdr:sp macro="" textlink="">
      <xdr:nvSpPr>
        <xdr:cNvPr id="919" name="フローチャート: 判断 918">
          <a:extLst>
            <a:ext uri="{FF2B5EF4-FFF2-40B4-BE49-F238E27FC236}">
              <a16:creationId xmlns:a16="http://schemas.microsoft.com/office/drawing/2014/main" id="{8CA47FC2-E304-4402-BADC-640935639045}"/>
            </a:ext>
          </a:extLst>
        </xdr:cNvPr>
        <xdr:cNvSpPr/>
      </xdr:nvSpPr>
      <xdr:spPr>
        <a:xfrm>
          <a:off x="22110700" y="18187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9398</xdr:rowOff>
    </xdr:from>
    <xdr:to>
      <xdr:col>112</xdr:col>
      <xdr:colOff>38100</xdr:colOff>
      <xdr:row>106</xdr:row>
      <xdr:rowOff>110998</xdr:rowOff>
    </xdr:to>
    <xdr:sp macro="" textlink="">
      <xdr:nvSpPr>
        <xdr:cNvPr id="920" name="フローチャート: 判断 919">
          <a:extLst>
            <a:ext uri="{FF2B5EF4-FFF2-40B4-BE49-F238E27FC236}">
              <a16:creationId xmlns:a16="http://schemas.microsoft.com/office/drawing/2014/main" id="{4ADCC517-1732-4925-B75C-2F9BC7AA5184}"/>
            </a:ext>
          </a:extLst>
        </xdr:cNvPr>
        <xdr:cNvSpPr/>
      </xdr:nvSpPr>
      <xdr:spPr>
        <a:xfrm>
          <a:off x="21272500" y="18183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9398</xdr:rowOff>
    </xdr:from>
    <xdr:to>
      <xdr:col>107</xdr:col>
      <xdr:colOff>101600</xdr:colOff>
      <xdr:row>106</xdr:row>
      <xdr:rowOff>110998</xdr:rowOff>
    </xdr:to>
    <xdr:sp macro="" textlink="">
      <xdr:nvSpPr>
        <xdr:cNvPr id="921" name="フローチャート: 判断 920">
          <a:extLst>
            <a:ext uri="{FF2B5EF4-FFF2-40B4-BE49-F238E27FC236}">
              <a16:creationId xmlns:a16="http://schemas.microsoft.com/office/drawing/2014/main" id="{AAC13F4C-1408-476C-B702-AA6DAA5D12AB}"/>
            </a:ext>
          </a:extLst>
        </xdr:cNvPr>
        <xdr:cNvSpPr/>
      </xdr:nvSpPr>
      <xdr:spPr>
        <a:xfrm>
          <a:off x="20383500" y="18183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45974</xdr:rowOff>
    </xdr:from>
    <xdr:to>
      <xdr:col>102</xdr:col>
      <xdr:colOff>165100</xdr:colOff>
      <xdr:row>106</xdr:row>
      <xdr:rowOff>147574</xdr:rowOff>
    </xdr:to>
    <xdr:sp macro="" textlink="">
      <xdr:nvSpPr>
        <xdr:cNvPr id="922" name="フローチャート: 判断 921">
          <a:extLst>
            <a:ext uri="{FF2B5EF4-FFF2-40B4-BE49-F238E27FC236}">
              <a16:creationId xmlns:a16="http://schemas.microsoft.com/office/drawing/2014/main" id="{75549FD0-5A0F-4666-911A-6D06A79BA75C}"/>
            </a:ext>
          </a:extLst>
        </xdr:cNvPr>
        <xdr:cNvSpPr/>
      </xdr:nvSpPr>
      <xdr:spPr>
        <a:xfrm>
          <a:off x="19494500" y="18219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57404</xdr:rowOff>
    </xdr:from>
    <xdr:to>
      <xdr:col>98</xdr:col>
      <xdr:colOff>38100</xdr:colOff>
      <xdr:row>106</xdr:row>
      <xdr:rowOff>159004</xdr:rowOff>
    </xdr:to>
    <xdr:sp macro="" textlink="">
      <xdr:nvSpPr>
        <xdr:cNvPr id="923" name="フローチャート: 判断 922">
          <a:extLst>
            <a:ext uri="{FF2B5EF4-FFF2-40B4-BE49-F238E27FC236}">
              <a16:creationId xmlns:a16="http://schemas.microsoft.com/office/drawing/2014/main" id="{1511619D-382E-4956-B2F0-D81EF086459B}"/>
            </a:ext>
          </a:extLst>
        </xdr:cNvPr>
        <xdr:cNvSpPr/>
      </xdr:nvSpPr>
      <xdr:spPr>
        <a:xfrm>
          <a:off x="18605500" y="18231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24" name="テキスト ボックス 923">
          <a:extLst>
            <a:ext uri="{FF2B5EF4-FFF2-40B4-BE49-F238E27FC236}">
              <a16:creationId xmlns:a16="http://schemas.microsoft.com/office/drawing/2014/main" id="{C96A11C8-F69D-4BA5-9CDD-32E3EDA1E57D}"/>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25" name="テキスト ボックス 924">
          <a:extLst>
            <a:ext uri="{FF2B5EF4-FFF2-40B4-BE49-F238E27FC236}">
              <a16:creationId xmlns:a16="http://schemas.microsoft.com/office/drawing/2014/main" id="{D83211F7-303C-459B-B6BC-9411D783D124}"/>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26" name="テキスト ボックス 925">
          <a:extLst>
            <a:ext uri="{FF2B5EF4-FFF2-40B4-BE49-F238E27FC236}">
              <a16:creationId xmlns:a16="http://schemas.microsoft.com/office/drawing/2014/main" id="{818F108C-736E-427D-B032-AFFAEB735E6E}"/>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27" name="テキスト ボックス 926">
          <a:extLst>
            <a:ext uri="{FF2B5EF4-FFF2-40B4-BE49-F238E27FC236}">
              <a16:creationId xmlns:a16="http://schemas.microsoft.com/office/drawing/2014/main" id="{AB915D28-89DE-45CC-BA9E-D4D41D9903AF}"/>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28" name="テキスト ボックス 927">
          <a:extLst>
            <a:ext uri="{FF2B5EF4-FFF2-40B4-BE49-F238E27FC236}">
              <a16:creationId xmlns:a16="http://schemas.microsoft.com/office/drawing/2014/main" id="{6A7C3FC4-28BE-43AB-8E1E-FCB6F135EC23}"/>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164846</xdr:rowOff>
    </xdr:from>
    <xdr:to>
      <xdr:col>116</xdr:col>
      <xdr:colOff>114300</xdr:colOff>
      <xdr:row>106</xdr:row>
      <xdr:rowOff>94996</xdr:rowOff>
    </xdr:to>
    <xdr:sp macro="" textlink="">
      <xdr:nvSpPr>
        <xdr:cNvPr id="929" name="楕円 928">
          <a:extLst>
            <a:ext uri="{FF2B5EF4-FFF2-40B4-BE49-F238E27FC236}">
              <a16:creationId xmlns:a16="http://schemas.microsoft.com/office/drawing/2014/main" id="{987DD7A1-1E8C-4C11-9161-E147BD6EE48E}"/>
            </a:ext>
          </a:extLst>
        </xdr:cNvPr>
        <xdr:cNvSpPr/>
      </xdr:nvSpPr>
      <xdr:spPr>
        <a:xfrm>
          <a:off x="22110700" y="18167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16273</xdr:rowOff>
    </xdr:from>
    <xdr:ext cx="469744" cy="259045"/>
    <xdr:sp macro="" textlink="">
      <xdr:nvSpPr>
        <xdr:cNvPr id="930" name="【公民館】&#10;一人当たり面積該当値テキスト">
          <a:extLst>
            <a:ext uri="{FF2B5EF4-FFF2-40B4-BE49-F238E27FC236}">
              <a16:creationId xmlns:a16="http://schemas.microsoft.com/office/drawing/2014/main" id="{0D5D3FDB-EF97-4BC7-966A-40B648799254}"/>
            </a:ext>
          </a:extLst>
        </xdr:cNvPr>
        <xdr:cNvSpPr txBox="1"/>
      </xdr:nvSpPr>
      <xdr:spPr>
        <a:xfrm>
          <a:off x="22199600" y="18018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2539</xdr:rowOff>
    </xdr:from>
    <xdr:to>
      <xdr:col>112</xdr:col>
      <xdr:colOff>38100</xdr:colOff>
      <xdr:row>106</xdr:row>
      <xdr:rowOff>104139</xdr:rowOff>
    </xdr:to>
    <xdr:sp macro="" textlink="">
      <xdr:nvSpPr>
        <xdr:cNvPr id="931" name="楕円 930">
          <a:extLst>
            <a:ext uri="{FF2B5EF4-FFF2-40B4-BE49-F238E27FC236}">
              <a16:creationId xmlns:a16="http://schemas.microsoft.com/office/drawing/2014/main" id="{DBC0EB75-466B-46C0-9C78-BB8D51DD40AF}"/>
            </a:ext>
          </a:extLst>
        </xdr:cNvPr>
        <xdr:cNvSpPr/>
      </xdr:nvSpPr>
      <xdr:spPr>
        <a:xfrm>
          <a:off x="21272500" y="18176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44196</xdr:rowOff>
    </xdr:from>
    <xdr:to>
      <xdr:col>116</xdr:col>
      <xdr:colOff>63500</xdr:colOff>
      <xdr:row>106</xdr:row>
      <xdr:rowOff>53339</xdr:rowOff>
    </xdr:to>
    <xdr:cxnSp macro="">
      <xdr:nvCxnSpPr>
        <xdr:cNvPr id="932" name="直線コネクタ 931">
          <a:extLst>
            <a:ext uri="{FF2B5EF4-FFF2-40B4-BE49-F238E27FC236}">
              <a16:creationId xmlns:a16="http://schemas.microsoft.com/office/drawing/2014/main" id="{972ED8EA-A401-4F1F-8F58-F05B1EE4731F}"/>
            </a:ext>
          </a:extLst>
        </xdr:cNvPr>
        <xdr:cNvCxnSpPr/>
      </xdr:nvCxnSpPr>
      <xdr:spPr>
        <a:xfrm flipV="1">
          <a:off x="21323300" y="18217896"/>
          <a:ext cx="838200"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2539</xdr:rowOff>
    </xdr:from>
    <xdr:to>
      <xdr:col>107</xdr:col>
      <xdr:colOff>101600</xdr:colOff>
      <xdr:row>106</xdr:row>
      <xdr:rowOff>104139</xdr:rowOff>
    </xdr:to>
    <xdr:sp macro="" textlink="">
      <xdr:nvSpPr>
        <xdr:cNvPr id="933" name="楕円 932">
          <a:extLst>
            <a:ext uri="{FF2B5EF4-FFF2-40B4-BE49-F238E27FC236}">
              <a16:creationId xmlns:a16="http://schemas.microsoft.com/office/drawing/2014/main" id="{3008FAAE-7D32-4ED4-964F-743B327F1716}"/>
            </a:ext>
          </a:extLst>
        </xdr:cNvPr>
        <xdr:cNvSpPr/>
      </xdr:nvSpPr>
      <xdr:spPr>
        <a:xfrm>
          <a:off x="20383500" y="18176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53339</xdr:rowOff>
    </xdr:from>
    <xdr:to>
      <xdr:col>111</xdr:col>
      <xdr:colOff>177800</xdr:colOff>
      <xdr:row>106</xdr:row>
      <xdr:rowOff>53339</xdr:rowOff>
    </xdr:to>
    <xdr:cxnSp macro="">
      <xdr:nvCxnSpPr>
        <xdr:cNvPr id="934" name="直線コネクタ 933">
          <a:extLst>
            <a:ext uri="{FF2B5EF4-FFF2-40B4-BE49-F238E27FC236}">
              <a16:creationId xmlns:a16="http://schemas.microsoft.com/office/drawing/2014/main" id="{747EB6D4-5332-4AB4-A1B4-CA2CB30BAF9B}"/>
            </a:ext>
          </a:extLst>
        </xdr:cNvPr>
        <xdr:cNvCxnSpPr/>
      </xdr:nvCxnSpPr>
      <xdr:spPr>
        <a:xfrm>
          <a:off x="20434300" y="1822703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13970</xdr:rowOff>
    </xdr:from>
    <xdr:to>
      <xdr:col>102</xdr:col>
      <xdr:colOff>165100</xdr:colOff>
      <xdr:row>106</xdr:row>
      <xdr:rowOff>115570</xdr:rowOff>
    </xdr:to>
    <xdr:sp macro="" textlink="">
      <xdr:nvSpPr>
        <xdr:cNvPr id="935" name="楕円 934">
          <a:extLst>
            <a:ext uri="{FF2B5EF4-FFF2-40B4-BE49-F238E27FC236}">
              <a16:creationId xmlns:a16="http://schemas.microsoft.com/office/drawing/2014/main" id="{576AE688-37F8-46A8-90A3-3A636FEBCC28}"/>
            </a:ext>
          </a:extLst>
        </xdr:cNvPr>
        <xdr:cNvSpPr/>
      </xdr:nvSpPr>
      <xdr:spPr>
        <a:xfrm>
          <a:off x="19494500" y="18187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53339</xdr:rowOff>
    </xdr:from>
    <xdr:to>
      <xdr:col>107</xdr:col>
      <xdr:colOff>50800</xdr:colOff>
      <xdr:row>106</xdr:row>
      <xdr:rowOff>64770</xdr:rowOff>
    </xdr:to>
    <xdr:cxnSp macro="">
      <xdr:nvCxnSpPr>
        <xdr:cNvPr id="936" name="直線コネクタ 935">
          <a:extLst>
            <a:ext uri="{FF2B5EF4-FFF2-40B4-BE49-F238E27FC236}">
              <a16:creationId xmlns:a16="http://schemas.microsoft.com/office/drawing/2014/main" id="{A57CA530-7538-4125-B99E-CBB270DB63E9}"/>
            </a:ext>
          </a:extLst>
        </xdr:cNvPr>
        <xdr:cNvCxnSpPr/>
      </xdr:nvCxnSpPr>
      <xdr:spPr>
        <a:xfrm flipV="1">
          <a:off x="19545300" y="18227039"/>
          <a:ext cx="8890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13970</xdr:rowOff>
    </xdr:from>
    <xdr:to>
      <xdr:col>98</xdr:col>
      <xdr:colOff>38100</xdr:colOff>
      <xdr:row>106</xdr:row>
      <xdr:rowOff>115570</xdr:rowOff>
    </xdr:to>
    <xdr:sp macro="" textlink="">
      <xdr:nvSpPr>
        <xdr:cNvPr id="937" name="楕円 936">
          <a:extLst>
            <a:ext uri="{FF2B5EF4-FFF2-40B4-BE49-F238E27FC236}">
              <a16:creationId xmlns:a16="http://schemas.microsoft.com/office/drawing/2014/main" id="{BE11A24E-B8E6-4E20-A62B-4811709027BA}"/>
            </a:ext>
          </a:extLst>
        </xdr:cNvPr>
        <xdr:cNvSpPr/>
      </xdr:nvSpPr>
      <xdr:spPr>
        <a:xfrm>
          <a:off x="18605500" y="18187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64770</xdr:rowOff>
    </xdr:from>
    <xdr:to>
      <xdr:col>102</xdr:col>
      <xdr:colOff>114300</xdr:colOff>
      <xdr:row>106</xdr:row>
      <xdr:rowOff>64770</xdr:rowOff>
    </xdr:to>
    <xdr:cxnSp macro="">
      <xdr:nvCxnSpPr>
        <xdr:cNvPr id="938" name="直線コネクタ 937">
          <a:extLst>
            <a:ext uri="{FF2B5EF4-FFF2-40B4-BE49-F238E27FC236}">
              <a16:creationId xmlns:a16="http://schemas.microsoft.com/office/drawing/2014/main" id="{2D0F3969-4453-4FA4-87D4-4EB200E782D1}"/>
            </a:ext>
          </a:extLst>
        </xdr:cNvPr>
        <xdr:cNvCxnSpPr/>
      </xdr:nvCxnSpPr>
      <xdr:spPr>
        <a:xfrm>
          <a:off x="18656300" y="1823847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102125</xdr:rowOff>
    </xdr:from>
    <xdr:ext cx="469744" cy="259045"/>
    <xdr:sp macro="" textlink="">
      <xdr:nvSpPr>
        <xdr:cNvPr id="939" name="n_1aveValue【公民館】&#10;一人当たり面積">
          <a:extLst>
            <a:ext uri="{FF2B5EF4-FFF2-40B4-BE49-F238E27FC236}">
              <a16:creationId xmlns:a16="http://schemas.microsoft.com/office/drawing/2014/main" id="{A9E52676-86D8-42FC-8F58-EE7C11878D6E}"/>
            </a:ext>
          </a:extLst>
        </xdr:cNvPr>
        <xdr:cNvSpPr txBox="1"/>
      </xdr:nvSpPr>
      <xdr:spPr>
        <a:xfrm>
          <a:off x="21075727" y="182758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102125</xdr:rowOff>
    </xdr:from>
    <xdr:ext cx="469744" cy="259045"/>
    <xdr:sp macro="" textlink="">
      <xdr:nvSpPr>
        <xdr:cNvPr id="940" name="n_2aveValue【公民館】&#10;一人当たり面積">
          <a:extLst>
            <a:ext uri="{FF2B5EF4-FFF2-40B4-BE49-F238E27FC236}">
              <a16:creationId xmlns:a16="http://schemas.microsoft.com/office/drawing/2014/main" id="{EF3CB404-48AF-4D7A-A05D-B2EAAE74BEAB}"/>
            </a:ext>
          </a:extLst>
        </xdr:cNvPr>
        <xdr:cNvSpPr txBox="1"/>
      </xdr:nvSpPr>
      <xdr:spPr>
        <a:xfrm>
          <a:off x="20199427" y="182758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138701</xdr:rowOff>
    </xdr:from>
    <xdr:ext cx="469744" cy="259045"/>
    <xdr:sp macro="" textlink="">
      <xdr:nvSpPr>
        <xdr:cNvPr id="941" name="n_3aveValue【公民館】&#10;一人当たり面積">
          <a:extLst>
            <a:ext uri="{FF2B5EF4-FFF2-40B4-BE49-F238E27FC236}">
              <a16:creationId xmlns:a16="http://schemas.microsoft.com/office/drawing/2014/main" id="{A753B1AE-1670-4A0C-9BFF-AE2E091C577D}"/>
            </a:ext>
          </a:extLst>
        </xdr:cNvPr>
        <xdr:cNvSpPr txBox="1"/>
      </xdr:nvSpPr>
      <xdr:spPr>
        <a:xfrm>
          <a:off x="19310427" y="183124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150131</xdr:rowOff>
    </xdr:from>
    <xdr:ext cx="469744" cy="259045"/>
    <xdr:sp macro="" textlink="">
      <xdr:nvSpPr>
        <xdr:cNvPr id="942" name="n_4aveValue【公民館】&#10;一人当たり面積">
          <a:extLst>
            <a:ext uri="{FF2B5EF4-FFF2-40B4-BE49-F238E27FC236}">
              <a16:creationId xmlns:a16="http://schemas.microsoft.com/office/drawing/2014/main" id="{9B4DC2BF-2DB6-47E0-93EA-F6A3E259B3B6}"/>
            </a:ext>
          </a:extLst>
        </xdr:cNvPr>
        <xdr:cNvSpPr txBox="1"/>
      </xdr:nvSpPr>
      <xdr:spPr>
        <a:xfrm>
          <a:off x="18421427" y="18323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104</xdr:row>
      <xdr:rowOff>120666</xdr:rowOff>
    </xdr:from>
    <xdr:ext cx="469744" cy="259045"/>
    <xdr:sp macro="" textlink="">
      <xdr:nvSpPr>
        <xdr:cNvPr id="943" name="n_1mainValue【公民館】&#10;一人当たり面積">
          <a:extLst>
            <a:ext uri="{FF2B5EF4-FFF2-40B4-BE49-F238E27FC236}">
              <a16:creationId xmlns:a16="http://schemas.microsoft.com/office/drawing/2014/main" id="{6A4294BF-3F9F-4126-8F23-5174471A5AFA}"/>
            </a:ext>
          </a:extLst>
        </xdr:cNvPr>
        <xdr:cNvSpPr txBox="1"/>
      </xdr:nvSpPr>
      <xdr:spPr>
        <a:xfrm>
          <a:off x="21075727" y="17951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120666</xdr:rowOff>
    </xdr:from>
    <xdr:ext cx="469744" cy="259045"/>
    <xdr:sp macro="" textlink="">
      <xdr:nvSpPr>
        <xdr:cNvPr id="944" name="n_2mainValue【公民館】&#10;一人当たり面積">
          <a:extLst>
            <a:ext uri="{FF2B5EF4-FFF2-40B4-BE49-F238E27FC236}">
              <a16:creationId xmlns:a16="http://schemas.microsoft.com/office/drawing/2014/main" id="{DCFD81CF-D57D-4CDE-B537-DD4DA0C2A281}"/>
            </a:ext>
          </a:extLst>
        </xdr:cNvPr>
        <xdr:cNvSpPr txBox="1"/>
      </xdr:nvSpPr>
      <xdr:spPr>
        <a:xfrm>
          <a:off x="20199427" y="17951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132097</xdr:rowOff>
    </xdr:from>
    <xdr:ext cx="469744" cy="259045"/>
    <xdr:sp macro="" textlink="">
      <xdr:nvSpPr>
        <xdr:cNvPr id="945" name="n_3mainValue【公民館】&#10;一人当たり面積">
          <a:extLst>
            <a:ext uri="{FF2B5EF4-FFF2-40B4-BE49-F238E27FC236}">
              <a16:creationId xmlns:a16="http://schemas.microsoft.com/office/drawing/2014/main" id="{99D3EEA9-8313-494E-A103-9629E1A7C706}"/>
            </a:ext>
          </a:extLst>
        </xdr:cNvPr>
        <xdr:cNvSpPr txBox="1"/>
      </xdr:nvSpPr>
      <xdr:spPr>
        <a:xfrm>
          <a:off x="19310427" y="17962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132097</xdr:rowOff>
    </xdr:from>
    <xdr:ext cx="469744" cy="259045"/>
    <xdr:sp macro="" textlink="">
      <xdr:nvSpPr>
        <xdr:cNvPr id="946" name="n_4mainValue【公民館】&#10;一人当たり面積">
          <a:extLst>
            <a:ext uri="{FF2B5EF4-FFF2-40B4-BE49-F238E27FC236}">
              <a16:creationId xmlns:a16="http://schemas.microsoft.com/office/drawing/2014/main" id="{4C3EB730-C50B-455A-BF1B-3CF1B433D7C5}"/>
            </a:ext>
          </a:extLst>
        </xdr:cNvPr>
        <xdr:cNvSpPr txBox="1"/>
      </xdr:nvSpPr>
      <xdr:spPr>
        <a:xfrm>
          <a:off x="18421427" y="17962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47" name="正方形/長方形 946">
          <a:extLst>
            <a:ext uri="{FF2B5EF4-FFF2-40B4-BE49-F238E27FC236}">
              <a16:creationId xmlns:a16="http://schemas.microsoft.com/office/drawing/2014/main" id="{FC381E30-F152-41B7-98DD-EB21E5F2629C}"/>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48" name="正方形/長方形 947">
          <a:extLst>
            <a:ext uri="{FF2B5EF4-FFF2-40B4-BE49-F238E27FC236}">
              <a16:creationId xmlns:a16="http://schemas.microsoft.com/office/drawing/2014/main" id="{DA6F538A-5907-4700-9BDA-D7C789E57DED}"/>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49" name="テキスト ボックス 948">
          <a:extLst>
            <a:ext uri="{FF2B5EF4-FFF2-40B4-BE49-F238E27FC236}">
              <a16:creationId xmlns:a16="http://schemas.microsoft.com/office/drawing/2014/main" id="{E3CE9032-BAE5-4510-8730-DC2F8F570997}"/>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有形固定資産減価償却率は、昭和</a:t>
          </a:r>
          <a:r>
            <a:rPr kumimoji="1" lang="en-US" altLang="ja-JP" sz="1100">
              <a:solidFill>
                <a:schemeClr val="dk1"/>
              </a:solidFill>
              <a:effectLst/>
              <a:latin typeface="+mn-lt"/>
              <a:ea typeface="+mn-ea"/>
              <a:cs typeface="+mn-cs"/>
            </a:rPr>
            <a:t>40</a:t>
          </a:r>
          <a:r>
            <a:rPr kumimoji="1" lang="ja-JP" altLang="ja-JP" sz="1100">
              <a:solidFill>
                <a:schemeClr val="dk1"/>
              </a:solidFill>
              <a:effectLst/>
              <a:latin typeface="+mn-lt"/>
              <a:ea typeface="+mn-ea"/>
              <a:cs typeface="+mn-cs"/>
            </a:rPr>
            <a:t>年代から昭和</a:t>
          </a:r>
          <a:r>
            <a:rPr kumimoji="1" lang="en-US" altLang="ja-JP" sz="1100">
              <a:solidFill>
                <a:schemeClr val="dk1"/>
              </a:solidFill>
              <a:effectLst/>
              <a:latin typeface="+mn-lt"/>
              <a:ea typeface="+mn-ea"/>
              <a:cs typeface="+mn-cs"/>
            </a:rPr>
            <a:t>50</a:t>
          </a:r>
          <a:r>
            <a:rPr kumimoji="1" lang="ja-JP" altLang="ja-JP" sz="1100">
              <a:solidFill>
                <a:schemeClr val="dk1"/>
              </a:solidFill>
              <a:effectLst/>
              <a:latin typeface="+mn-lt"/>
              <a:ea typeface="+mn-ea"/>
              <a:cs typeface="+mn-cs"/>
            </a:rPr>
            <a:t>年代にかけて整備した施設が多いことから、ほとんどの類型において類似団体と比べて高くなっている。</a:t>
          </a:r>
          <a:endParaRPr lang="ja-JP" altLang="ja-JP" sz="1400">
            <a:effectLst/>
          </a:endParaRPr>
        </a:p>
        <a:p>
          <a:r>
            <a:rPr kumimoji="1" lang="ja-JP" altLang="ja-JP" sz="1100">
              <a:solidFill>
                <a:schemeClr val="dk1"/>
              </a:solidFill>
              <a:effectLst/>
              <a:latin typeface="+mn-lt"/>
              <a:ea typeface="+mn-ea"/>
              <a:cs typeface="+mn-cs"/>
            </a:rPr>
            <a:t>　道路、橋りょう、港湾漁港施設については、優先度の高い箇所から長寿命化対策を講じている。</a:t>
          </a:r>
          <a:endParaRPr lang="ja-JP" altLang="ja-JP" sz="1400">
            <a:effectLst/>
          </a:endParaRPr>
        </a:p>
        <a:p>
          <a:r>
            <a:rPr kumimoji="1" lang="ja-JP" altLang="ja-JP" sz="1100">
              <a:solidFill>
                <a:schemeClr val="dk1"/>
              </a:solidFill>
              <a:effectLst/>
              <a:latin typeface="+mn-lt"/>
              <a:ea typeface="+mn-ea"/>
              <a:cs typeface="+mn-cs"/>
            </a:rPr>
            <a:t>　認定こども園・保育所、児童館、公民館は、常滑市公共施設アクションプランに基づき、施設の統廃合や計画的な予防保全による長寿命化対策を進める。</a:t>
          </a:r>
          <a:endParaRPr lang="ja-JP" altLang="ja-JP" sz="1400">
            <a:effectLst/>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5</a:t>
          </a:r>
          <a:r>
            <a:rPr kumimoji="1" lang="ja-JP" altLang="en-US" sz="1100">
              <a:solidFill>
                <a:schemeClr val="dk1"/>
              </a:solidFill>
              <a:effectLst/>
              <a:latin typeface="+mn-lt"/>
              <a:ea typeface="+mn-ea"/>
              <a:cs typeface="+mn-cs"/>
            </a:rPr>
            <a:t>年度に認定こども園・幼稚園・保育所で</a:t>
          </a:r>
          <a:r>
            <a:rPr kumimoji="1" lang="ja-JP" altLang="ja-JP" sz="1100">
              <a:solidFill>
                <a:schemeClr val="dk1"/>
              </a:solidFill>
              <a:effectLst/>
              <a:latin typeface="+mn-lt"/>
              <a:ea typeface="+mn-ea"/>
              <a:cs typeface="+mn-cs"/>
            </a:rPr>
            <a:t>減価償却率が減少した主な要因は</a:t>
          </a:r>
          <a:r>
            <a:rPr kumimoji="1" lang="ja-JP" altLang="en-US" sz="1100">
              <a:solidFill>
                <a:schemeClr val="dk1"/>
              </a:solidFill>
              <a:effectLst/>
              <a:latin typeface="+mn-lt"/>
              <a:ea typeface="+mn-ea"/>
              <a:cs typeface="+mn-cs"/>
            </a:rPr>
            <a:t>、保育園園舎の大規模改修工事を実施したことと考えられる。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27C69340-C662-4AD7-A302-FB8A75FB82BD}"/>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12244D27-0244-4754-8F63-A5B7B53DF69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998C29DF-647C-4A20-8F5D-ED88679F877E}"/>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43147EF4-A385-46ED-B1A3-B2C5F17B0E0E}"/>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愛知県常滑市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CB560782-AA9B-4D9F-9AC1-26A63AC29F0C}"/>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386340BF-934D-4DBC-948A-B0F232356899}"/>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4CCC715A-55AC-4BB6-98AC-B49D17DA1F86}"/>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27F06053-DD25-46D5-89AC-EBD95C53FB98}"/>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1E99B068-97C9-49C1-BF8F-0A47C27D4668}"/>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4570BDF1-5F94-4177-8411-BF54FF629F11}"/>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58,621
56,926
55.90
28,875,968
27,889,644
947,075
14,443,612
26,974,218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6BC7D212-2D5C-44CC-8D7C-396479384217}"/>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A958EB6D-E056-46C6-B8DC-9C1ECB06FBCD}"/>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A43DA84D-60C5-40A6-88D6-7B9A29F1A71E}"/>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12.0
101.2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A2247448-35F1-4B79-9A3B-C7C22B1FB37E}"/>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B0463CD-6F64-4741-BA74-9790AF38723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AAB6AAEF-05EC-430E-A4B4-1AFCEE0BCF26}"/>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793AFF77-596F-4C7B-8C73-F5CAE745E4C6}"/>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24543866-05B1-45BF-8E29-91C2CE79D93C}"/>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142FD0C2-5F66-44B0-A5FA-926F3A12394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F10E1F69-E7DC-4B28-9CEA-294DD673C7DB}"/>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A9CC9627-808C-4B7F-84D1-224A4E2F3056}"/>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65B54F4C-CB00-490D-82DD-BE9E9C1689E3}"/>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5F76D107-8C46-4EC4-BD6D-D1CB3FD6E754}"/>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C2E50E47-A38F-4329-9534-47E875C15FB9}"/>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C6207AA0-D6FC-4258-B3DD-917A750D1724}"/>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5BB6D0B5-D641-481E-9F9D-641410279D5F}"/>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286E1C79-892C-40B3-8E53-B7C3FBF2EDF2}"/>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9DD7E19F-2249-4D49-8A11-392B9E3D8FEB}"/>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396DF687-5F7F-4680-8DFA-BAC8DDC5E62C}"/>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98FDAE3-EC7A-4F5C-9117-E886CF74A716}"/>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F5322BA-C64C-4B20-81F3-B0770681497D}"/>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5788BE4A-FF7E-471D-B1D5-09CF97804A54}"/>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4D5F8109-5811-403A-B912-71BC7BA6E468}"/>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F160D0F1-B66C-4ECA-9AB2-FC5945EA7B13}"/>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1B4DF4AA-6E67-4D4A-86A9-3516CFA8C4AF}"/>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6127414-54E4-4829-999F-CB95F3563DCE}"/>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1399D97E-AC50-41CE-8B32-65438747E74B}"/>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671057EB-F716-421F-8685-A32EF0D20EF7}"/>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C8080F89-2BDD-42D6-B7E9-045A9A5F64C7}"/>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EE62CE0D-101D-4AFF-B7C2-6D8932D72905}"/>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2E51E891-F695-4334-A946-1295843CC429}"/>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94307C7E-38FA-409C-8F91-8FDE3414337C}"/>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3B1CE9F3-6358-489D-BDDF-582105713D89}"/>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D8D09AA7-1924-4F05-A64F-B7FE99375D27}"/>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5107469E-57A8-40EB-B1C2-C30A71E5D402}"/>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E31BF78C-82CF-4406-9D84-86EC261B8533}"/>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DB0073A0-1A2C-40F4-B0D4-F475BA56E134}"/>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BB2D73AE-E4F3-4CF4-9CD2-A983A60A741D}"/>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E8811007-A26B-4CC3-B378-B17FDC599531}"/>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EDF40C17-1938-4D3F-B6C4-5F522EF7E296}"/>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C7AF8858-7E84-42AB-B127-97F9684AF42B}"/>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7817B275-FB98-4B99-98D0-932A8E82F674}"/>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2F068DD7-9049-467D-B2E5-CDF07862F265}"/>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7A2A7D15-373E-4B35-A2B3-912B02F6DE44}"/>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70E0A632-2CDE-4AAB-9C77-BCA503FB16DA}"/>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421E00A5-97FE-42A1-972C-B539B70124B1}"/>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56606</xdr:rowOff>
    </xdr:from>
    <xdr:to>
      <xdr:col>24</xdr:col>
      <xdr:colOff>62865</xdr:colOff>
      <xdr:row>42</xdr:row>
      <xdr:rowOff>27215</xdr:rowOff>
    </xdr:to>
    <xdr:cxnSp macro="">
      <xdr:nvCxnSpPr>
        <xdr:cNvPr id="58" name="直線コネクタ 57">
          <a:extLst>
            <a:ext uri="{FF2B5EF4-FFF2-40B4-BE49-F238E27FC236}">
              <a16:creationId xmlns:a16="http://schemas.microsoft.com/office/drawing/2014/main" id="{21A80A2A-D06D-40E9-97F7-CA0EE70428CC}"/>
            </a:ext>
          </a:extLst>
        </xdr:cNvPr>
        <xdr:cNvCxnSpPr/>
      </xdr:nvCxnSpPr>
      <xdr:spPr>
        <a:xfrm flipV="1">
          <a:off x="4634865" y="5714456"/>
          <a:ext cx="0" cy="15136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31042</xdr:rowOff>
    </xdr:from>
    <xdr:ext cx="405111" cy="259045"/>
    <xdr:sp macro="" textlink="">
      <xdr:nvSpPr>
        <xdr:cNvPr id="59" name="【図書館】&#10;有形固定資産減価償却率最小値テキスト">
          <a:extLst>
            <a:ext uri="{FF2B5EF4-FFF2-40B4-BE49-F238E27FC236}">
              <a16:creationId xmlns:a16="http://schemas.microsoft.com/office/drawing/2014/main" id="{06CB7472-0014-4787-BC34-EA9C13F1861E}"/>
            </a:ext>
          </a:extLst>
        </xdr:cNvPr>
        <xdr:cNvSpPr txBox="1"/>
      </xdr:nvSpPr>
      <xdr:spPr>
        <a:xfrm>
          <a:off x="4673600" y="7231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27215</xdr:rowOff>
    </xdr:from>
    <xdr:to>
      <xdr:col>24</xdr:col>
      <xdr:colOff>152400</xdr:colOff>
      <xdr:row>42</xdr:row>
      <xdr:rowOff>27215</xdr:rowOff>
    </xdr:to>
    <xdr:cxnSp macro="">
      <xdr:nvCxnSpPr>
        <xdr:cNvPr id="60" name="直線コネクタ 59">
          <a:extLst>
            <a:ext uri="{FF2B5EF4-FFF2-40B4-BE49-F238E27FC236}">
              <a16:creationId xmlns:a16="http://schemas.microsoft.com/office/drawing/2014/main" id="{D6A2B078-98C4-485C-BD2E-A94BDEF2DF1B}"/>
            </a:ext>
          </a:extLst>
        </xdr:cNvPr>
        <xdr:cNvCxnSpPr/>
      </xdr:nvCxnSpPr>
      <xdr:spPr>
        <a:xfrm>
          <a:off x="4546600" y="7228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3283</xdr:rowOff>
    </xdr:from>
    <xdr:ext cx="340478" cy="259045"/>
    <xdr:sp macro="" textlink="">
      <xdr:nvSpPr>
        <xdr:cNvPr id="61" name="【図書館】&#10;有形固定資産減価償却率最大値テキスト">
          <a:extLst>
            <a:ext uri="{FF2B5EF4-FFF2-40B4-BE49-F238E27FC236}">
              <a16:creationId xmlns:a16="http://schemas.microsoft.com/office/drawing/2014/main" id="{0A719DC4-3A22-48AB-BBAD-E41B97AC16F2}"/>
            </a:ext>
          </a:extLst>
        </xdr:cNvPr>
        <xdr:cNvSpPr txBox="1"/>
      </xdr:nvSpPr>
      <xdr:spPr>
        <a:xfrm>
          <a:off x="4673600" y="548968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56606</xdr:rowOff>
    </xdr:from>
    <xdr:to>
      <xdr:col>24</xdr:col>
      <xdr:colOff>152400</xdr:colOff>
      <xdr:row>33</xdr:row>
      <xdr:rowOff>56606</xdr:rowOff>
    </xdr:to>
    <xdr:cxnSp macro="">
      <xdr:nvCxnSpPr>
        <xdr:cNvPr id="62" name="直線コネクタ 61">
          <a:extLst>
            <a:ext uri="{FF2B5EF4-FFF2-40B4-BE49-F238E27FC236}">
              <a16:creationId xmlns:a16="http://schemas.microsoft.com/office/drawing/2014/main" id="{FD429D91-59CF-45F1-889F-023359F65BB3}"/>
            </a:ext>
          </a:extLst>
        </xdr:cNvPr>
        <xdr:cNvCxnSpPr/>
      </xdr:nvCxnSpPr>
      <xdr:spPr>
        <a:xfrm>
          <a:off x="4546600" y="5714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39750</xdr:rowOff>
    </xdr:from>
    <xdr:ext cx="405111" cy="259045"/>
    <xdr:sp macro="" textlink="">
      <xdr:nvSpPr>
        <xdr:cNvPr id="63" name="【図書館】&#10;有形固定資産減価償却率平均値テキスト">
          <a:extLst>
            <a:ext uri="{FF2B5EF4-FFF2-40B4-BE49-F238E27FC236}">
              <a16:creationId xmlns:a16="http://schemas.microsoft.com/office/drawing/2014/main" id="{71E983A3-3662-430B-ADEF-6CFCC280625A}"/>
            </a:ext>
          </a:extLst>
        </xdr:cNvPr>
        <xdr:cNvSpPr txBox="1"/>
      </xdr:nvSpPr>
      <xdr:spPr>
        <a:xfrm>
          <a:off x="4673600" y="638340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61323</xdr:rowOff>
    </xdr:from>
    <xdr:to>
      <xdr:col>24</xdr:col>
      <xdr:colOff>114300</xdr:colOff>
      <xdr:row>37</xdr:row>
      <xdr:rowOff>162923</xdr:rowOff>
    </xdr:to>
    <xdr:sp macro="" textlink="">
      <xdr:nvSpPr>
        <xdr:cNvPr id="64" name="フローチャート: 判断 63">
          <a:extLst>
            <a:ext uri="{FF2B5EF4-FFF2-40B4-BE49-F238E27FC236}">
              <a16:creationId xmlns:a16="http://schemas.microsoft.com/office/drawing/2014/main" id="{061F5493-C02D-4678-9874-F03C6955BE92}"/>
            </a:ext>
          </a:extLst>
        </xdr:cNvPr>
        <xdr:cNvSpPr/>
      </xdr:nvSpPr>
      <xdr:spPr>
        <a:xfrm>
          <a:off x="4584700" y="6404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66222</xdr:rowOff>
    </xdr:from>
    <xdr:to>
      <xdr:col>20</xdr:col>
      <xdr:colOff>38100</xdr:colOff>
      <xdr:row>37</xdr:row>
      <xdr:rowOff>167822</xdr:rowOff>
    </xdr:to>
    <xdr:sp macro="" textlink="">
      <xdr:nvSpPr>
        <xdr:cNvPr id="65" name="フローチャート: 判断 64">
          <a:extLst>
            <a:ext uri="{FF2B5EF4-FFF2-40B4-BE49-F238E27FC236}">
              <a16:creationId xmlns:a16="http://schemas.microsoft.com/office/drawing/2014/main" id="{DA249959-C2B1-4E92-8D19-C6FBEB239342}"/>
            </a:ext>
          </a:extLst>
        </xdr:cNvPr>
        <xdr:cNvSpPr/>
      </xdr:nvSpPr>
      <xdr:spPr>
        <a:xfrm>
          <a:off x="3746500" y="6409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38463</xdr:rowOff>
    </xdr:from>
    <xdr:to>
      <xdr:col>15</xdr:col>
      <xdr:colOff>101600</xdr:colOff>
      <xdr:row>37</xdr:row>
      <xdr:rowOff>140063</xdr:rowOff>
    </xdr:to>
    <xdr:sp macro="" textlink="">
      <xdr:nvSpPr>
        <xdr:cNvPr id="66" name="フローチャート: 判断 65">
          <a:extLst>
            <a:ext uri="{FF2B5EF4-FFF2-40B4-BE49-F238E27FC236}">
              <a16:creationId xmlns:a16="http://schemas.microsoft.com/office/drawing/2014/main" id="{25205F95-938C-4C81-8702-146915E4A16F}"/>
            </a:ext>
          </a:extLst>
        </xdr:cNvPr>
        <xdr:cNvSpPr/>
      </xdr:nvSpPr>
      <xdr:spPr>
        <a:xfrm>
          <a:off x="2857500" y="6382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23767</xdr:rowOff>
    </xdr:from>
    <xdr:to>
      <xdr:col>10</xdr:col>
      <xdr:colOff>165100</xdr:colOff>
      <xdr:row>37</xdr:row>
      <xdr:rowOff>125367</xdr:rowOff>
    </xdr:to>
    <xdr:sp macro="" textlink="">
      <xdr:nvSpPr>
        <xdr:cNvPr id="67" name="フローチャート: 判断 66">
          <a:extLst>
            <a:ext uri="{FF2B5EF4-FFF2-40B4-BE49-F238E27FC236}">
              <a16:creationId xmlns:a16="http://schemas.microsoft.com/office/drawing/2014/main" id="{9DADDAAF-3B19-4552-8DEB-DB9BADDF5A90}"/>
            </a:ext>
          </a:extLst>
        </xdr:cNvPr>
        <xdr:cNvSpPr/>
      </xdr:nvSpPr>
      <xdr:spPr>
        <a:xfrm>
          <a:off x="1968500" y="6367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15603</xdr:rowOff>
    </xdr:from>
    <xdr:to>
      <xdr:col>6</xdr:col>
      <xdr:colOff>38100</xdr:colOff>
      <xdr:row>37</xdr:row>
      <xdr:rowOff>117203</xdr:rowOff>
    </xdr:to>
    <xdr:sp macro="" textlink="">
      <xdr:nvSpPr>
        <xdr:cNvPr id="68" name="フローチャート: 判断 67">
          <a:extLst>
            <a:ext uri="{FF2B5EF4-FFF2-40B4-BE49-F238E27FC236}">
              <a16:creationId xmlns:a16="http://schemas.microsoft.com/office/drawing/2014/main" id="{A4AF3FD6-F230-468A-9439-5E7B2898C4B9}"/>
            </a:ext>
          </a:extLst>
        </xdr:cNvPr>
        <xdr:cNvSpPr/>
      </xdr:nvSpPr>
      <xdr:spPr>
        <a:xfrm>
          <a:off x="1079500" y="6359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B690B8F9-ED2F-4CD2-81C2-BE9770BDD721}"/>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BE56DE4E-DAC4-4611-8230-B6CE0C9ED72E}"/>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1479890B-E8BF-4DA9-B308-9182243C9797}"/>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CDB637D9-4904-4920-AF17-27A283F6DB84}"/>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3FFA099B-72AE-44AE-B2BF-38121EB0F3B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42</xdr:row>
      <xdr:rowOff>41728</xdr:rowOff>
    </xdr:from>
    <xdr:to>
      <xdr:col>15</xdr:col>
      <xdr:colOff>101600</xdr:colOff>
      <xdr:row>42</xdr:row>
      <xdr:rowOff>143328</xdr:rowOff>
    </xdr:to>
    <xdr:sp macro="" textlink="">
      <xdr:nvSpPr>
        <xdr:cNvPr id="74" name="楕円 73">
          <a:extLst>
            <a:ext uri="{FF2B5EF4-FFF2-40B4-BE49-F238E27FC236}">
              <a16:creationId xmlns:a16="http://schemas.microsoft.com/office/drawing/2014/main" id="{E25F0436-1104-47F2-8081-F866441391B1}"/>
            </a:ext>
          </a:extLst>
        </xdr:cNvPr>
        <xdr:cNvSpPr/>
      </xdr:nvSpPr>
      <xdr:spPr>
        <a:xfrm>
          <a:off x="2857500" y="7242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42</xdr:row>
      <xdr:rowOff>41728</xdr:rowOff>
    </xdr:from>
    <xdr:to>
      <xdr:col>10</xdr:col>
      <xdr:colOff>165100</xdr:colOff>
      <xdr:row>42</xdr:row>
      <xdr:rowOff>143328</xdr:rowOff>
    </xdr:to>
    <xdr:sp macro="" textlink="">
      <xdr:nvSpPr>
        <xdr:cNvPr id="75" name="楕円 74">
          <a:extLst>
            <a:ext uri="{FF2B5EF4-FFF2-40B4-BE49-F238E27FC236}">
              <a16:creationId xmlns:a16="http://schemas.microsoft.com/office/drawing/2014/main" id="{D0A20DAB-DBF4-4204-959F-83B1DEFF1ECB}"/>
            </a:ext>
          </a:extLst>
        </xdr:cNvPr>
        <xdr:cNvSpPr/>
      </xdr:nvSpPr>
      <xdr:spPr>
        <a:xfrm>
          <a:off x="1968500" y="7242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42</xdr:row>
      <xdr:rowOff>92528</xdr:rowOff>
    </xdr:from>
    <xdr:to>
      <xdr:col>15</xdr:col>
      <xdr:colOff>50800</xdr:colOff>
      <xdr:row>42</xdr:row>
      <xdr:rowOff>92528</xdr:rowOff>
    </xdr:to>
    <xdr:cxnSp macro="">
      <xdr:nvCxnSpPr>
        <xdr:cNvPr id="76" name="直線コネクタ 75">
          <a:extLst>
            <a:ext uri="{FF2B5EF4-FFF2-40B4-BE49-F238E27FC236}">
              <a16:creationId xmlns:a16="http://schemas.microsoft.com/office/drawing/2014/main" id="{6F013F7B-F2C1-4313-8B7C-BF0ED145A20C}"/>
            </a:ext>
          </a:extLst>
        </xdr:cNvPr>
        <xdr:cNvCxnSpPr/>
      </xdr:nvCxnSpPr>
      <xdr:spPr>
        <a:xfrm>
          <a:off x="2019300" y="7293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42</xdr:row>
      <xdr:rowOff>10704</xdr:rowOff>
    </xdr:from>
    <xdr:to>
      <xdr:col>6</xdr:col>
      <xdr:colOff>38100</xdr:colOff>
      <xdr:row>42</xdr:row>
      <xdr:rowOff>112304</xdr:rowOff>
    </xdr:to>
    <xdr:sp macro="" textlink="">
      <xdr:nvSpPr>
        <xdr:cNvPr id="77" name="楕円 76">
          <a:extLst>
            <a:ext uri="{FF2B5EF4-FFF2-40B4-BE49-F238E27FC236}">
              <a16:creationId xmlns:a16="http://schemas.microsoft.com/office/drawing/2014/main" id="{04E04834-FA51-48E5-B733-166CE50D5132}"/>
            </a:ext>
          </a:extLst>
        </xdr:cNvPr>
        <xdr:cNvSpPr/>
      </xdr:nvSpPr>
      <xdr:spPr>
        <a:xfrm>
          <a:off x="1079500" y="7211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42</xdr:row>
      <xdr:rowOff>61504</xdr:rowOff>
    </xdr:from>
    <xdr:to>
      <xdr:col>10</xdr:col>
      <xdr:colOff>114300</xdr:colOff>
      <xdr:row>42</xdr:row>
      <xdr:rowOff>92528</xdr:rowOff>
    </xdr:to>
    <xdr:cxnSp macro="">
      <xdr:nvCxnSpPr>
        <xdr:cNvPr id="78" name="直線コネクタ 77">
          <a:extLst>
            <a:ext uri="{FF2B5EF4-FFF2-40B4-BE49-F238E27FC236}">
              <a16:creationId xmlns:a16="http://schemas.microsoft.com/office/drawing/2014/main" id="{CA83A8CE-1885-4B5C-B9C4-64023EA2353B}"/>
            </a:ext>
          </a:extLst>
        </xdr:cNvPr>
        <xdr:cNvCxnSpPr/>
      </xdr:nvCxnSpPr>
      <xdr:spPr>
        <a:xfrm>
          <a:off x="1130300" y="7262404"/>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12899</xdr:rowOff>
    </xdr:from>
    <xdr:ext cx="405111" cy="259045"/>
    <xdr:sp macro="" textlink="">
      <xdr:nvSpPr>
        <xdr:cNvPr id="79" name="n_1aveValue【図書館】&#10;有形固定資産減価償却率">
          <a:extLst>
            <a:ext uri="{FF2B5EF4-FFF2-40B4-BE49-F238E27FC236}">
              <a16:creationId xmlns:a16="http://schemas.microsoft.com/office/drawing/2014/main" id="{A2200BE8-BD4A-4713-B2D0-5EAB87095196}"/>
            </a:ext>
          </a:extLst>
        </xdr:cNvPr>
        <xdr:cNvSpPr txBox="1"/>
      </xdr:nvSpPr>
      <xdr:spPr>
        <a:xfrm>
          <a:off x="3582044" y="61850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156590</xdr:rowOff>
    </xdr:from>
    <xdr:ext cx="405111" cy="259045"/>
    <xdr:sp macro="" textlink="">
      <xdr:nvSpPr>
        <xdr:cNvPr id="80" name="n_2aveValue【図書館】&#10;有形固定資産減価償却率">
          <a:extLst>
            <a:ext uri="{FF2B5EF4-FFF2-40B4-BE49-F238E27FC236}">
              <a16:creationId xmlns:a16="http://schemas.microsoft.com/office/drawing/2014/main" id="{8FA4CBF8-5C00-47F1-B741-90C42309EA67}"/>
            </a:ext>
          </a:extLst>
        </xdr:cNvPr>
        <xdr:cNvSpPr txBox="1"/>
      </xdr:nvSpPr>
      <xdr:spPr>
        <a:xfrm>
          <a:off x="2705744" y="61573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141894</xdr:rowOff>
    </xdr:from>
    <xdr:ext cx="405111" cy="259045"/>
    <xdr:sp macro="" textlink="">
      <xdr:nvSpPr>
        <xdr:cNvPr id="81" name="n_3aveValue【図書館】&#10;有形固定資産減価償却率">
          <a:extLst>
            <a:ext uri="{FF2B5EF4-FFF2-40B4-BE49-F238E27FC236}">
              <a16:creationId xmlns:a16="http://schemas.microsoft.com/office/drawing/2014/main" id="{8C24D1B6-512A-48B5-BB80-6649B2D693B2}"/>
            </a:ext>
          </a:extLst>
        </xdr:cNvPr>
        <xdr:cNvSpPr txBox="1"/>
      </xdr:nvSpPr>
      <xdr:spPr>
        <a:xfrm>
          <a:off x="1816744" y="61426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133730</xdr:rowOff>
    </xdr:from>
    <xdr:ext cx="405111" cy="259045"/>
    <xdr:sp macro="" textlink="">
      <xdr:nvSpPr>
        <xdr:cNvPr id="82" name="n_4aveValue【図書館】&#10;有形固定資産減価償却率">
          <a:extLst>
            <a:ext uri="{FF2B5EF4-FFF2-40B4-BE49-F238E27FC236}">
              <a16:creationId xmlns:a16="http://schemas.microsoft.com/office/drawing/2014/main" id="{1F5EABD7-075C-461C-BD98-49D3E1049F1F}"/>
            </a:ext>
          </a:extLst>
        </xdr:cNvPr>
        <xdr:cNvSpPr txBox="1"/>
      </xdr:nvSpPr>
      <xdr:spPr>
        <a:xfrm>
          <a:off x="927744" y="61344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6427</xdr:colOff>
      <xdr:row>42</xdr:row>
      <xdr:rowOff>134455</xdr:rowOff>
    </xdr:from>
    <xdr:ext cx="469744" cy="259045"/>
    <xdr:sp macro="" textlink="">
      <xdr:nvSpPr>
        <xdr:cNvPr id="83" name="n_2mainValue【図書館】&#10;有形固定資産減価償却率">
          <a:extLst>
            <a:ext uri="{FF2B5EF4-FFF2-40B4-BE49-F238E27FC236}">
              <a16:creationId xmlns:a16="http://schemas.microsoft.com/office/drawing/2014/main" id="{49188A8E-E370-4A17-B658-1DFE86EE0354}"/>
            </a:ext>
          </a:extLst>
        </xdr:cNvPr>
        <xdr:cNvSpPr txBox="1"/>
      </xdr:nvSpPr>
      <xdr:spPr>
        <a:xfrm>
          <a:off x="2673427" y="7335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69927</xdr:colOff>
      <xdr:row>42</xdr:row>
      <xdr:rowOff>134455</xdr:rowOff>
    </xdr:from>
    <xdr:ext cx="469744" cy="259045"/>
    <xdr:sp macro="" textlink="">
      <xdr:nvSpPr>
        <xdr:cNvPr id="84" name="n_3mainValue【図書館】&#10;有形固定資産減価償却率">
          <a:extLst>
            <a:ext uri="{FF2B5EF4-FFF2-40B4-BE49-F238E27FC236}">
              <a16:creationId xmlns:a16="http://schemas.microsoft.com/office/drawing/2014/main" id="{9DB7064D-03CD-48E5-AD7D-E9DE97A3CFD0}"/>
            </a:ext>
          </a:extLst>
        </xdr:cNvPr>
        <xdr:cNvSpPr txBox="1"/>
      </xdr:nvSpPr>
      <xdr:spPr>
        <a:xfrm>
          <a:off x="1784427" y="7335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42</xdr:row>
      <xdr:rowOff>103431</xdr:rowOff>
    </xdr:from>
    <xdr:ext cx="405111" cy="259045"/>
    <xdr:sp macro="" textlink="">
      <xdr:nvSpPr>
        <xdr:cNvPr id="85" name="n_4mainValue【図書館】&#10;有形固定資産減価償却率">
          <a:extLst>
            <a:ext uri="{FF2B5EF4-FFF2-40B4-BE49-F238E27FC236}">
              <a16:creationId xmlns:a16="http://schemas.microsoft.com/office/drawing/2014/main" id="{37E7E179-490C-46EE-B3AB-4A08764DFF8B}"/>
            </a:ext>
          </a:extLst>
        </xdr:cNvPr>
        <xdr:cNvSpPr txBox="1"/>
      </xdr:nvSpPr>
      <xdr:spPr>
        <a:xfrm>
          <a:off x="927744" y="73043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6" name="正方形/長方形 85">
          <a:extLst>
            <a:ext uri="{FF2B5EF4-FFF2-40B4-BE49-F238E27FC236}">
              <a16:creationId xmlns:a16="http://schemas.microsoft.com/office/drawing/2014/main" id="{FA800D5A-8CF3-4C32-AAE3-FD086A29399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7" name="正方形/長方形 86">
          <a:extLst>
            <a:ext uri="{FF2B5EF4-FFF2-40B4-BE49-F238E27FC236}">
              <a16:creationId xmlns:a16="http://schemas.microsoft.com/office/drawing/2014/main" id="{E3DE737D-B40A-41BE-A867-AA68E8719A37}"/>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8" name="正方形/長方形 87">
          <a:extLst>
            <a:ext uri="{FF2B5EF4-FFF2-40B4-BE49-F238E27FC236}">
              <a16:creationId xmlns:a16="http://schemas.microsoft.com/office/drawing/2014/main" id="{F464777F-2C31-49D9-A4D3-0E7F25DC87BC}"/>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9" name="正方形/長方形 88">
          <a:extLst>
            <a:ext uri="{FF2B5EF4-FFF2-40B4-BE49-F238E27FC236}">
              <a16:creationId xmlns:a16="http://schemas.microsoft.com/office/drawing/2014/main" id="{30D9388E-A3AD-4E08-AB2A-8B1276002D79}"/>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0" name="正方形/長方形 89">
          <a:extLst>
            <a:ext uri="{FF2B5EF4-FFF2-40B4-BE49-F238E27FC236}">
              <a16:creationId xmlns:a16="http://schemas.microsoft.com/office/drawing/2014/main" id="{0EAFDE1E-32FD-42BB-990E-0460B62FF842}"/>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1" name="正方形/長方形 90">
          <a:extLst>
            <a:ext uri="{FF2B5EF4-FFF2-40B4-BE49-F238E27FC236}">
              <a16:creationId xmlns:a16="http://schemas.microsoft.com/office/drawing/2014/main" id="{5763B9E9-FDB9-40DF-AC1C-8369BEA9CB35}"/>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2" name="正方形/長方形 91">
          <a:extLst>
            <a:ext uri="{FF2B5EF4-FFF2-40B4-BE49-F238E27FC236}">
              <a16:creationId xmlns:a16="http://schemas.microsoft.com/office/drawing/2014/main" id="{3EE74577-9BB6-4A0F-9E15-136A90698044}"/>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3" name="正方形/長方形 92">
          <a:extLst>
            <a:ext uri="{FF2B5EF4-FFF2-40B4-BE49-F238E27FC236}">
              <a16:creationId xmlns:a16="http://schemas.microsoft.com/office/drawing/2014/main" id="{5DFA9E4F-CEE9-46A9-81F5-CF7DE37317B3}"/>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4" name="テキスト ボックス 93">
          <a:extLst>
            <a:ext uri="{FF2B5EF4-FFF2-40B4-BE49-F238E27FC236}">
              <a16:creationId xmlns:a16="http://schemas.microsoft.com/office/drawing/2014/main" id="{4D69EA71-FFDF-4D5C-8A50-B2D6EEC8C653}"/>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5" name="直線コネクタ 94">
          <a:extLst>
            <a:ext uri="{FF2B5EF4-FFF2-40B4-BE49-F238E27FC236}">
              <a16:creationId xmlns:a16="http://schemas.microsoft.com/office/drawing/2014/main" id="{72B22E9F-B8A0-4FA6-A8B0-37A863453A8F}"/>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96" name="直線コネクタ 95">
          <a:extLst>
            <a:ext uri="{FF2B5EF4-FFF2-40B4-BE49-F238E27FC236}">
              <a16:creationId xmlns:a16="http://schemas.microsoft.com/office/drawing/2014/main" id="{3FCB568A-5967-4F06-A082-A3218C6ADFB9}"/>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97" name="テキスト ボックス 96">
          <a:extLst>
            <a:ext uri="{FF2B5EF4-FFF2-40B4-BE49-F238E27FC236}">
              <a16:creationId xmlns:a16="http://schemas.microsoft.com/office/drawing/2014/main" id="{C8E8A846-0070-4AD9-A1C1-83F55169988F}"/>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98" name="直線コネクタ 97">
          <a:extLst>
            <a:ext uri="{FF2B5EF4-FFF2-40B4-BE49-F238E27FC236}">
              <a16:creationId xmlns:a16="http://schemas.microsoft.com/office/drawing/2014/main" id="{7726EA39-7080-4B34-8805-230771724BE9}"/>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99" name="テキスト ボックス 98">
          <a:extLst>
            <a:ext uri="{FF2B5EF4-FFF2-40B4-BE49-F238E27FC236}">
              <a16:creationId xmlns:a16="http://schemas.microsoft.com/office/drawing/2014/main" id="{31A1E7CB-537B-4CB0-B81F-3E81AC6590CC}"/>
            </a:ext>
          </a:extLst>
        </xdr:cNvPr>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0" name="直線コネクタ 99">
          <a:extLst>
            <a:ext uri="{FF2B5EF4-FFF2-40B4-BE49-F238E27FC236}">
              <a16:creationId xmlns:a16="http://schemas.microsoft.com/office/drawing/2014/main" id="{6438B58D-613C-442C-A514-1B2A18742B58}"/>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101" name="テキスト ボックス 100">
          <a:extLst>
            <a:ext uri="{FF2B5EF4-FFF2-40B4-BE49-F238E27FC236}">
              <a16:creationId xmlns:a16="http://schemas.microsoft.com/office/drawing/2014/main" id="{5FFB5EDD-4268-4CC0-A98D-327B1C7D10A8}"/>
            </a:ext>
          </a:extLst>
        </xdr:cNvPr>
        <xdr:cNvSpPr txBox="1"/>
      </xdr:nvSpPr>
      <xdr:spPr>
        <a:xfrm>
          <a:off x="6136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2" name="直線コネクタ 101">
          <a:extLst>
            <a:ext uri="{FF2B5EF4-FFF2-40B4-BE49-F238E27FC236}">
              <a16:creationId xmlns:a16="http://schemas.microsoft.com/office/drawing/2014/main" id="{DDFC2F32-B6AB-443D-9E1E-9E3AB5186888}"/>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03" name="テキスト ボックス 102">
          <a:extLst>
            <a:ext uri="{FF2B5EF4-FFF2-40B4-BE49-F238E27FC236}">
              <a16:creationId xmlns:a16="http://schemas.microsoft.com/office/drawing/2014/main" id="{CD527CA8-7C9D-4CDB-8E2F-19D2E0ECE9C4}"/>
            </a:ext>
          </a:extLst>
        </xdr:cNvPr>
        <xdr:cNvSpPr txBox="1"/>
      </xdr:nvSpPr>
      <xdr:spPr>
        <a:xfrm>
          <a:off x="6136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4" name="直線コネクタ 103">
          <a:extLst>
            <a:ext uri="{FF2B5EF4-FFF2-40B4-BE49-F238E27FC236}">
              <a16:creationId xmlns:a16="http://schemas.microsoft.com/office/drawing/2014/main" id="{9000FDE3-34AA-4E53-95A4-A9108C010975}"/>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5" name="テキスト ボックス 104">
          <a:extLst>
            <a:ext uri="{FF2B5EF4-FFF2-40B4-BE49-F238E27FC236}">
              <a16:creationId xmlns:a16="http://schemas.microsoft.com/office/drawing/2014/main" id="{8BAEF441-C2C3-4430-9883-68B14F7BAFDB}"/>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6" name="【図書館】&#10;一人当たり面積グラフ枠">
          <a:extLst>
            <a:ext uri="{FF2B5EF4-FFF2-40B4-BE49-F238E27FC236}">
              <a16:creationId xmlns:a16="http://schemas.microsoft.com/office/drawing/2014/main" id="{17DC8D3F-97F4-48E2-928A-318C427B42A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5334</xdr:rowOff>
    </xdr:from>
    <xdr:to>
      <xdr:col>54</xdr:col>
      <xdr:colOff>189865</xdr:colOff>
      <xdr:row>41</xdr:row>
      <xdr:rowOff>60198</xdr:rowOff>
    </xdr:to>
    <xdr:cxnSp macro="">
      <xdr:nvCxnSpPr>
        <xdr:cNvPr id="107" name="直線コネクタ 106">
          <a:extLst>
            <a:ext uri="{FF2B5EF4-FFF2-40B4-BE49-F238E27FC236}">
              <a16:creationId xmlns:a16="http://schemas.microsoft.com/office/drawing/2014/main" id="{54C529BC-50BF-491A-991F-96DB5B06EC23}"/>
            </a:ext>
          </a:extLst>
        </xdr:cNvPr>
        <xdr:cNvCxnSpPr/>
      </xdr:nvCxnSpPr>
      <xdr:spPr>
        <a:xfrm flipV="1">
          <a:off x="10476865" y="5663184"/>
          <a:ext cx="0" cy="14264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64025</xdr:rowOff>
    </xdr:from>
    <xdr:ext cx="469744" cy="259045"/>
    <xdr:sp macro="" textlink="">
      <xdr:nvSpPr>
        <xdr:cNvPr id="108" name="【図書館】&#10;一人当たり面積最小値テキスト">
          <a:extLst>
            <a:ext uri="{FF2B5EF4-FFF2-40B4-BE49-F238E27FC236}">
              <a16:creationId xmlns:a16="http://schemas.microsoft.com/office/drawing/2014/main" id="{59FC8446-5A39-4662-8AE9-B32DFBF3D1E9}"/>
            </a:ext>
          </a:extLst>
        </xdr:cNvPr>
        <xdr:cNvSpPr txBox="1"/>
      </xdr:nvSpPr>
      <xdr:spPr>
        <a:xfrm>
          <a:off x="10515600" y="7093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60198</xdr:rowOff>
    </xdr:from>
    <xdr:to>
      <xdr:col>55</xdr:col>
      <xdr:colOff>88900</xdr:colOff>
      <xdr:row>41</xdr:row>
      <xdr:rowOff>60198</xdr:rowOff>
    </xdr:to>
    <xdr:cxnSp macro="">
      <xdr:nvCxnSpPr>
        <xdr:cNvPr id="109" name="直線コネクタ 108">
          <a:extLst>
            <a:ext uri="{FF2B5EF4-FFF2-40B4-BE49-F238E27FC236}">
              <a16:creationId xmlns:a16="http://schemas.microsoft.com/office/drawing/2014/main" id="{EE709A89-0CF1-47A8-A29E-97CB357DCC90}"/>
            </a:ext>
          </a:extLst>
        </xdr:cNvPr>
        <xdr:cNvCxnSpPr/>
      </xdr:nvCxnSpPr>
      <xdr:spPr>
        <a:xfrm>
          <a:off x="10388600" y="7089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123461</xdr:rowOff>
    </xdr:from>
    <xdr:ext cx="469744" cy="259045"/>
    <xdr:sp macro="" textlink="">
      <xdr:nvSpPr>
        <xdr:cNvPr id="110" name="【図書館】&#10;一人当たり面積最大値テキスト">
          <a:extLst>
            <a:ext uri="{FF2B5EF4-FFF2-40B4-BE49-F238E27FC236}">
              <a16:creationId xmlns:a16="http://schemas.microsoft.com/office/drawing/2014/main" id="{E106226C-D7CB-40BA-B5E7-51FDE0D08196}"/>
            </a:ext>
          </a:extLst>
        </xdr:cNvPr>
        <xdr:cNvSpPr txBox="1"/>
      </xdr:nvSpPr>
      <xdr:spPr>
        <a:xfrm>
          <a:off x="10515600" y="54384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5334</xdr:rowOff>
    </xdr:from>
    <xdr:to>
      <xdr:col>55</xdr:col>
      <xdr:colOff>88900</xdr:colOff>
      <xdr:row>33</xdr:row>
      <xdr:rowOff>5334</xdr:rowOff>
    </xdr:to>
    <xdr:cxnSp macro="">
      <xdr:nvCxnSpPr>
        <xdr:cNvPr id="111" name="直線コネクタ 110">
          <a:extLst>
            <a:ext uri="{FF2B5EF4-FFF2-40B4-BE49-F238E27FC236}">
              <a16:creationId xmlns:a16="http://schemas.microsoft.com/office/drawing/2014/main" id="{2B64AEF6-8D6C-4081-8FEA-137208A59C5B}"/>
            </a:ext>
          </a:extLst>
        </xdr:cNvPr>
        <xdr:cNvCxnSpPr/>
      </xdr:nvCxnSpPr>
      <xdr:spPr>
        <a:xfrm>
          <a:off x="10388600" y="56631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108983</xdr:rowOff>
    </xdr:from>
    <xdr:ext cx="469744" cy="259045"/>
    <xdr:sp macro="" textlink="">
      <xdr:nvSpPr>
        <xdr:cNvPr id="112" name="【図書館】&#10;一人当たり面積平均値テキスト">
          <a:extLst>
            <a:ext uri="{FF2B5EF4-FFF2-40B4-BE49-F238E27FC236}">
              <a16:creationId xmlns:a16="http://schemas.microsoft.com/office/drawing/2014/main" id="{8FD9F381-D436-4F3E-A7A2-FF2DBC3B49EB}"/>
            </a:ext>
          </a:extLst>
        </xdr:cNvPr>
        <xdr:cNvSpPr txBox="1"/>
      </xdr:nvSpPr>
      <xdr:spPr>
        <a:xfrm>
          <a:off x="10515600" y="66240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130556</xdr:rowOff>
    </xdr:from>
    <xdr:to>
      <xdr:col>55</xdr:col>
      <xdr:colOff>50800</xdr:colOff>
      <xdr:row>39</xdr:row>
      <xdr:rowOff>60706</xdr:rowOff>
    </xdr:to>
    <xdr:sp macro="" textlink="">
      <xdr:nvSpPr>
        <xdr:cNvPr id="113" name="フローチャート: 判断 112">
          <a:extLst>
            <a:ext uri="{FF2B5EF4-FFF2-40B4-BE49-F238E27FC236}">
              <a16:creationId xmlns:a16="http://schemas.microsoft.com/office/drawing/2014/main" id="{7D4A6FBD-A045-47A0-A3DD-E9BDEB01B581}"/>
            </a:ext>
          </a:extLst>
        </xdr:cNvPr>
        <xdr:cNvSpPr/>
      </xdr:nvSpPr>
      <xdr:spPr>
        <a:xfrm>
          <a:off x="10426700" y="6645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148844</xdr:rowOff>
    </xdr:from>
    <xdr:to>
      <xdr:col>50</xdr:col>
      <xdr:colOff>165100</xdr:colOff>
      <xdr:row>39</xdr:row>
      <xdr:rowOff>78994</xdr:rowOff>
    </xdr:to>
    <xdr:sp macro="" textlink="">
      <xdr:nvSpPr>
        <xdr:cNvPr id="114" name="フローチャート: 判断 113">
          <a:extLst>
            <a:ext uri="{FF2B5EF4-FFF2-40B4-BE49-F238E27FC236}">
              <a16:creationId xmlns:a16="http://schemas.microsoft.com/office/drawing/2014/main" id="{B6423C6C-83A0-4C62-8EE4-637CC068CB0C}"/>
            </a:ext>
          </a:extLst>
        </xdr:cNvPr>
        <xdr:cNvSpPr/>
      </xdr:nvSpPr>
      <xdr:spPr>
        <a:xfrm>
          <a:off x="9588500" y="6663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157988</xdr:rowOff>
    </xdr:from>
    <xdr:to>
      <xdr:col>46</xdr:col>
      <xdr:colOff>38100</xdr:colOff>
      <xdr:row>39</xdr:row>
      <xdr:rowOff>88138</xdr:rowOff>
    </xdr:to>
    <xdr:sp macro="" textlink="">
      <xdr:nvSpPr>
        <xdr:cNvPr id="115" name="フローチャート: 判断 114">
          <a:extLst>
            <a:ext uri="{FF2B5EF4-FFF2-40B4-BE49-F238E27FC236}">
              <a16:creationId xmlns:a16="http://schemas.microsoft.com/office/drawing/2014/main" id="{BF519261-A640-482E-92B1-54F4EBEB5B2C}"/>
            </a:ext>
          </a:extLst>
        </xdr:cNvPr>
        <xdr:cNvSpPr/>
      </xdr:nvSpPr>
      <xdr:spPr>
        <a:xfrm>
          <a:off x="8699500" y="6673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157988</xdr:rowOff>
    </xdr:from>
    <xdr:to>
      <xdr:col>41</xdr:col>
      <xdr:colOff>101600</xdr:colOff>
      <xdr:row>39</xdr:row>
      <xdr:rowOff>88138</xdr:rowOff>
    </xdr:to>
    <xdr:sp macro="" textlink="">
      <xdr:nvSpPr>
        <xdr:cNvPr id="116" name="フローチャート: 判断 115">
          <a:extLst>
            <a:ext uri="{FF2B5EF4-FFF2-40B4-BE49-F238E27FC236}">
              <a16:creationId xmlns:a16="http://schemas.microsoft.com/office/drawing/2014/main" id="{D44E957C-B010-4FCA-BD27-A97F6AB19941}"/>
            </a:ext>
          </a:extLst>
        </xdr:cNvPr>
        <xdr:cNvSpPr/>
      </xdr:nvSpPr>
      <xdr:spPr>
        <a:xfrm>
          <a:off x="7810500" y="6673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157988</xdr:rowOff>
    </xdr:from>
    <xdr:to>
      <xdr:col>36</xdr:col>
      <xdr:colOff>165100</xdr:colOff>
      <xdr:row>39</xdr:row>
      <xdr:rowOff>88138</xdr:rowOff>
    </xdr:to>
    <xdr:sp macro="" textlink="">
      <xdr:nvSpPr>
        <xdr:cNvPr id="117" name="フローチャート: 判断 116">
          <a:extLst>
            <a:ext uri="{FF2B5EF4-FFF2-40B4-BE49-F238E27FC236}">
              <a16:creationId xmlns:a16="http://schemas.microsoft.com/office/drawing/2014/main" id="{DB850098-8CD2-4FC4-86E9-6A80B5743B94}"/>
            </a:ext>
          </a:extLst>
        </xdr:cNvPr>
        <xdr:cNvSpPr/>
      </xdr:nvSpPr>
      <xdr:spPr>
        <a:xfrm>
          <a:off x="6921500" y="6673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8" name="テキスト ボックス 117">
          <a:extLst>
            <a:ext uri="{FF2B5EF4-FFF2-40B4-BE49-F238E27FC236}">
              <a16:creationId xmlns:a16="http://schemas.microsoft.com/office/drawing/2014/main" id="{1AD233A3-417E-4559-89BF-E83690B6335F}"/>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9" name="テキスト ボックス 118">
          <a:extLst>
            <a:ext uri="{FF2B5EF4-FFF2-40B4-BE49-F238E27FC236}">
              <a16:creationId xmlns:a16="http://schemas.microsoft.com/office/drawing/2014/main" id="{B71C6B50-9FB7-4F4C-878F-21E5267DB388}"/>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0" name="テキスト ボックス 119">
          <a:extLst>
            <a:ext uri="{FF2B5EF4-FFF2-40B4-BE49-F238E27FC236}">
              <a16:creationId xmlns:a16="http://schemas.microsoft.com/office/drawing/2014/main" id="{08CA863C-DC3A-47E3-92BB-5CDC2BB0FD11}"/>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1" name="テキスト ボックス 120">
          <a:extLst>
            <a:ext uri="{FF2B5EF4-FFF2-40B4-BE49-F238E27FC236}">
              <a16:creationId xmlns:a16="http://schemas.microsoft.com/office/drawing/2014/main" id="{0CDCC5B9-A5FC-43FB-9E7C-809E0404D353}"/>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2" name="テキスト ボックス 121">
          <a:extLst>
            <a:ext uri="{FF2B5EF4-FFF2-40B4-BE49-F238E27FC236}">
              <a16:creationId xmlns:a16="http://schemas.microsoft.com/office/drawing/2014/main" id="{9A3A4186-90F6-4C60-B2B3-3A722ED0E934}"/>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40</xdr:row>
      <xdr:rowOff>25400</xdr:rowOff>
    </xdr:from>
    <xdr:to>
      <xdr:col>46</xdr:col>
      <xdr:colOff>38100</xdr:colOff>
      <xdr:row>40</xdr:row>
      <xdr:rowOff>127000</xdr:rowOff>
    </xdr:to>
    <xdr:sp macro="" textlink="">
      <xdr:nvSpPr>
        <xdr:cNvPr id="123" name="楕円 122">
          <a:extLst>
            <a:ext uri="{FF2B5EF4-FFF2-40B4-BE49-F238E27FC236}">
              <a16:creationId xmlns:a16="http://schemas.microsoft.com/office/drawing/2014/main" id="{428C346D-64B2-446F-8268-A81DFD5B6DDD}"/>
            </a:ext>
          </a:extLst>
        </xdr:cNvPr>
        <xdr:cNvSpPr/>
      </xdr:nvSpPr>
      <xdr:spPr>
        <a:xfrm>
          <a:off x="8699500" y="688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25400</xdr:rowOff>
    </xdr:from>
    <xdr:to>
      <xdr:col>41</xdr:col>
      <xdr:colOff>101600</xdr:colOff>
      <xdr:row>40</xdr:row>
      <xdr:rowOff>127000</xdr:rowOff>
    </xdr:to>
    <xdr:sp macro="" textlink="">
      <xdr:nvSpPr>
        <xdr:cNvPr id="124" name="楕円 123">
          <a:extLst>
            <a:ext uri="{FF2B5EF4-FFF2-40B4-BE49-F238E27FC236}">
              <a16:creationId xmlns:a16="http://schemas.microsoft.com/office/drawing/2014/main" id="{12F61036-448E-428C-BD6E-C60DCBCB6F96}"/>
            </a:ext>
          </a:extLst>
        </xdr:cNvPr>
        <xdr:cNvSpPr/>
      </xdr:nvSpPr>
      <xdr:spPr>
        <a:xfrm>
          <a:off x="7810500" y="688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76200</xdr:rowOff>
    </xdr:from>
    <xdr:to>
      <xdr:col>45</xdr:col>
      <xdr:colOff>177800</xdr:colOff>
      <xdr:row>40</xdr:row>
      <xdr:rowOff>76200</xdr:rowOff>
    </xdr:to>
    <xdr:cxnSp macro="">
      <xdr:nvCxnSpPr>
        <xdr:cNvPr id="125" name="直線コネクタ 124">
          <a:extLst>
            <a:ext uri="{FF2B5EF4-FFF2-40B4-BE49-F238E27FC236}">
              <a16:creationId xmlns:a16="http://schemas.microsoft.com/office/drawing/2014/main" id="{931B3CAC-39FE-4896-8C37-563D9013D8ED}"/>
            </a:ext>
          </a:extLst>
        </xdr:cNvPr>
        <xdr:cNvCxnSpPr/>
      </xdr:nvCxnSpPr>
      <xdr:spPr>
        <a:xfrm>
          <a:off x="7861300" y="69342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34544</xdr:rowOff>
    </xdr:from>
    <xdr:to>
      <xdr:col>36</xdr:col>
      <xdr:colOff>165100</xdr:colOff>
      <xdr:row>40</xdr:row>
      <xdr:rowOff>136144</xdr:rowOff>
    </xdr:to>
    <xdr:sp macro="" textlink="">
      <xdr:nvSpPr>
        <xdr:cNvPr id="126" name="楕円 125">
          <a:extLst>
            <a:ext uri="{FF2B5EF4-FFF2-40B4-BE49-F238E27FC236}">
              <a16:creationId xmlns:a16="http://schemas.microsoft.com/office/drawing/2014/main" id="{E0031071-8904-49B2-AF04-509BDB47DFA0}"/>
            </a:ext>
          </a:extLst>
        </xdr:cNvPr>
        <xdr:cNvSpPr/>
      </xdr:nvSpPr>
      <xdr:spPr>
        <a:xfrm>
          <a:off x="6921500" y="6892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76200</xdr:rowOff>
    </xdr:from>
    <xdr:to>
      <xdr:col>41</xdr:col>
      <xdr:colOff>50800</xdr:colOff>
      <xdr:row>40</xdr:row>
      <xdr:rowOff>85344</xdr:rowOff>
    </xdr:to>
    <xdr:cxnSp macro="">
      <xdr:nvCxnSpPr>
        <xdr:cNvPr id="127" name="直線コネクタ 126">
          <a:extLst>
            <a:ext uri="{FF2B5EF4-FFF2-40B4-BE49-F238E27FC236}">
              <a16:creationId xmlns:a16="http://schemas.microsoft.com/office/drawing/2014/main" id="{187397BB-65BA-48E7-9F00-770E59FDF9C4}"/>
            </a:ext>
          </a:extLst>
        </xdr:cNvPr>
        <xdr:cNvCxnSpPr/>
      </xdr:nvCxnSpPr>
      <xdr:spPr>
        <a:xfrm flipV="1">
          <a:off x="6972300" y="6934200"/>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37</xdr:row>
      <xdr:rowOff>95521</xdr:rowOff>
    </xdr:from>
    <xdr:ext cx="469744" cy="259045"/>
    <xdr:sp macro="" textlink="">
      <xdr:nvSpPr>
        <xdr:cNvPr id="128" name="n_1aveValue【図書館】&#10;一人当たり面積">
          <a:extLst>
            <a:ext uri="{FF2B5EF4-FFF2-40B4-BE49-F238E27FC236}">
              <a16:creationId xmlns:a16="http://schemas.microsoft.com/office/drawing/2014/main" id="{259B369E-8BB1-4CFB-940B-09CB8CBA8AC8}"/>
            </a:ext>
          </a:extLst>
        </xdr:cNvPr>
        <xdr:cNvSpPr txBox="1"/>
      </xdr:nvSpPr>
      <xdr:spPr>
        <a:xfrm>
          <a:off x="9391727" y="64391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104665</xdr:rowOff>
    </xdr:from>
    <xdr:ext cx="469744" cy="259045"/>
    <xdr:sp macro="" textlink="">
      <xdr:nvSpPr>
        <xdr:cNvPr id="129" name="n_2aveValue【図書館】&#10;一人当たり面積">
          <a:extLst>
            <a:ext uri="{FF2B5EF4-FFF2-40B4-BE49-F238E27FC236}">
              <a16:creationId xmlns:a16="http://schemas.microsoft.com/office/drawing/2014/main" id="{5C395D75-D743-4EE7-A29E-B6FA7E49E983}"/>
            </a:ext>
          </a:extLst>
        </xdr:cNvPr>
        <xdr:cNvSpPr txBox="1"/>
      </xdr:nvSpPr>
      <xdr:spPr>
        <a:xfrm>
          <a:off x="8515427" y="6448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104665</xdr:rowOff>
    </xdr:from>
    <xdr:ext cx="469744" cy="259045"/>
    <xdr:sp macro="" textlink="">
      <xdr:nvSpPr>
        <xdr:cNvPr id="130" name="n_3aveValue【図書館】&#10;一人当たり面積">
          <a:extLst>
            <a:ext uri="{FF2B5EF4-FFF2-40B4-BE49-F238E27FC236}">
              <a16:creationId xmlns:a16="http://schemas.microsoft.com/office/drawing/2014/main" id="{08DB9975-0F74-46BA-939A-F8DD52D377B6}"/>
            </a:ext>
          </a:extLst>
        </xdr:cNvPr>
        <xdr:cNvSpPr txBox="1"/>
      </xdr:nvSpPr>
      <xdr:spPr>
        <a:xfrm>
          <a:off x="7626427" y="6448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104665</xdr:rowOff>
    </xdr:from>
    <xdr:ext cx="469744" cy="259045"/>
    <xdr:sp macro="" textlink="">
      <xdr:nvSpPr>
        <xdr:cNvPr id="131" name="n_4aveValue【図書館】&#10;一人当たり面積">
          <a:extLst>
            <a:ext uri="{FF2B5EF4-FFF2-40B4-BE49-F238E27FC236}">
              <a16:creationId xmlns:a16="http://schemas.microsoft.com/office/drawing/2014/main" id="{A9DAE1BC-3809-47F9-8D97-9F3CC274E473}"/>
            </a:ext>
          </a:extLst>
        </xdr:cNvPr>
        <xdr:cNvSpPr txBox="1"/>
      </xdr:nvSpPr>
      <xdr:spPr>
        <a:xfrm>
          <a:off x="6737427" y="6448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118127</xdr:rowOff>
    </xdr:from>
    <xdr:ext cx="469744" cy="259045"/>
    <xdr:sp macro="" textlink="">
      <xdr:nvSpPr>
        <xdr:cNvPr id="132" name="n_2mainValue【図書館】&#10;一人当たり面積">
          <a:extLst>
            <a:ext uri="{FF2B5EF4-FFF2-40B4-BE49-F238E27FC236}">
              <a16:creationId xmlns:a16="http://schemas.microsoft.com/office/drawing/2014/main" id="{67F47733-7D9F-4ECB-AFD0-7F9757F3C0ED}"/>
            </a:ext>
          </a:extLst>
        </xdr:cNvPr>
        <xdr:cNvSpPr txBox="1"/>
      </xdr:nvSpPr>
      <xdr:spPr>
        <a:xfrm>
          <a:off x="8515427" y="697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118127</xdr:rowOff>
    </xdr:from>
    <xdr:ext cx="469744" cy="259045"/>
    <xdr:sp macro="" textlink="">
      <xdr:nvSpPr>
        <xdr:cNvPr id="133" name="n_3mainValue【図書館】&#10;一人当たり面積">
          <a:extLst>
            <a:ext uri="{FF2B5EF4-FFF2-40B4-BE49-F238E27FC236}">
              <a16:creationId xmlns:a16="http://schemas.microsoft.com/office/drawing/2014/main" id="{0DED956D-E0D3-4747-89F2-46E76C04A537}"/>
            </a:ext>
          </a:extLst>
        </xdr:cNvPr>
        <xdr:cNvSpPr txBox="1"/>
      </xdr:nvSpPr>
      <xdr:spPr>
        <a:xfrm>
          <a:off x="7626427" y="697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127271</xdr:rowOff>
    </xdr:from>
    <xdr:ext cx="469744" cy="259045"/>
    <xdr:sp macro="" textlink="">
      <xdr:nvSpPr>
        <xdr:cNvPr id="134" name="n_4mainValue【図書館】&#10;一人当たり面積">
          <a:extLst>
            <a:ext uri="{FF2B5EF4-FFF2-40B4-BE49-F238E27FC236}">
              <a16:creationId xmlns:a16="http://schemas.microsoft.com/office/drawing/2014/main" id="{02783DFD-D425-418F-9E10-B53BF883C541}"/>
            </a:ext>
          </a:extLst>
        </xdr:cNvPr>
        <xdr:cNvSpPr txBox="1"/>
      </xdr:nvSpPr>
      <xdr:spPr>
        <a:xfrm>
          <a:off x="6737427" y="6985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5" name="正方形/長方形 134">
          <a:extLst>
            <a:ext uri="{FF2B5EF4-FFF2-40B4-BE49-F238E27FC236}">
              <a16:creationId xmlns:a16="http://schemas.microsoft.com/office/drawing/2014/main" id="{6AECDA80-906A-45EE-8D03-DCA64D513BFB}"/>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6" name="正方形/長方形 135">
          <a:extLst>
            <a:ext uri="{FF2B5EF4-FFF2-40B4-BE49-F238E27FC236}">
              <a16:creationId xmlns:a16="http://schemas.microsoft.com/office/drawing/2014/main" id="{29C2A679-D424-4A59-9D0F-7DDE6BC106E3}"/>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7" name="正方形/長方形 136">
          <a:extLst>
            <a:ext uri="{FF2B5EF4-FFF2-40B4-BE49-F238E27FC236}">
              <a16:creationId xmlns:a16="http://schemas.microsoft.com/office/drawing/2014/main" id="{7C69AD3C-AA0A-499F-9AB0-857C9132D782}"/>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8" name="正方形/長方形 137">
          <a:extLst>
            <a:ext uri="{FF2B5EF4-FFF2-40B4-BE49-F238E27FC236}">
              <a16:creationId xmlns:a16="http://schemas.microsoft.com/office/drawing/2014/main" id="{6760CCE7-843F-498D-BFBE-32A74001EEAD}"/>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9" name="正方形/長方形 138">
          <a:extLst>
            <a:ext uri="{FF2B5EF4-FFF2-40B4-BE49-F238E27FC236}">
              <a16:creationId xmlns:a16="http://schemas.microsoft.com/office/drawing/2014/main" id="{9B5D1C76-8AE5-481E-BD0A-A6F72DDFFA47}"/>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0" name="正方形/長方形 139">
          <a:extLst>
            <a:ext uri="{FF2B5EF4-FFF2-40B4-BE49-F238E27FC236}">
              <a16:creationId xmlns:a16="http://schemas.microsoft.com/office/drawing/2014/main" id="{4002C168-124C-43DB-98DA-CAA3168B9BF6}"/>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1" name="正方形/長方形 140">
          <a:extLst>
            <a:ext uri="{FF2B5EF4-FFF2-40B4-BE49-F238E27FC236}">
              <a16:creationId xmlns:a16="http://schemas.microsoft.com/office/drawing/2014/main" id="{9B0C1B60-D78B-4565-857B-C8017DCE2ED3}"/>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2" name="正方形/長方形 141">
          <a:extLst>
            <a:ext uri="{FF2B5EF4-FFF2-40B4-BE49-F238E27FC236}">
              <a16:creationId xmlns:a16="http://schemas.microsoft.com/office/drawing/2014/main" id="{9C8A941F-9952-4371-ACE9-CEE010A37454}"/>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3" name="テキスト ボックス 142">
          <a:extLst>
            <a:ext uri="{FF2B5EF4-FFF2-40B4-BE49-F238E27FC236}">
              <a16:creationId xmlns:a16="http://schemas.microsoft.com/office/drawing/2014/main" id="{05D861E5-D0E1-44ED-9CED-B2A2E52F020F}"/>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4" name="直線コネクタ 143">
          <a:extLst>
            <a:ext uri="{FF2B5EF4-FFF2-40B4-BE49-F238E27FC236}">
              <a16:creationId xmlns:a16="http://schemas.microsoft.com/office/drawing/2014/main" id="{B50E867C-3FBC-4158-B057-067A506AC64E}"/>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45" name="テキスト ボックス 144">
          <a:extLst>
            <a:ext uri="{FF2B5EF4-FFF2-40B4-BE49-F238E27FC236}">
              <a16:creationId xmlns:a16="http://schemas.microsoft.com/office/drawing/2014/main" id="{0A499DB5-4B83-4FD1-9443-A2043D70F5FB}"/>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46" name="直線コネクタ 145">
          <a:extLst>
            <a:ext uri="{FF2B5EF4-FFF2-40B4-BE49-F238E27FC236}">
              <a16:creationId xmlns:a16="http://schemas.microsoft.com/office/drawing/2014/main" id="{168E9F0B-1F4D-426E-8338-1F2A46C1A18F}"/>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47" name="テキスト ボックス 146">
          <a:extLst>
            <a:ext uri="{FF2B5EF4-FFF2-40B4-BE49-F238E27FC236}">
              <a16:creationId xmlns:a16="http://schemas.microsoft.com/office/drawing/2014/main" id="{D10E1A8E-65E5-49B9-9F8F-D83412C6E188}"/>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48" name="直線コネクタ 147">
          <a:extLst>
            <a:ext uri="{FF2B5EF4-FFF2-40B4-BE49-F238E27FC236}">
              <a16:creationId xmlns:a16="http://schemas.microsoft.com/office/drawing/2014/main" id="{357B90D1-CCF1-464B-8935-6FFB1C8E5B5A}"/>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49" name="テキスト ボックス 148">
          <a:extLst>
            <a:ext uri="{FF2B5EF4-FFF2-40B4-BE49-F238E27FC236}">
              <a16:creationId xmlns:a16="http://schemas.microsoft.com/office/drawing/2014/main" id="{935569CF-4403-4C03-9331-B37BE1B98E2B}"/>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50" name="直線コネクタ 149">
          <a:extLst>
            <a:ext uri="{FF2B5EF4-FFF2-40B4-BE49-F238E27FC236}">
              <a16:creationId xmlns:a16="http://schemas.microsoft.com/office/drawing/2014/main" id="{6EF54124-1F8B-4472-B133-32C51CDD4F0B}"/>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51" name="テキスト ボックス 150">
          <a:extLst>
            <a:ext uri="{FF2B5EF4-FFF2-40B4-BE49-F238E27FC236}">
              <a16:creationId xmlns:a16="http://schemas.microsoft.com/office/drawing/2014/main" id="{55F08862-82EF-4E3E-B1B8-5B8556FEDF06}"/>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52" name="直線コネクタ 151">
          <a:extLst>
            <a:ext uri="{FF2B5EF4-FFF2-40B4-BE49-F238E27FC236}">
              <a16:creationId xmlns:a16="http://schemas.microsoft.com/office/drawing/2014/main" id="{AE3A0E40-BF21-467E-9185-CC82FD27656E}"/>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53" name="テキスト ボックス 152">
          <a:extLst>
            <a:ext uri="{FF2B5EF4-FFF2-40B4-BE49-F238E27FC236}">
              <a16:creationId xmlns:a16="http://schemas.microsoft.com/office/drawing/2014/main" id="{DBBF4FB7-5A80-413B-A1D7-EB360DAD54A7}"/>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54" name="直線コネクタ 153">
          <a:extLst>
            <a:ext uri="{FF2B5EF4-FFF2-40B4-BE49-F238E27FC236}">
              <a16:creationId xmlns:a16="http://schemas.microsoft.com/office/drawing/2014/main" id="{117EA9CB-94F3-48F6-A6B2-ED4DD8351379}"/>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55" name="テキスト ボックス 154">
          <a:extLst>
            <a:ext uri="{FF2B5EF4-FFF2-40B4-BE49-F238E27FC236}">
              <a16:creationId xmlns:a16="http://schemas.microsoft.com/office/drawing/2014/main" id="{5EF818A2-CCAE-49E6-9E42-109E0CF513E9}"/>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6" name="直線コネクタ 155">
          <a:extLst>
            <a:ext uri="{FF2B5EF4-FFF2-40B4-BE49-F238E27FC236}">
              <a16:creationId xmlns:a16="http://schemas.microsoft.com/office/drawing/2014/main" id="{6F0E9512-3B27-4C1F-9F36-192210719996}"/>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57" name="テキスト ボックス 156">
          <a:extLst>
            <a:ext uri="{FF2B5EF4-FFF2-40B4-BE49-F238E27FC236}">
              <a16:creationId xmlns:a16="http://schemas.microsoft.com/office/drawing/2014/main" id="{12583A87-88FF-4774-9FFB-24F904761DD4}"/>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58" name="【体育館・プール】&#10;有形固定資産減価償却率グラフ枠">
          <a:extLst>
            <a:ext uri="{FF2B5EF4-FFF2-40B4-BE49-F238E27FC236}">
              <a16:creationId xmlns:a16="http://schemas.microsoft.com/office/drawing/2014/main" id="{22E8C293-13D0-46E7-8220-557599FCC652}"/>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78105</xdr:rowOff>
    </xdr:from>
    <xdr:to>
      <xdr:col>24</xdr:col>
      <xdr:colOff>62865</xdr:colOff>
      <xdr:row>64</xdr:row>
      <xdr:rowOff>47625</xdr:rowOff>
    </xdr:to>
    <xdr:cxnSp macro="">
      <xdr:nvCxnSpPr>
        <xdr:cNvPr id="159" name="直線コネクタ 158">
          <a:extLst>
            <a:ext uri="{FF2B5EF4-FFF2-40B4-BE49-F238E27FC236}">
              <a16:creationId xmlns:a16="http://schemas.microsoft.com/office/drawing/2014/main" id="{9293B8AA-FBBF-40DA-98DD-822F8D48022D}"/>
            </a:ext>
          </a:extLst>
        </xdr:cNvPr>
        <xdr:cNvCxnSpPr/>
      </xdr:nvCxnSpPr>
      <xdr:spPr>
        <a:xfrm flipV="1">
          <a:off x="4634865" y="9507855"/>
          <a:ext cx="0" cy="15125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51452</xdr:rowOff>
    </xdr:from>
    <xdr:ext cx="405111" cy="259045"/>
    <xdr:sp macro="" textlink="">
      <xdr:nvSpPr>
        <xdr:cNvPr id="160" name="【体育館・プール】&#10;有形固定資産減価償却率最小値テキスト">
          <a:extLst>
            <a:ext uri="{FF2B5EF4-FFF2-40B4-BE49-F238E27FC236}">
              <a16:creationId xmlns:a16="http://schemas.microsoft.com/office/drawing/2014/main" id="{CB29B094-6E79-4BF1-AF57-F3548FF6DEA0}"/>
            </a:ext>
          </a:extLst>
        </xdr:cNvPr>
        <xdr:cNvSpPr txBox="1"/>
      </xdr:nvSpPr>
      <xdr:spPr>
        <a:xfrm>
          <a:off x="4673600" y="11024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47625</xdr:rowOff>
    </xdr:from>
    <xdr:to>
      <xdr:col>24</xdr:col>
      <xdr:colOff>152400</xdr:colOff>
      <xdr:row>64</xdr:row>
      <xdr:rowOff>47625</xdr:rowOff>
    </xdr:to>
    <xdr:cxnSp macro="">
      <xdr:nvCxnSpPr>
        <xdr:cNvPr id="161" name="直線コネクタ 160">
          <a:extLst>
            <a:ext uri="{FF2B5EF4-FFF2-40B4-BE49-F238E27FC236}">
              <a16:creationId xmlns:a16="http://schemas.microsoft.com/office/drawing/2014/main" id="{D0F2F61E-667E-4131-8060-1E69020473B2}"/>
            </a:ext>
          </a:extLst>
        </xdr:cNvPr>
        <xdr:cNvCxnSpPr/>
      </xdr:nvCxnSpPr>
      <xdr:spPr>
        <a:xfrm>
          <a:off x="4546600" y="11020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24782</xdr:rowOff>
    </xdr:from>
    <xdr:ext cx="405111" cy="259045"/>
    <xdr:sp macro="" textlink="">
      <xdr:nvSpPr>
        <xdr:cNvPr id="162" name="【体育館・プール】&#10;有形固定資産減価償却率最大値テキスト">
          <a:extLst>
            <a:ext uri="{FF2B5EF4-FFF2-40B4-BE49-F238E27FC236}">
              <a16:creationId xmlns:a16="http://schemas.microsoft.com/office/drawing/2014/main" id="{24885234-38FE-466D-8BF7-E4F2883AE502}"/>
            </a:ext>
          </a:extLst>
        </xdr:cNvPr>
        <xdr:cNvSpPr txBox="1"/>
      </xdr:nvSpPr>
      <xdr:spPr>
        <a:xfrm>
          <a:off x="4673600" y="9283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78105</xdr:rowOff>
    </xdr:from>
    <xdr:to>
      <xdr:col>24</xdr:col>
      <xdr:colOff>152400</xdr:colOff>
      <xdr:row>55</xdr:row>
      <xdr:rowOff>78105</xdr:rowOff>
    </xdr:to>
    <xdr:cxnSp macro="">
      <xdr:nvCxnSpPr>
        <xdr:cNvPr id="163" name="直線コネクタ 162">
          <a:extLst>
            <a:ext uri="{FF2B5EF4-FFF2-40B4-BE49-F238E27FC236}">
              <a16:creationId xmlns:a16="http://schemas.microsoft.com/office/drawing/2014/main" id="{7F7C53FC-D10C-4D24-AA5D-1CEE1D43E4C6}"/>
            </a:ext>
          </a:extLst>
        </xdr:cNvPr>
        <xdr:cNvCxnSpPr/>
      </xdr:nvCxnSpPr>
      <xdr:spPr>
        <a:xfrm>
          <a:off x="4546600" y="9507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47642</xdr:rowOff>
    </xdr:from>
    <xdr:ext cx="405111" cy="259045"/>
    <xdr:sp macro="" textlink="">
      <xdr:nvSpPr>
        <xdr:cNvPr id="164" name="【体育館・プール】&#10;有形固定資産減価償却率平均値テキスト">
          <a:extLst>
            <a:ext uri="{FF2B5EF4-FFF2-40B4-BE49-F238E27FC236}">
              <a16:creationId xmlns:a16="http://schemas.microsoft.com/office/drawing/2014/main" id="{D1C83EAD-C82E-4FF1-B19A-83D4C9D1688D}"/>
            </a:ext>
          </a:extLst>
        </xdr:cNvPr>
        <xdr:cNvSpPr txBox="1"/>
      </xdr:nvSpPr>
      <xdr:spPr>
        <a:xfrm>
          <a:off x="4673600" y="103346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69215</xdr:rowOff>
    </xdr:from>
    <xdr:to>
      <xdr:col>24</xdr:col>
      <xdr:colOff>114300</xdr:colOff>
      <xdr:row>60</xdr:row>
      <xdr:rowOff>170815</xdr:rowOff>
    </xdr:to>
    <xdr:sp macro="" textlink="">
      <xdr:nvSpPr>
        <xdr:cNvPr id="165" name="フローチャート: 判断 164">
          <a:extLst>
            <a:ext uri="{FF2B5EF4-FFF2-40B4-BE49-F238E27FC236}">
              <a16:creationId xmlns:a16="http://schemas.microsoft.com/office/drawing/2014/main" id="{1177020E-3AF1-493E-A4A7-94ADC49B6122}"/>
            </a:ext>
          </a:extLst>
        </xdr:cNvPr>
        <xdr:cNvSpPr/>
      </xdr:nvSpPr>
      <xdr:spPr>
        <a:xfrm>
          <a:off x="4584700" y="10356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27305</xdr:rowOff>
    </xdr:from>
    <xdr:to>
      <xdr:col>20</xdr:col>
      <xdr:colOff>38100</xdr:colOff>
      <xdr:row>60</xdr:row>
      <xdr:rowOff>128905</xdr:rowOff>
    </xdr:to>
    <xdr:sp macro="" textlink="">
      <xdr:nvSpPr>
        <xdr:cNvPr id="166" name="フローチャート: 判断 165">
          <a:extLst>
            <a:ext uri="{FF2B5EF4-FFF2-40B4-BE49-F238E27FC236}">
              <a16:creationId xmlns:a16="http://schemas.microsoft.com/office/drawing/2014/main" id="{CA882E26-FDAC-4F04-80CE-9168300F632C}"/>
            </a:ext>
          </a:extLst>
        </xdr:cNvPr>
        <xdr:cNvSpPr/>
      </xdr:nvSpPr>
      <xdr:spPr>
        <a:xfrm>
          <a:off x="3746500" y="1031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10160</xdr:rowOff>
    </xdr:from>
    <xdr:to>
      <xdr:col>15</xdr:col>
      <xdr:colOff>101600</xdr:colOff>
      <xdr:row>60</xdr:row>
      <xdr:rowOff>111760</xdr:rowOff>
    </xdr:to>
    <xdr:sp macro="" textlink="">
      <xdr:nvSpPr>
        <xdr:cNvPr id="167" name="フローチャート: 判断 166">
          <a:extLst>
            <a:ext uri="{FF2B5EF4-FFF2-40B4-BE49-F238E27FC236}">
              <a16:creationId xmlns:a16="http://schemas.microsoft.com/office/drawing/2014/main" id="{999C1DAC-EBD0-4BD0-83C0-3FFD9FF33EB4}"/>
            </a:ext>
          </a:extLst>
        </xdr:cNvPr>
        <xdr:cNvSpPr/>
      </xdr:nvSpPr>
      <xdr:spPr>
        <a:xfrm>
          <a:off x="2857500" y="1029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164465</xdr:rowOff>
    </xdr:from>
    <xdr:to>
      <xdr:col>10</xdr:col>
      <xdr:colOff>165100</xdr:colOff>
      <xdr:row>60</xdr:row>
      <xdr:rowOff>94615</xdr:rowOff>
    </xdr:to>
    <xdr:sp macro="" textlink="">
      <xdr:nvSpPr>
        <xdr:cNvPr id="168" name="フローチャート: 判断 167">
          <a:extLst>
            <a:ext uri="{FF2B5EF4-FFF2-40B4-BE49-F238E27FC236}">
              <a16:creationId xmlns:a16="http://schemas.microsoft.com/office/drawing/2014/main" id="{B8844B64-EE6F-4703-8C4C-80DBA47BEEAC}"/>
            </a:ext>
          </a:extLst>
        </xdr:cNvPr>
        <xdr:cNvSpPr/>
      </xdr:nvSpPr>
      <xdr:spPr>
        <a:xfrm>
          <a:off x="1968500" y="10280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154940</xdr:rowOff>
    </xdr:from>
    <xdr:to>
      <xdr:col>6</xdr:col>
      <xdr:colOff>38100</xdr:colOff>
      <xdr:row>60</xdr:row>
      <xdr:rowOff>85090</xdr:rowOff>
    </xdr:to>
    <xdr:sp macro="" textlink="">
      <xdr:nvSpPr>
        <xdr:cNvPr id="169" name="フローチャート: 判断 168">
          <a:extLst>
            <a:ext uri="{FF2B5EF4-FFF2-40B4-BE49-F238E27FC236}">
              <a16:creationId xmlns:a16="http://schemas.microsoft.com/office/drawing/2014/main" id="{89AA7AFD-6BCC-4606-AAB0-FEA3BC63B307}"/>
            </a:ext>
          </a:extLst>
        </xdr:cNvPr>
        <xdr:cNvSpPr/>
      </xdr:nvSpPr>
      <xdr:spPr>
        <a:xfrm>
          <a:off x="1079500" y="10270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0" name="テキスト ボックス 169">
          <a:extLst>
            <a:ext uri="{FF2B5EF4-FFF2-40B4-BE49-F238E27FC236}">
              <a16:creationId xmlns:a16="http://schemas.microsoft.com/office/drawing/2014/main" id="{406558F6-6397-467A-A152-66EFF935D61E}"/>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1" name="テキスト ボックス 170">
          <a:extLst>
            <a:ext uri="{FF2B5EF4-FFF2-40B4-BE49-F238E27FC236}">
              <a16:creationId xmlns:a16="http://schemas.microsoft.com/office/drawing/2014/main" id="{A8738072-8C02-4795-B141-8CB18FCB26E6}"/>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2" name="テキスト ボックス 171">
          <a:extLst>
            <a:ext uri="{FF2B5EF4-FFF2-40B4-BE49-F238E27FC236}">
              <a16:creationId xmlns:a16="http://schemas.microsoft.com/office/drawing/2014/main" id="{EA56C04A-0F85-423C-B0C0-E065415D095E}"/>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3" name="テキスト ボックス 172">
          <a:extLst>
            <a:ext uri="{FF2B5EF4-FFF2-40B4-BE49-F238E27FC236}">
              <a16:creationId xmlns:a16="http://schemas.microsoft.com/office/drawing/2014/main" id="{68236FD1-DFBB-4E18-8689-8B441A5D6476}"/>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4" name="テキスト ボックス 173">
          <a:extLst>
            <a:ext uri="{FF2B5EF4-FFF2-40B4-BE49-F238E27FC236}">
              <a16:creationId xmlns:a16="http://schemas.microsoft.com/office/drawing/2014/main" id="{7511CFF4-F750-432A-A7A7-C083DEA57D1C}"/>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160655</xdr:rowOff>
    </xdr:from>
    <xdr:to>
      <xdr:col>24</xdr:col>
      <xdr:colOff>114300</xdr:colOff>
      <xdr:row>60</xdr:row>
      <xdr:rowOff>90805</xdr:rowOff>
    </xdr:to>
    <xdr:sp macro="" textlink="">
      <xdr:nvSpPr>
        <xdr:cNvPr id="175" name="楕円 174">
          <a:extLst>
            <a:ext uri="{FF2B5EF4-FFF2-40B4-BE49-F238E27FC236}">
              <a16:creationId xmlns:a16="http://schemas.microsoft.com/office/drawing/2014/main" id="{1F326E27-EE07-4464-8363-362035B45E27}"/>
            </a:ext>
          </a:extLst>
        </xdr:cNvPr>
        <xdr:cNvSpPr/>
      </xdr:nvSpPr>
      <xdr:spPr>
        <a:xfrm>
          <a:off x="4584700" y="10276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12082</xdr:rowOff>
    </xdr:from>
    <xdr:ext cx="405111" cy="259045"/>
    <xdr:sp macro="" textlink="">
      <xdr:nvSpPr>
        <xdr:cNvPr id="176" name="【体育館・プール】&#10;有形固定資産減価償却率該当値テキスト">
          <a:extLst>
            <a:ext uri="{FF2B5EF4-FFF2-40B4-BE49-F238E27FC236}">
              <a16:creationId xmlns:a16="http://schemas.microsoft.com/office/drawing/2014/main" id="{E522747E-4FAF-4387-A230-C86F43BC6DA2}"/>
            </a:ext>
          </a:extLst>
        </xdr:cNvPr>
        <xdr:cNvSpPr txBox="1"/>
      </xdr:nvSpPr>
      <xdr:spPr>
        <a:xfrm>
          <a:off x="4673600" y="10127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133985</xdr:rowOff>
    </xdr:from>
    <xdr:to>
      <xdr:col>20</xdr:col>
      <xdr:colOff>38100</xdr:colOff>
      <xdr:row>60</xdr:row>
      <xdr:rowOff>64135</xdr:rowOff>
    </xdr:to>
    <xdr:sp macro="" textlink="">
      <xdr:nvSpPr>
        <xdr:cNvPr id="177" name="楕円 176">
          <a:extLst>
            <a:ext uri="{FF2B5EF4-FFF2-40B4-BE49-F238E27FC236}">
              <a16:creationId xmlns:a16="http://schemas.microsoft.com/office/drawing/2014/main" id="{084E2838-8A8E-4FE4-9032-05689C33AEB8}"/>
            </a:ext>
          </a:extLst>
        </xdr:cNvPr>
        <xdr:cNvSpPr/>
      </xdr:nvSpPr>
      <xdr:spPr>
        <a:xfrm>
          <a:off x="3746500" y="10249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13335</xdr:rowOff>
    </xdr:from>
    <xdr:to>
      <xdr:col>24</xdr:col>
      <xdr:colOff>63500</xdr:colOff>
      <xdr:row>60</xdr:row>
      <xdr:rowOff>40005</xdr:rowOff>
    </xdr:to>
    <xdr:cxnSp macro="">
      <xdr:nvCxnSpPr>
        <xdr:cNvPr id="178" name="直線コネクタ 177">
          <a:extLst>
            <a:ext uri="{FF2B5EF4-FFF2-40B4-BE49-F238E27FC236}">
              <a16:creationId xmlns:a16="http://schemas.microsoft.com/office/drawing/2014/main" id="{88C72FF4-5B6D-4610-AA0D-09DA071A23DA}"/>
            </a:ext>
          </a:extLst>
        </xdr:cNvPr>
        <xdr:cNvCxnSpPr/>
      </xdr:nvCxnSpPr>
      <xdr:spPr>
        <a:xfrm>
          <a:off x="3797300" y="10300335"/>
          <a:ext cx="8382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111125</xdr:rowOff>
    </xdr:from>
    <xdr:to>
      <xdr:col>15</xdr:col>
      <xdr:colOff>101600</xdr:colOff>
      <xdr:row>60</xdr:row>
      <xdr:rowOff>41275</xdr:rowOff>
    </xdr:to>
    <xdr:sp macro="" textlink="">
      <xdr:nvSpPr>
        <xdr:cNvPr id="179" name="楕円 178">
          <a:extLst>
            <a:ext uri="{FF2B5EF4-FFF2-40B4-BE49-F238E27FC236}">
              <a16:creationId xmlns:a16="http://schemas.microsoft.com/office/drawing/2014/main" id="{5209C007-5A23-4EAD-A064-2D84DEE6924A}"/>
            </a:ext>
          </a:extLst>
        </xdr:cNvPr>
        <xdr:cNvSpPr/>
      </xdr:nvSpPr>
      <xdr:spPr>
        <a:xfrm>
          <a:off x="2857500" y="10226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161925</xdr:rowOff>
    </xdr:from>
    <xdr:to>
      <xdr:col>19</xdr:col>
      <xdr:colOff>177800</xdr:colOff>
      <xdr:row>60</xdr:row>
      <xdr:rowOff>13335</xdr:rowOff>
    </xdr:to>
    <xdr:cxnSp macro="">
      <xdr:nvCxnSpPr>
        <xdr:cNvPr id="180" name="直線コネクタ 179">
          <a:extLst>
            <a:ext uri="{FF2B5EF4-FFF2-40B4-BE49-F238E27FC236}">
              <a16:creationId xmlns:a16="http://schemas.microsoft.com/office/drawing/2014/main" id="{0E804C8C-94A1-4F67-9FCA-E3466B523BAC}"/>
            </a:ext>
          </a:extLst>
        </xdr:cNvPr>
        <xdr:cNvCxnSpPr/>
      </xdr:nvCxnSpPr>
      <xdr:spPr>
        <a:xfrm>
          <a:off x="2908300" y="10277475"/>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67310</xdr:rowOff>
    </xdr:from>
    <xdr:to>
      <xdr:col>10</xdr:col>
      <xdr:colOff>165100</xdr:colOff>
      <xdr:row>59</xdr:row>
      <xdr:rowOff>168910</xdr:rowOff>
    </xdr:to>
    <xdr:sp macro="" textlink="">
      <xdr:nvSpPr>
        <xdr:cNvPr id="181" name="楕円 180">
          <a:extLst>
            <a:ext uri="{FF2B5EF4-FFF2-40B4-BE49-F238E27FC236}">
              <a16:creationId xmlns:a16="http://schemas.microsoft.com/office/drawing/2014/main" id="{3AFBB288-506A-425C-A25E-EF6CFDE1AF8E}"/>
            </a:ext>
          </a:extLst>
        </xdr:cNvPr>
        <xdr:cNvSpPr/>
      </xdr:nvSpPr>
      <xdr:spPr>
        <a:xfrm>
          <a:off x="1968500" y="10182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118110</xdr:rowOff>
    </xdr:from>
    <xdr:to>
      <xdr:col>15</xdr:col>
      <xdr:colOff>50800</xdr:colOff>
      <xdr:row>59</xdr:row>
      <xdr:rowOff>161925</xdr:rowOff>
    </xdr:to>
    <xdr:cxnSp macro="">
      <xdr:nvCxnSpPr>
        <xdr:cNvPr id="182" name="直線コネクタ 181">
          <a:extLst>
            <a:ext uri="{FF2B5EF4-FFF2-40B4-BE49-F238E27FC236}">
              <a16:creationId xmlns:a16="http://schemas.microsoft.com/office/drawing/2014/main" id="{267D44FD-2CD7-4691-ADE6-1930CFB4B816}"/>
            </a:ext>
          </a:extLst>
        </xdr:cNvPr>
        <xdr:cNvCxnSpPr/>
      </xdr:nvCxnSpPr>
      <xdr:spPr>
        <a:xfrm>
          <a:off x="2019300" y="10233660"/>
          <a:ext cx="8890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34925</xdr:rowOff>
    </xdr:from>
    <xdr:to>
      <xdr:col>6</xdr:col>
      <xdr:colOff>38100</xdr:colOff>
      <xdr:row>59</xdr:row>
      <xdr:rowOff>136525</xdr:rowOff>
    </xdr:to>
    <xdr:sp macro="" textlink="">
      <xdr:nvSpPr>
        <xdr:cNvPr id="183" name="楕円 182">
          <a:extLst>
            <a:ext uri="{FF2B5EF4-FFF2-40B4-BE49-F238E27FC236}">
              <a16:creationId xmlns:a16="http://schemas.microsoft.com/office/drawing/2014/main" id="{89636B38-C471-4A94-B07F-F5794033CC86}"/>
            </a:ext>
          </a:extLst>
        </xdr:cNvPr>
        <xdr:cNvSpPr/>
      </xdr:nvSpPr>
      <xdr:spPr>
        <a:xfrm>
          <a:off x="1079500" y="10150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85725</xdr:rowOff>
    </xdr:from>
    <xdr:to>
      <xdr:col>10</xdr:col>
      <xdr:colOff>114300</xdr:colOff>
      <xdr:row>59</xdr:row>
      <xdr:rowOff>118110</xdr:rowOff>
    </xdr:to>
    <xdr:cxnSp macro="">
      <xdr:nvCxnSpPr>
        <xdr:cNvPr id="184" name="直線コネクタ 183">
          <a:extLst>
            <a:ext uri="{FF2B5EF4-FFF2-40B4-BE49-F238E27FC236}">
              <a16:creationId xmlns:a16="http://schemas.microsoft.com/office/drawing/2014/main" id="{89A9D6EF-08FC-48AC-8FCD-B4180416EDCF}"/>
            </a:ext>
          </a:extLst>
        </xdr:cNvPr>
        <xdr:cNvCxnSpPr/>
      </xdr:nvCxnSpPr>
      <xdr:spPr>
        <a:xfrm>
          <a:off x="1130300" y="10201275"/>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120032</xdr:rowOff>
    </xdr:from>
    <xdr:ext cx="405111" cy="259045"/>
    <xdr:sp macro="" textlink="">
      <xdr:nvSpPr>
        <xdr:cNvPr id="185" name="n_1aveValue【体育館・プール】&#10;有形固定資産減価償却率">
          <a:extLst>
            <a:ext uri="{FF2B5EF4-FFF2-40B4-BE49-F238E27FC236}">
              <a16:creationId xmlns:a16="http://schemas.microsoft.com/office/drawing/2014/main" id="{6FC15360-01D2-42DD-BD35-7026B9A6366D}"/>
            </a:ext>
          </a:extLst>
        </xdr:cNvPr>
        <xdr:cNvSpPr txBox="1"/>
      </xdr:nvSpPr>
      <xdr:spPr>
        <a:xfrm>
          <a:off x="3582044" y="10407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102887</xdr:rowOff>
    </xdr:from>
    <xdr:ext cx="405111" cy="259045"/>
    <xdr:sp macro="" textlink="">
      <xdr:nvSpPr>
        <xdr:cNvPr id="186" name="n_2aveValue【体育館・プール】&#10;有形固定資産減価償却率">
          <a:extLst>
            <a:ext uri="{FF2B5EF4-FFF2-40B4-BE49-F238E27FC236}">
              <a16:creationId xmlns:a16="http://schemas.microsoft.com/office/drawing/2014/main" id="{77F852D7-6EBE-4611-A8B0-F5CC631E07D2}"/>
            </a:ext>
          </a:extLst>
        </xdr:cNvPr>
        <xdr:cNvSpPr txBox="1"/>
      </xdr:nvSpPr>
      <xdr:spPr>
        <a:xfrm>
          <a:off x="2705744" y="10389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85742</xdr:rowOff>
    </xdr:from>
    <xdr:ext cx="405111" cy="259045"/>
    <xdr:sp macro="" textlink="">
      <xdr:nvSpPr>
        <xdr:cNvPr id="187" name="n_3aveValue【体育館・プール】&#10;有形固定資産減価償却率">
          <a:extLst>
            <a:ext uri="{FF2B5EF4-FFF2-40B4-BE49-F238E27FC236}">
              <a16:creationId xmlns:a16="http://schemas.microsoft.com/office/drawing/2014/main" id="{4B65182F-3A07-4D20-89C2-68C53B55E381}"/>
            </a:ext>
          </a:extLst>
        </xdr:cNvPr>
        <xdr:cNvSpPr txBox="1"/>
      </xdr:nvSpPr>
      <xdr:spPr>
        <a:xfrm>
          <a:off x="1816744" y="10372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76217</xdr:rowOff>
    </xdr:from>
    <xdr:ext cx="405111" cy="259045"/>
    <xdr:sp macro="" textlink="">
      <xdr:nvSpPr>
        <xdr:cNvPr id="188" name="n_4aveValue【体育館・プール】&#10;有形固定資産減価償却率">
          <a:extLst>
            <a:ext uri="{FF2B5EF4-FFF2-40B4-BE49-F238E27FC236}">
              <a16:creationId xmlns:a16="http://schemas.microsoft.com/office/drawing/2014/main" id="{1DA8485B-747A-49EA-A606-A71726D4C5CA}"/>
            </a:ext>
          </a:extLst>
        </xdr:cNvPr>
        <xdr:cNvSpPr txBox="1"/>
      </xdr:nvSpPr>
      <xdr:spPr>
        <a:xfrm>
          <a:off x="927744" y="10363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80662</xdr:rowOff>
    </xdr:from>
    <xdr:ext cx="405111" cy="259045"/>
    <xdr:sp macro="" textlink="">
      <xdr:nvSpPr>
        <xdr:cNvPr id="189" name="n_1mainValue【体育館・プール】&#10;有形固定資産減価償却率">
          <a:extLst>
            <a:ext uri="{FF2B5EF4-FFF2-40B4-BE49-F238E27FC236}">
              <a16:creationId xmlns:a16="http://schemas.microsoft.com/office/drawing/2014/main" id="{8ACACC4F-F192-437A-A45A-749ECC36FB08}"/>
            </a:ext>
          </a:extLst>
        </xdr:cNvPr>
        <xdr:cNvSpPr txBox="1"/>
      </xdr:nvSpPr>
      <xdr:spPr>
        <a:xfrm>
          <a:off x="3582044" y="100247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57802</xdr:rowOff>
    </xdr:from>
    <xdr:ext cx="405111" cy="259045"/>
    <xdr:sp macro="" textlink="">
      <xdr:nvSpPr>
        <xdr:cNvPr id="190" name="n_2mainValue【体育館・プール】&#10;有形固定資産減価償却率">
          <a:extLst>
            <a:ext uri="{FF2B5EF4-FFF2-40B4-BE49-F238E27FC236}">
              <a16:creationId xmlns:a16="http://schemas.microsoft.com/office/drawing/2014/main" id="{FC48F5BC-6C32-422C-A4F2-1B916D85EAE8}"/>
            </a:ext>
          </a:extLst>
        </xdr:cNvPr>
        <xdr:cNvSpPr txBox="1"/>
      </xdr:nvSpPr>
      <xdr:spPr>
        <a:xfrm>
          <a:off x="2705744" y="10001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13987</xdr:rowOff>
    </xdr:from>
    <xdr:ext cx="405111" cy="259045"/>
    <xdr:sp macro="" textlink="">
      <xdr:nvSpPr>
        <xdr:cNvPr id="191" name="n_3mainValue【体育館・プール】&#10;有形固定資産減価償却率">
          <a:extLst>
            <a:ext uri="{FF2B5EF4-FFF2-40B4-BE49-F238E27FC236}">
              <a16:creationId xmlns:a16="http://schemas.microsoft.com/office/drawing/2014/main" id="{8B667DA1-5BF7-4B26-817A-7D3027A88634}"/>
            </a:ext>
          </a:extLst>
        </xdr:cNvPr>
        <xdr:cNvSpPr txBox="1"/>
      </xdr:nvSpPr>
      <xdr:spPr>
        <a:xfrm>
          <a:off x="1816744" y="9958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153052</xdr:rowOff>
    </xdr:from>
    <xdr:ext cx="405111" cy="259045"/>
    <xdr:sp macro="" textlink="">
      <xdr:nvSpPr>
        <xdr:cNvPr id="192" name="n_4mainValue【体育館・プール】&#10;有形固定資産減価償却率">
          <a:extLst>
            <a:ext uri="{FF2B5EF4-FFF2-40B4-BE49-F238E27FC236}">
              <a16:creationId xmlns:a16="http://schemas.microsoft.com/office/drawing/2014/main" id="{C1CEB051-BCFE-4A61-88EC-E096CB233335}"/>
            </a:ext>
          </a:extLst>
        </xdr:cNvPr>
        <xdr:cNvSpPr txBox="1"/>
      </xdr:nvSpPr>
      <xdr:spPr>
        <a:xfrm>
          <a:off x="927744" y="9925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3" name="正方形/長方形 192">
          <a:extLst>
            <a:ext uri="{FF2B5EF4-FFF2-40B4-BE49-F238E27FC236}">
              <a16:creationId xmlns:a16="http://schemas.microsoft.com/office/drawing/2014/main" id="{EFBE0EB7-65D6-4A1D-8A3A-BADB018B4433}"/>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4" name="正方形/長方形 193">
          <a:extLst>
            <a:ext uri="{FF2B5EF4-FFF2-40B4-BE49-F238E27FC236}">
              <a16:creationId xmlns:a16="http://schemas.microsoft.com/office/drawing/2014/main" id="{454BB87D-A26B-4007-883F-F4C47C8DC1AC}"/>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95" name="正方形/長方形 194">
          <a:extLst>
            <a:ext uri="{FF2B5EF4-FFF2-40B4-BE49-F238E27FC236}">
              <a16:creationId xmlns:a16="http://schemas.microsoft.com/office/drawing/2014/main" id="{10FC4E7B-3EAC-4E85-A5F6-8F7DB8D3173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96" name="正方形/長方形 195">
          <a:extLst>
            <a:ext uri="{FF2B5EF4-FFF2-40B4-BE49-F238E27FC236}">
              <a16:creationId xmlns:a16="http://schemas.microsoft.com/office/drawing/2014/main" id="{A4007DBB-AE5D-4240-99C9-1860C3D9C387}"/>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97" name="正方形/長方形 196">
          <a:extLst>
            <a:ext uri="{FF2B5EF4-FFF2-40B4-BE49-F238E27FC236}">
              <a16:creationId xmlns:a16="http://schemas.microsoft.com/office/drawing/2014/main" id="{48977B49-DC6B-4589-9C86-390BCB51B7CC}"/>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98" name="正方形/長方形 197">
          <a:extLst>
            <a:ext uri="{FF2B5EF4-FFF2-40B4-BE49-F238E27FC236}">
              <a16:creationId xmlns:a16="http://schemas.microsoft.com/office/drawing/2014/main" id="{48E1EB2E-3EC9-443B-A99D-EA33027FDEBC}"/>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99" name="正方形/長方形 198">
          <a:extLst>
            <a:ext uri="{FF2B5EF4-FFF2-40B4-BE49-F238E27FC236}">
              <a16:creationId xmlns:a16="http://schemas.microsoft.com/office/drawing/2014/main" id="{3D160C1A-9FC8-41C4-BF44-43CD6783C41E}"/>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0" name="正方形/長方形 199">
          <a:extLst>
            <a:ext uri="{FF2B5EF4-FFF2-40B4-BE49-F238E27FC236}">
              <a16:creationId xmlns:a16="http://schemas.microsoft.com/office/drawing/2014/main" id="{9FCF053E-4D44-4E02-B7C7-5421E0032E4F}"/>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01" name="テキスト ボックス 200">
          <a:extLst>
            <a:ext uri="{FF2B5EF4-FFF2-40B4-BE49-F238E27FC236}">
              <a16:creationId xmlns:a16="http://schemas.microsoft.com/office/drawing/2014/main" id="{88042D3F-C22F-4200-BD1A-9F44A7500E68}"/>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2" name="直線コネクタ 201">
          <a:extLst>
            <a:ext uri="{FF2B5EF4-FFF2-40B4-BE49-F238E27FC236}">
              <a16:creationId xmlns:a16="http://schemas.microsoft.com/office/drawing/2014/main" id="{DF27D5A2-C067-424E-B6C5-9FB75A45311A}"/>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03" name="直線コネクタ 202">
          <a:extLst>
            <a:ext uri="{FF2B5EF4-FFF2-40B4-BE49-F238E27FC236}">
              <a16:creationId xmlns:a16="http://schemas.microsoft.com/office/drawing/2014/main" id="{5FB21FDE-10AE-4DBB-B401-B14B8FB659CE}"/>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04" name="テキスト ボックス 203">
          <a:extLst>
            <a:ext uri="{FF2B5EF4-FFF2-40B4-BE49-F238E27FC236}">
              <a16:creationId xmlns:a16="http://schemas.microsoft.com/office/drawing/2014/main" id="{45F76C9F-9BCD-4D89-8BB4-5078737B7024}"/>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05" name="直線コネクタ 204">
          <a:extLst>
            <a:ext uri="{FF2B5EF4-FFF2-40B4-BE49-F238E27FC236}">
              <a16:creationId xmlns:a16="http://schemas.microsoft.com/office/drawing/2014/main" id="{11781E91-F04D-4072-A73D-2713C7D9CD88}"/>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06" name="テキスト ボックス 205">
          <a:extLst>
            <a:ext uri="{FF2B5EF4-FFF2-40B4-BE49-F238E27FC236}">
              <a16:creationId xmlns:a16="http://schemas.microsoft.com/office/drawing/2014/main" id="{68E64635-C6C0-4A71-BF2D-8EF7DCD8DEA9}"/>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07" name="直線コネクタ 206">
          <a:extLst>
            <a:ext uri="{FF2B5EF4-FFF2-40B4-BE49-F238E27FC236}">
              <a16:creationId xmlns:a16="http://schemas.microsoft.com/office/drawing/2014/main" id="{22256923-A23C-4F90-838C-84340889F49D}"/>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08" name="テキスト ボックス 207">
          <a:extLst>
            <a:ext uri="{FF2B5EF4-FFF2-40B4-BE49-F238E27FC236}">
              <a16:creationId xmlns:a16="http://schemas.microsoft.com/office/drawing/2014/main" id="{1D733521-48DD-41AE-85D6-564970139793}"/>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09" name="直線コネクタ 208">
          <a:extLst>
            <a:ext uri="{FF2B5EF4-FFF2-40B4-BE49-F238E27FC236}">
              <a16:creationId xmlns:a16="http://schemas.microsoft.com/office/drawing/2014/main" id="{0CBDA55E-CD04-41A1-8ED2-C7377825C6AB}"/>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10" name="テキスト ボックス 209">
          <a:extLst>
            <a:ext uri="{FF2B5EF4-FFF2-40B4-BE49-F238E27FC236}">
              <a16:creationId xmlns:a16="http://schemas.microsoft.com/office/drawing/2014/main" id="{A072E69D-F5CE-4B1E-BB73-AEF87092C230}"/>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11" name="直線コネクタ 210">
          <a:extLst>
            <a:ext uri="{FF2B5EF4-FFF2-40B4-BE49-F238E27FC236}">
              <a16:creationId xmlns:a16="http://schemas.microsoft.com/office/drawing/2014/main" id="{FD44F08B-55D0-4A72-8D75-89A459231A9A}"/>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12" name="テキスト ボックス 211">
          <a:extLst>
            <a:ext uri="{FF2B5EF4-FFF2-40B4-BE49-F238E27FC236}">
              <a16:creationId xmlns:a16="http://schemas.microsoft.com/office/drawing/2014/main" id="{7229AF44-2303-4D55-AF19-1EF2CDD83C5B}"/>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13" name="直線コネクタ 212">
          <a:extLst>
            <a:ext uri="{FF2B5EF4-FFF2-40B4-BE49-F238E27FC236}">
              <a16:creationId xmlns:a16="http://schemas.microsoft.com/office/drawing/2014/main" id="{015214E9-6FDD-4688-A067-390561C0A6CA}"/>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14" name="テキスト ボックス 213">
          <a:extLst>
            <a:ext uri="{FF2B5EF4-FFF2-40B4-BE49-F238E27FC236}">
              <a16:creationId xmlns:a16="http://schemas.microsoft.com/office/drawing/2014/main" id="{E74B0C8A-EC15-4FDF-9CD3-9D10F3A889B7}"/>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15" name="【体育館・プール】&#10;一人当たり面積グラフ枠">
          <a:extLst>
            <a:ext uri="{FF2B5EF4-FFF2-40B4-BE49-F238E27FC236}">
              <a16:creationId xmlns:a16="http://schemas.microsoft.com/office/drawing/2014/main" id="{05F87B8B-52B6-4AB3-A330-D7709CF446B3}"/>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24765</xdr:rowOff>
    </xdr:from>
    <xdr:to>
      <xdr:col>54</xdr:col>
      <xdr:colOff>189865</xdr:colOff>
      <xdr:row>64</xdr:row>
      <xdr:rowOff>60960</xdr:rowOff>
    </xdr:to>
    <xdr:cxnSp macro="">
      <xdr:nvCxnSpPr>
        <xdr:cNvPr id="216" name="直線コネクタ 215">
          <a:extLst>
            <a:ext uri="{FF2B5EF4-FFF2-40B4-BE49-F238E27FC236}">
              <a16:creationId xmlns:a16="http://schemas.microsoft.com/office/drawing/2014/main" id="{51A97CAC-E304-4DDF-B6D2-734FC8D7876C}"/>
            </a:ext>
          </a:extLst>
        </xdr:cNvPr>
        <xdr:cNvCxnSpPr/>
      </xdr:nvCxnSpPr>
      <xdr:spPr>
        <a:xfrm flipV="1">
          <a:off x="10476865" y="9625965"/>
          <a:ext cx="0" cy="14077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64787</xdr:rowOff>
    </xdr:from>
    <xdr:ext cx="469744" cy="259045"/>
    <xdr:sp macro="" textlink="">
      <xdr:nvSpPr>
        <xdr:cNvPr id="217" name="【体育館・プール】&#10;一人当たり面積最小値テキスト">
          <a:extLst>
            <a:ext uri="{FF2B5EF4-FFF2-40B4-BE49-F238E27FC236}">
              <a16:creationId xmlns:a16="http://schemas.microsoft.com/office/drawing/2014/main" id="{CAB0B832-3385-4228-8FEA-69BA254498DC}"/>
            </a:ext>
          </a:extLst>
        </xdr:cNvPr>
        <xdr:cNvSpPr txBox="1"/>
      </xdr:nvSpPr>
      <xdr:spPr>
        <a:xfrm>
          <a:off x="10515600" y="11037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60960</xdr:rowOff>
    </xdr:from>
    <xdr:to>
      <xdr:col>55</xdr:col>
      <xdr:colOff>88900</xdr:colOff>
      <xdr:row>64</xdr:row>
      <xdr:rowOff>60960</xdr:rowOff>
    </xdr:to>
    <xdr:cxnSp macro="">
      <xdr:nvCxnSpPr>
        <xdr:cNvPr id="218" name="直線コネクタ 217">
          <a:extLst>
            <a:ext uri="{FF2B5EF4-FFF2-40B4-BE49-F238E27FC236}">
              <a16:creationId xmlns:a16="http://schemas.microsoft.com/office/drawing/2014/main" id="{CF555CC2-0E9A-4A82-B535-A889E52A549B}"/>
            </a:ext>
          </a:extLst>
        </xdr:cNvPr>
        <xdr:cNvCxnSpPr/>
      </xdr:nvCxnSpPr>
      <xdr:spPr>
        <a:xfrm>
          <a:off x="10388600" y="11033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142892</xdr:rowOff>
    </xdr:from>
    <xdr:ext cx="469744" cy="259045"/>
    <xdr:sp macro="" textlink="">
      <xdr:nvSpPr>
        <xdr:cNvPr id="219" name="【体育館・プール】&#10;一人当たり面積最大値テキスト">
          <a:extLst>
            <a:ext uri="{FF2B5EF4-FFF2-40B4-BE49-F238E27FC236}">
              <a16:creationId xmlns:a16="http://schemas.microsoft.com/office/drawing/2014/main" id="{83338A8E-448A-4DD2-9A36-9AD79D7C6B7D}"/>
            </a:ext>
          </a:extLst>
        </xdr:cNvPr>
        <xdr:cNvSpPr txBox="1"/>
      </xdr:nvSpPr>
      <xdr:spPr>
        <a:xfrm>
          <a:off x="10515600" y="9401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24765</xdr:rowOff>
    </xdr:from>
    <xdr:to>
      <xdr:col>55</xdr:col>
      <xdr:colOff>88900</xdr:colOff>
      <xdr:row>56</xdr:row>
      <xdr:rowOff>24765</xdr:rowOff>
    </xdr:to>
    <xdr:cxnSp macro="">
      <xdr:nvCxnSpPr>
        <xdr:cNvPr id="220" name="直線コネクタ 219">
          <a:extLst>
            <a:ext uri="{FF2B5EF4-FFF2-40B4-BE49-F238E27FC236}">
              <a16:creationId xmlns:a16="http://schemas.microsoft.com/office/drawing/2014/main" id="{228F5265-4343-453A-821B-5EA97A6D7D88}"/>
            </a:ext>
          </a:extLst>
        </xdr:cNvPr>
        <xdr:cNvCxnSpPr/>
      </xdr:nvCxnSpPr>
      <xdr:spPr>
        <a:xfrm>
          <a:off x="10388600" y="9625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6367</xdr:rowOff>
    </xdr:from>
    <xdr:ext cx="469744" cy="259045"/>
    <xdr:sp macro="" textlink="">
      <xdr:nvSpPr>
        <xdr:cNvPr id="221" name="【体育館・プール】&#10;一人当たり面積平均値テキスト">
          <a:extLst>
            <a:ext uri="{FF2B5EF4-FFF2-40B4-BE49-F238E27FC236}">
              <a16:creationId xmlns:a16="http://schemas.microsoft.com/office/drawing/2014/main" id="{EA213D4F-506F-4988-A398-62D158C08DA6}"/>
            </a:ext>
          </a:extLst>
        </xdr:cNvPr>
        <xdr:cNvSpPr txBox="1"/>
      </xdr:nvSpPr>
      <xdr:spPr>
        <a:xfrm>
          <a:off x="10515600" y="104648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154940</xdr:rowOff>
    </xdr:from>
    <xdr:to>
      <xdr:col>55</xdr:col>
      <xdr:colOff>50800</xdr:colOff>
      <xdr:row>62</xdr:row>
      <xdr:rowOff>85090</xdr:rowOff>
    </xdr:to>
    <xdr:sp macro="" textlink="">
      <xdr:nvSpPr>
        <xdr:cNvPr id="222" name="フローチャート: 判断 221">
          <a:extLst>
            <a:ext uri="{FF2B5EF4-FFF2-40B4-BE49-F238E27FC236}">
              <a16:creationId xmlns:a16="http://schemas.microsoft.com/office/drawing/2014/main" id="{8F230838-F856-4FF1-B882-1D57F74F3F2F}"/>
            </a:ext>
          </a:extLst>
        </xdr:cNvPr>
        <xdr:cNvSpPr/>
      </xdr:nvSpPr>
      <xdr:spPr>
        <a:xfrm>
          <a:off x="10426700" y="10613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154940</xdr:rowOff>
    </xdr:from>
    <xdr:to>
      <xdr:col>50</xdr:col>
      <xdr:colOff>165100</xdr:colOff>
      <xdr:row>62</xdr:row>
      <xdr:rowOff>85090</xdr:rowOff>
    </xdr:to>
    <xdr:sp macro="" textlink="">
      <xdr:nvSpPr>
        <xdr:cNvPr id="223" name="フローチャート: 判断 222">
          <a:extLst>
            <a:ext uri="{FF2B5EF4-FFF2-40B4-BE49-F238E27FC236}">
              <a16:creationId xmlns:a16="http://schemas.microsoft.com/office/drawing/2014/main" id="{A1432157-042E-46E3-8B50-969C1C348E93}"/>
            </a:ext>
          </a:extLst>
        </xdr:cNvPr>
        <xdr:cNvSpPr/>
      </xdr:nvSpPr>
      <xdr:spPr>
        <a:xfrm>
          <a:off x="9588500" y="10613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151130</xdr:rowOff>
    </xdr:from>
    <xdr:to>
      <xdr:col>46</xdr:col>
      <xdr:colOff>38100</xdr:colOff>
      <xdr:row>62</xdr:row>
      <xdr:rowOff>81280</xdr:rowOff>
    </xdr:to>
    <xdr:sp macro="" textlink="">
      <xdr:nvSpPr>
        <xdr:cNvPr id="224" name="フローチャート: 判断 223">
          <a:extLst>
            <a:ext uri="{FF2B5EF4-FFF2-40B4-BE49-F238E27FC236}">
              <a16:creationId xmlns:a16="http://schemas.microsoft.com/office/drawing/2014/main" id="{7939920E-4BCE-4755-A7D5-EAF44EF5D903}"/>
            </a:ext>
          </a:extLst>
        </xdr:cNvPr>
        <xdr:cNvSpPr/>
      </xdr:nvSpPr>
      <xdr:spPr>
        <a:xfrm>
          <a:off x="8699500" y="10609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23495</xdr:rowOff>
    </xdr:from>
    <xdr:to>
      <xdr:col>41</xdr:col>
      <xdr:colOff>101600</xdr:colOff>
      <xdr:row>62</xdr:row>
      <xdr:rowOff>125095</xdr:rowOff>
    </xdr:to>
    <xdr:sp macro="" textlink="">
      <xdr:nvSpPr>
        <xdr:cNvPr id="225" name="フローチャート: 判断 224">
          <a:extLst>
            <a:ext uri="{FF2B5EF4-FFF2-40B4-BE49-F238E27FC236}">
              <a16:creationId xmlns:a16="http://schemas.microsoft.com/office/drawing/2014/main" id="{6D885D45-AEFF-47BC-91C7-7DFD5A092FA9}"/>
            </a:ext>
          </a:extLst>
        </xdr:cNvPr>
        <xdr:cNvSpPr/>
      </xdr:nvSpPr>
      <xdr:spPr>
        <a:xfrm>
          <a:off x="7810500" y="10653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12065</xdr:rowOff>
    </xdr:from>
    <xdr:to>
      <xdr:col>36</xdr:col>
      <xdr:colOff>165100</xdr:colOff>
      <xdr:row>62</xdr:row>
      <xdr:rowOff>113665</xdr:rowOff>
    </xdr:to>
    <xdr:sp macro="" textlink="">
      <xdr:nvSpPr>
        <xdr:cNvPr id="226" name="フローチャート: 判断 225">
          <a:extLst>
            <a:ext uri="{FF2B5EF4-FFF2-40B4-BE49-F238E27FC236}">
              <a16:creationId xmlns:a16="http://schemas.microsoft.com/office/drawing/2014/main" id="{AEE71C40-846D-4923-9FC6-B65FA0A650DC}"/>
            </a:ext>
          </a:extLst>
        </xdr:cNvPr>
        <xdr:cNvSpPr/>
      </xdr:nvSpPr>
      <xdr:spPr>
        <a:xfrm>
          <a:off x="6921500" y="10641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27" name="テキスト ボックス 226">
          <a:extLst>
            <a:ext uri="{FF2B5EF4-FFF2-40B4-BE49-F238E27FC236}">
              <a16:creationId xmlns:a16="http://schemas.microsoft.com/office/drawing/2014/main" id="{DE102BC1-8CEF-40CE-AAA8-EC0C2BEB1832}"/>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28" name="テキスト ボックス 227">
          <a:extLst>
            <a:ext uri="{FF2B5EF4-FFF2-40B4-BE49-F238E27FC236}">
              <a16:creationId xmlns:a16="http://schemas.microsoft.com/office/drawing/2014/main" id="{6659CB9A-C622-4846-8FE6-8EE31684329D}"/>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29" name="テキスト ボックス 228">
          <a:extLst>
            <a:ext uri="{FF2B5EF4-FFF2-40B4-BE49-F238E27FC236}">
              <a16:creationId xmlns:a16="http://schemas.microsoft.com/office/drawing/2014/main" id="{6AE8BC1B-A951-49F8-AD2D-725C79068534}"/>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0" name="テキスト ボックス 229">
          <a:extLst>
            <a:ext uri="{FF2B5EF4-FFF2-40B4-BE49-F238E27FC236}">
              <a16:creationId xmlns:a16="http://schemas.microsoft.com/office/drawing/2014/main" id="{38D90ED1-4B9B-4A06-956D-34461264E7A1}"/>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31" name="テキスト ボックス 230">
          <a:extLst>
            <a:ext uri="{FF2B5EF4-FFF2-40B4-BE49-F238E27FC236}">
              <a16:creationId xmlns:a16="http://schemas.microsoft.com/office/drawing/2014/main" id="{F75169F5-DB55-4488-87B4-0D4424C1A828}"/>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10160</xdr:rowOff>
    </xdr:from>
    <xdr:to>
      <xdr:col>55</xdr:col>
      <xdr:colOff>50800</xdr:colOff>
      <xdr:row>62</xdr:row>
      <xdr:rowOff>111760</xdr:rowOff>
    </xdr:to>
    <xdr:sp macro="" textlink="">
      <xdr:nvSpPr>
        <xdr:cNvPr id="232" name="楕円 231">
          <a:extLst>
            <a:ext uri="{FF2B5EF4-FFF2-40B4-BE49-F238E27FC236}">
              <a16:creationId xmlns:a16="http://schemas.microsoft.com/office/drawing/2014/main" id="{EEDB22A9-0A2B-49C3-AF1B-DC314EB444D3}"/>
            </a:ext>
          </a:extLst>
        </xdr:cNvPr>
        <xdr:cNvSpPr/>
      </xdr:nvSpPr>
      <xdr:spPr>
        <a:xfrm>
          <a:off x="10426700" y="10640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160037</xdr:rowOff>
    </xdr:from>
    <xdr:ext cx="469744" cy="259045"/>
    <xdr:sp macro="" textlink="">
      <xdr:nvSpPr>
        <xdr:cNvPr id="233" name="【体育館・プール】&#10;一人当たり面積該当値テキスト">
          <a:extLst>
            <a:ext uri="{FF2B5EF4-FFF2-40B4-BE49-F238E27FC236}">
              <a16:creationId xmlns:a16="http://schemas.microsoft.com/office/drawing/2014/main" id="{35F1081C-0936-4886-A87F-31E56E72434C}"/>
            </a:ext>
          </a:extLst>
        </xdr:cNvPr>
        <xdr:cNvSpPr txBox="1"/>
      </xdr:nvSpPr>
      <xdr:spPr>
        <a:xfrm>
          <a:off x="10515600" y="10618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8255</xdr:rowOff>
    </xdr:from>
    <xdr:to>
      <xdr:col>50</xdr:col>
      <xdr:colOff>165100</xdr:colOff>
      <xdr:row>62</xdr:row>
      <xdr:rowOff>109855</xdr:rowOff>
    </xdr:to>
    <xdr:sp macro="" textlink="">
      <xdr:nvSpPr>
        <xdr:cNvPr id="234" name="楕円 233">
          <a:extLst>
            <a:ext uri="{FF2B5EF4-FFF2-40B4-BE49-F238E27FC236}">
              <a16:creationId xmlns:a16="http://schemas.microsoft.com/office/drawing/2014/main" id="{AB32E30B-8CF2-4F34-BFAC-3C16C29EB3AF}"/>
            </a:ext>
          </a:extLst>
        </xdr:cNvPr>
        <xdr:cNvSpPr/>
      </xdr:nvSpPr>
      <xdr:spPr>
        <a:xfrm>
          <a:off x="9588500" y="10638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59055</xdr:rowOff>
    </xdr:from>
    <xdr:to>
      <xdr:col>55</xdr:col>
      <xdr:colOff>0</xdr:colOff>
      <xdr:row>62</xdr:row>
      <xdr:rowOff>60960</xdr:rowOff>
    </xdr:to>
    <xdr:cxnSp macro="">
      <xdr:nvCxnSpPr>
        <xdr:cNvPr id="235" name="直線コネクタ 234">
          <a:extLst>
            <a:ext uri="{FF2B5EF4-FFF2-40B4-BE49-F238E27FC236}">
              <a16:creationId xmlns:a16="http://schemas.microsoft.com/office/drawing/2014/main" id="{0BBDCED4-A9C5-4FEC-9DCE-D106E5863EB4}"/>
            </a:ext>
          </a:extLst>
        </xdr:cNvPr>
        <xdr:cNvCxnSpPr/>
      </xdr:nvCxnSpPr>
      <xdr:spPr>
        <a:xfrm>
          <a:off x="9639300" y="10688955"/>
          <a:ext cx="8382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8255</xdr:rowOff>
    </xdr:from>
    <xdr:to>
      <xdr:col>46</xdr:col>
      <xdr:colOff>38100</xdr:colOff>
      <xdr:row>62</xdr:row>
      <xdr:rowOff>109855</xdr:rowOff>
    </xdr:to>
    <xdr:sp macro="" textlink="">
      <xdr:nvSpPr>
        <xdr:cNvPr id="236" name="楕円 235">
          <a:extLst>
            <a:ext uri="{FF2B5EF4-FFF2-40B4-BE49-F238E27FC236}">
              <a16:creationId xmlns:a16="http://schemas.microsoft.com/office/drawing/2014/main" id="{5C1A3B58-B464-4AB8-8291-202F79C4EA4F}"/>
            </a:ext>
          </a:extLst>
        </xdr:cNvPr>
        <xdr:cNvSpPr/>
      </xdr:nvSpPr>
      <xdr:spPr>
        <a:xfrm>
          <a:off x="8699500" y="10638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59055</xdr:rowOff>
    </xdr:from>
    <xdr:to>
      <xdr:col>50</xdr:col>
      <xdr:colOff>114300</xdr:colOff>
      <xdr:row>62</xdr:row>
      <xdr:rowOff>59055</xdr:rowOff>
    </xdr:to>
    <xdr:cxnSp macro="">
      <xdr:nvCxnSpPr>
        <xdr:cNvPr id="237" name="直線コネクタ 236">
          <a:extLst>
            <a:ext uri="{FF2B5EF4-FFF2-40B4-BE49-F238E27FC236}">
              <a16:creationId xmlns:a16="http://schemas.microsoft.com/office/drawing/2014/main" id="{0A69107B-39B7-40F5-96CB-ECEF35F216D4}"/>
            </a:ext>
          </a:extLst>
        </xdr:cNvPr>
        <xdr:cNvCxnSpPr/>
      </xdr:nvCxnSpPr>
      <xdr:spPr>
        <a:xfrm>
          <a:off x="8750300" y="1068895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12065</xdr:rowOff>
    </xdr:from>
    <xdr:to>
      <xdr:col>41</xdr:col>
      <xdr:colOff>101600</xdr:colOff>
      <xdr:row>62</xdr:row>
      <xdr:rowOff>113665</xdr:rowOff>
    </xdr:to>
    <xdr:sp macro="" textlink="">
      <xdr:nvSpPr>
        <xdr:cNvPr id="238" name="楕円 237">
          <a:extLst>
            <a:ext uri="{FF2B5EF4-FFF2-40B4-BE49-F238E27FC236}">
              <a16:creationId xmlns:a16="http://schemas.microsoft.com/office/drawing/2014/main" id="{083D39A3-0DBE-4F1B-837A-73CBF1B3501E}"/>
            </a:ext>
          </a:extLst>
        </xdr:cNvPr>
        <xdr:cNvSpPr/>
      </xdr:nvSpPr>
      <xdr:spPr>
        <a:xfrm>
          <a:off x="7810500" y="10641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59055</xdr:rowOff>
    </xdr:from>
    <xdr:to>
      <xdr:col>45</xdr:col>
      <xdr:colOff>177800</xdr:colOff>
      <xdr:row>62</xdr:row>
      <xdr:rowOff>62865</xdr:rowOff>
    </xdr:to>
    <xdr:cxnSp macro="">
      <xdr:nvCxnSpPr>
        <xdr:cNvPr id="239" name="直線コネクタ 238">
          <a:extLst>
            <a:ext uri="{FF2B5EF4-FFF2-40B4-BE49-F238E27FC236}">
              <a16:creationId xmlns:a16="http://schemas.microsoft.com/office/drawing/2014/main" id="{A0EB2912-E8F6-4DC0-BE6D-11178830A427}"/>
            </a:ext>
          </a:extLst>
        </xdr:cNvPr>
        <xdr:cNvCxnSpPr/>
      </xdr:nvCxnSpPr>
      <xdr:spPr>
        <a:xfrm flipV="1">
          <a:off x="7861300" y="10688955"/>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13970</xdr:rowOff>
    </xdr:from>
    <xdr:to>
      <xdr:col>36</xdr:col>
      <xdr:colOff>165100</xdr:colOff>
      <xdr:row>62</xdr:row>
      <xdr:rowOff>115570</xdr:rowOff>
    </xdr:to>
    <xdr:sp macro="" textlink="">
      <xdr:nvSpPr>
        <xdr:cNvPr id="240" name="楕円 239">
          <a:extLst>
            <a:ext uri="{FF2B5EF4-FFF2-40B4-BE49-F238E27FC236}">
              <a16:creationId xmlns:a16="http://schemas.microsoft.com/office/drawing/2014/main" id="{E2A28D4B-3DA8-43FE-9CB0-DF78366801CF}"/>
            </a:ext>
          </a:extLst>
        </xdr:cNvPr>
        <xdr:cNvSpPr/>
      </xdr:nvSpPr>
      <xdr:spPr>
        <a:xfrm>
          <a:off x="6921500" y="10643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62865</xdr:rowOff>
    </xdr:from>
    <xdr:to>
      <xdr:col>41</xdr:col>
      <xdr:colOff>50800</xdr:colOff>
      <xdr:row>62</xdr:row>
      <xdr:rowOff>64770</xdr:rowOff>
    </xdr:to>
    <xdr:cxnSp macro="">
      <xdr:nvCxnSpPr>
        <xdr:cNvPr id="241" name="直線コネクタ 240">
          <a:extLst>
            <a:ext uri="{FF2B5EF4-FFF2-40B4-BE49-F238E27FC236}">
              <a16:creationId xmlns:a16="http://schemas.microsoft.com/office/drawing/2014/main" id="{FAB2924F-5DC0-4332-99FE-909AAFAC0576}"/>
            </a:ext>
          </a:extLst>
        </xdr:cNvPr>
        <xdr:cNvCxnSpPr/>
      </xdr:nvCxnSpPr>
      <xdr:spPr>
        <a:xfrm flipV="1">
          <a:off x="6972300" y="10692765"/>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101617</xdr:rowOff>
    </xdr:from>
    <xdr:ext cx="469744" cy="259045"/>
    <xdr:sp macro="" textlink="">
      <xdr:nvSpPr>
        <xdr:cNvPr id="242" name="n_1aveValue【体育館・プール】&#10;一人当たり面積">
          <a:extLst>
            <a:ext uri="{FF2B5EF4-FFF2-40B4-BE49-F238E27FC236}">
              <a16:creationId xmlns:a16="http://schemas.microsoft.com/office/drawing/2014/main" id="{014B8CA1-56C9-4541-86B1-A4A0F08FC6D5}"/>
            </a:ext>
          </a:extLst>
        </xdr:cNvPr>
        <xdr:cNvSpPr txBox="1"/>
      </xdr:nvSpPr>
      <xdr:spPr>
        <a:xfrm>
          <a:off x="9391727" y="10388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97807</xdr:rowOff>
    </xdr:from>
    <xdr:ext cx="469744" cy="259045"/>
    <xdr:sp macro="" textlink="">
      <xdr:nvSpPr>
        <xdr:cNvPr id="243" name="n_2aveValue【体育館・プール】&#10;一人当たり面積">
          <a:extLst>
            <a:ext uri="{FF2B5EF4-FFF2-40B4-BE49-F238E27FC236}">
              <a16:creationId xmlns:a16="http://schemas.microsoft.com/office/drawing/2014/main" id="{1DA3775D-77F1-458D-8BEB-D56C6CF097BF}"/>
            </a:ext>
          </a:extLst>
        </xdr:cNvPr>
        <xdr:cNvSpPr txBox="1"/>
      </xdr:nvSpPr>
      <xdr:spPr>
        <a:xfrm>
          <a:off x="8515427" y="10384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116222</xdr:rowOff>
    </xdr:from>
    <xdr:ext cx="469744" cy="259045"/>
    <xdr:sp macro="" textlink="">
      <xdr:nvSpPr>
        <xdr:cNvPr id="244" name="n_3aveValue【体育館・プール】&#10;一人当たり面積">
          <a:extLst>
            <a:ext uri="{FF2B5EF4-FFF2-40B4-BE49-F238E27FC236}">
              <a16:creationId xmlns:a16="http://schemas.microsoft.com/office/drawing/2014/main" id="{80460437-F326-4CEA-BD97-D8023265F8E3}"/>
            </a:ext>
          </a:extLst>
        </xdr:cNvPr>
        <xdr:cNvSpPr txBox="1"/>
      </xdr:nvSpPr>
      <xdr:spPr>
        <a:xfrm>
          <a:off x="7626427" y="10746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130192</xdr:rowOff>
    </xdr:from>
    <xdr:ext cx="469744" cy="259045"/>
    <xdr:sp macro="" textlink="">
      <xdr:nvSpPr>
        <xdr:cNvPr id="245" name="n_4aveValue【体育館・プール】&#10;一人当たり面積">
          <a:extLst>
            <a:ext uri="{FF2B5EF4-FFF2-40B4-BE49-F238E27FC236}">
              <a16:creationId xmlns:a16="http://schemas.microsoft.com/office/drawing/2014/main" id="{017AC52A-8B7A-472B-8828-B34B70C6B039}"/>
            </a:ext>
          </a:extLst>
        </xdr:cNvPr>
        <xdr:cNvSpPr txBox="1"/>
      </xdr:nvSpPr>
      <xdr:spPr>
        <a:xfrm>
          <a:off x="6737427" y="10417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62</xdr:row>
      <xdr:rowOff>100982</xdr:rowOff>
    </xdr:from>
    <xdr:ext cx="469744" cy="259045"/>
    <xdr:sp macro="" textlink="">
      <xdr:nvSpPr>
        <xdr:cNvPr id="246" name="n_1mainValue【体育館・プール】&#10;一人当たり面積">
          <a:extLst>
            <a:ext uri="{FF2B5EF4-FFF2-40B4-BE49-F238E27FC236}">
              <a16:creationId xmlns:a16="http://schemas.microsoft.com/office/drawing/2014/main" id="{4E7CB14D-1C71-453F-9C3A-CC0F731B3B27}"/>
            </a:ext>
          </a:extLst>
        </xdr:cNvPr>
        <xdr:cNvSpPr txBox="1"/>
      </xdr:nvSpPr>
      <xdr:spPr>
        <a:xfrm>
          <a:off x="9391727" y="107308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100982</xdr:rowOff>
    </xdr:from>
    <xdr:ext cx="469744" cy="259045"/>
    <xdr:sp macro="" textlink="">
      <xdr:nvSpPr>
        <xdr:cNvPr id="247" name="n_2mainValue【体育館・プール】&#10;一人当たり面積">
          <a:extLst>
            <a:ext uri="{FF2B5EF4-FFF2-40B4-BE49-F238E27FC236}">
              <a16:creationId xmlns:a16="http://schemas.microsoft.com/office/drawing/2014/main" id="{3A1A2137-1922-44D7-AF75-22C113867835}"/>
            </a:ext>
          </a:extLst>
        </xdr:cNvPr>
        <xdr:cNvSpPr txBox="1"/>
      </xdr:nvSpPr>
      <xdr:spPr>
        <a:xfrm>
          <a:off x="8515427" y="107308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130192</xdr:rowOff>
    </xdr:from>
    <xdr:ext cx="469744" cy="259045"/>
    <xdr:sp macro="" textlink="">
      <xdr:nvSpPr>
        <xdr:cNvPr id="248" name="n_3mainValue【体育館・プール】&#10;一人当たり面積">
          <a:extLst>
            <a:ext uri="{FF2B5EF4-FFF2-40B4-BE49-F238E27FC236}">
              <a16:creationId xmlns:a16="http://schemas.microsoft.com/office/drawing/2014/main" id="{5D12C587-01BB-46D1-ADB7-DBBC66DDA274}"/>
            </a:ext>
          </a:extLst>
        </xdr:cNvPr>
        <xdr:cNvSpPr txBox="1"/>
      </xdr:nvSpPr>
      <xdr:spPr>
        <a:xfrm>
          <a:off x="7626427" y="10417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106697</xdr:rowOff>
    </xdr:from>
    <xdr:ext cx="469744" cy="259045"/>
    <xdr:sp macro="" textlink="">
      <xdr:nvSpPr>
        <xdr:cNvPr id="249" name="n_4mainValue【体育館・プール】&#10;一人当たり面積">
          <a:extLst>
            <a:ext uri="{FF2B5EF4-FFF2-40B4-BE49-F238E27FC236}">
              <a16:creationId xmlns:a16="http://schemas.microsoft.com/office/drawing/2014/main" id="{DD997F64-98F1-4BED-B91A-A3AA8F25CEE1}"/>
            </a:ext>
          </a:extLst>
        </xdr:cNvPr>
        <xdr:cNvSpPr txBox="1"/>
      </xdr:nvSpPr>
      <xdr:spPr>
        <a:xfrm>
          <a:off x="6737427" y="10736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0" name="正方形/長方形 249">
          <a:extLst>
            <a:ext uri="{FF2B5EF4-FFF2-40B4-BE49-F238E27FC236}">
              <a16:creationId xmlns:a16="http://schemas.microsoft.com/office/drawing/2014/main" id="{E5EFD0EB-29D1-4B51-837E-3A228459C5AF}"/>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51" name="正方形/長方形 250">
          <a:extLst>
            <a:ext uri="{FF2B5EF4-FFF2-40B4-BE49-F238E27FC236}">
              <a16:creationId xmlns:a16="http://schemas.microsoft.com/office/drawing/2014/main" id="{E230F57E-4451-44BC-BD7D-02150741086E}"/>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52" name="正方形/長方形 251">
          <a:extLst>
            <a:ext uri="{FF2B5EF4-FFF2-40B4-BE49-F238E27FC236}">
              <a16:creationId xmlns:a16="http://schemas.microsoft.com/office/drawing/2014/main" id="{658DD29E-3E65-4C18-BF7A-E4A22DEB8A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53" name="正方形/長方形 252">
          <a:extLst>
            <a:ext uri="{FF2B5EF4-FFF2-40B4-BE49-F238E27FC236}">
              <a16:creationId xmlns:a16="http://schemas.microsoft.com/office/drawing/2014/main" id="{2499B2C7-5B22-4D78-80C7-90D472261734}"/>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54" name="正方形/長方形 253">
          <a:extLst>
            <a:ext uri="{FF2B5EF4-FFF2-40B4-BE49-F238E27FC236}">
              <a16:creationId xmlns:a16="http://schemas.microsoft.com/office/drawing/2014/main" id="{2E3C9DA8-4A30-41FF-8DEB-843D4D4AD60A}"/>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55" name="正方形/長方形 254">
          <a:extLst>
            <a:ext uri="{FF2B5EF4-FFF2-40B4-BE49-F238E27FC236}">
              <a16:creationId xmlns:a16="http://schemas.microsoft.com/office/drawing/2014/main" id="{8BF6A4A7-3623-401A-B40E-5A319B53D1B4}"/>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56" name="正方形/長方形 255">
          <a:extLst>
            <a:ext uri="{FF2B5EF4-FFF2-40B4-BE49-F238E27FC236}">
              <a16:creationId xmlns:a16="http://schemas.microsoft.com/office/drawing/2014/main" id="{D89F3F77-C840-4E0E-AB56-CC0B9B49A12B}"/>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57" name="正方形/長方形 256">
          <a:extLst>
            <a:ext uri="{FF2B5EF4-FFF2-40B4-BE49-F238E27FC236}">
              <a16:creationId xmlns:a16="http://schemas.microsoft.com/office/drawing/2014/main" id="{08F3B97E-2960-4853-9D48-D0A27B071E0E}"/>
            </a:ext>
          </a:extLst>
        </xdr:cNvPr>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258" name="正方形/長方形 257">
          <a:extLst>
            <a:ext uri="{FF2B5EF4-FFF2-40B4-BE49-F238E27FC236}">
              <a16:creationId xmlns:a16="http://schemas.microsoft.com/office/drawing/2014/main" id="{A5FB26B1-0B03-43A3-95A1-32B50EDE0196}"/>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59" name="正方形/長方形 258">
          <a:extLst>
            <a:ext uri="{FF2B5EF4-FFF2-40B4-BE49-F238E27FC236}">
              <a16:creationId xmlns:a16="http://schemas.microsoft.com/office/drawing/2014/main" id="{F0E47A5A-AA88-476F-923D-534BDB242FDA}"/>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60" name="正方形/長方形 259">
          <a:extLst>
            <a:ext uri="{FF2B5EF4-FFF2-40B4-BE49-F238E27FC236}">
              <a16:creationId xmlns:a16="http://schemas.microsoft.com/office/drawing/2014/main" id="{D6500448-1E85-4AC9-8787-699D8E66B7B3}"/>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61" name="正方形/長方形 260">
          <a:extLst>
            <a:ext uri="{FF2B5EF4-FFF2-40B4-BE49-F238E27FC236}">
              <a16:creationId xmlns:a16="http://schemas.microsoft.com/office/drawing/2014/main" id="{D6C20517-113D-4052-B6A1-BC325E9D1AD6}"/>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62" name="正方形/長方形 261">
          <a:extLst>
            <a:ext uri="{FF2B5EF4-FFF2-40B4-BE49-F238E27FC236}">
              <a16:creationId xmlns:a16="http://schemas.microsoft.com/office/drawing/2014/main" id="{A7387B50-60A4-4047-9C9B-D92DF74C011A}"/>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63" name="正方形/長方形 262">
          <a:extLst>
            <a:ext uri="{FF2B5EF4-FFF2-40B4-BE49-F238E27FC236}">
              <a16:creationId xmlns:a16="http://schemas.microsoft.com/office/drawing/2014/main" id="{56C7E1E6-8133-4E0B-BDCB-159371833F0B}"/>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64" name="正方形/長方形 263">
          <a:extLst>
            <a:ext uri="{FF2B5EF4-FFF2-40B4-BE49-F238E27FC236}">
              <a16:creationId xmlns:a16="http://schemas.microsoft.com/office/drawing/2014/main" id="{118898A1-0C99-4F2A-BD9A-09BB68435398}"/>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65" name="正方形/長方形 264">
          <a:extLst>
            <a:ext uri="{FF2B5EF4-FFF2-40B4-BE49-F238E27FC236}">
              <a16:creationId xmlns:a16="http://schemas.microsoft.com/office/drawing/2014/main" id="{2DFC65CF-1CEC-4D8B-960C-039A0FF9D091}"/>
            </a:ext>
          </a:extLst>
        </xdr:cNvPr>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266" name="正方形/長方形 265">
          <a:extLst>
            <a:ext uri="{FF2B5EF4-FFF2-40B4-BE49-F238E27FC236}">
              <a16:creationId xmlns:a16="http://schemas.microsoft.com/office/drawing/2014/main" id="{D34EA9D0-BFD9-485A-9E76-A5D5B51A0612}"/>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67" name="正方形/長方形 266">
          <a:extLst>
            <a:ext uri="{FF2B5EF4-FFF2-40B4-BE49-F238E27FC236}">
              <a16:creationId xmlns:a16="http://schemas.microsoft.com/office/drawing/2014/main" id="{49435D86-D703-4016-9ADE-057D51868F19}"/>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68" name="正方形/長方形 267">
          <a:extLst>
            <a:ext uri="{FF2B5EF4-FFF2-40B4-BE49-F238E27FC236}">
              <a16:creationId xmlns:a16="http://schemas.microsoft.com/office/drawing/2014/main" id="{3D0CB6CA-DD91-4EBB-989C-BED5A9E46121}"/>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69" name="正方形/長方形 268">
          <a:extLst>
            <a:ext uri="{FF2B5EF4-FFF2-40B4-BE49-F238E27FC236}">
              <a16:creationId xmlns:a16="http://schemas.microsoft.com/office/drawing/2014/main" id="{874857A9-5966-4BE8-9848-6E896B24F8E2}"/>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70" name="正方形/長方形 269">
          <a:extLst>
            <a:ext uri="{FF2B5EF4-FFF2-40B4-BE49-F238E27FC236}">
              <a16:creationId xmlns:a16="http://schemas.microsoft.com/office/drawing/2014/main" id="{16F295BD-FC52-48BD-A223-7CE785C7AD09}"/>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71" name="正方形/長方形 270">
          <a:extLst>
            <a:ext uri="{FF2B5EF4-FFF2-40B4-BE49-F238E27FC236}">
              <a16:creationId xmlns:a16="http://schemas.microsoft.com/office/drawing/2014/main" id="{3E6FABFE-7B2A-4966-AAA5-1084D1E90DDC}"/>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72" name="正方形/長方形 271">
          <a:extLst>
            <a:ext uri="{FF2B5EF4-FFF2-40B4-BE49-F238E27FC236}">
              <a16:creationId xmlns:a16="http://schemas.microsoft.com/office/drawing/2014/main" id="{5E7B6E84-8284-4A19-B411-A18EBC6B1E96}"/>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73" name="正方形/長方形 272">
          <a:extLst>
            <a:ext uri="{FF2B5EF4-FFF2-40B4-BE49-F238E27FC236}">
              <a16:creationId xmlns:a16="http://schemas.microsoft.com/office/drawing/2014/main" id="{14B3A456-58E0-488D-889A-A7FE391BE73E}"/>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274" name="テキスト ボックス 273">
          <a:extLst>
            <a:ext uri="{FF2B5EF4-FFF2-40B4-BE49-F238E27FC236}">
              <a16:creationId xmlns:a16="http://schemas.microsoft.com/office/drawing/2014/main" id="{AA64D371-7625-4026-A6C2-4B61C5AA3863}"/>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75" name="直線コネクタ 274">
          <a:extLst>
            <a:ext uri="{FF2B5EF4-FFF2-40B4-BE49-F238E27FC236}">
              <a16:creationId xmlns:a16="http://schemas.microsoft.com/office/drawing/2014/main" id="{7FFE8C1B-64DB-4C5B-8C4E-32DD55DE828F}"/>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276" name="テキスト ボックス 275">
          <a:extLst>
            <a:ext uri="{FF2B5EF4-FFF2-40B4-BE49-F238E27FC236}">
              <a16:creationId xmlns:a16="http://schemas.microsoft.com/office/drawing/2014/main" id="{EBF78F92-C452-49C9-B887-4EFABBFF8AC6}"/>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277" name="直線コネクタ 276">
          <a:extLst>
            <a:ext uri="{FF2B5EF4-FFF2-40B4-BE49-F238E27FC236}">
              <a16:creationId xmlns:a16="http://schemas.microsoft.com/office/drawing/2014/main" id="{386B82EC-E3F8-4139-9265-EEF2A14F4A24}"/>
            </a:ext>
          </a:extLst>
        </xdr:cNvPr>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278" name="テキスト ボックス 277">
          <a:extLst>
            <a:ext uri="{FF2B5EF4-FFF2-40B4-BE49-F238E27FC236}">
              <a16:creationId xmlns:a16="http://schemas.microsoft.com/office/drawing/2014/main" id="{A52E3117-09CA-4667-9658-8A311C342265}"/>
            </a:ext>
          </a:extLst>
        </xdr:cNvPr>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279" name="直線コネクタ 278">
          <a:extLst>
            <a:ext uri="{FF2B5EF4-FFF2-40B4-BE49-F238E27FC236}">
              <a16:creationId xmlns:a16="http://schemas.microsoft.com/office/drawing/2014/main" id="{0D7C9EAC-653C-471D-B11A-1775E9312598}"/>
            </a:ext>
          </a:extLst>
        </xdr:cNvPr>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280" name="テキスト ボックス 279">
          <a:extLst>
            <a:ext uri="{FF2B5EF4-FFF2-40B4-BE49-F238E27FC236}">
              <a16:creationId xmlns:a16="http://schemas.microsoft.com/office/drawing/2014/main" id="{422D0AE8-D144-4C32-970F-E1C336E8F3BC}"/>
            </a:ext>
          </a:extLst>
        </xdr:cNvPr>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281" name="直線コネクタ 280">
          <a:extLst>
            <a:ext uri="{FF2B5EF4-FFF2-40B4-BE49-F238E27FC236}">
              <a16:creationId xmlns:a16="http://schemas.microsoft.com/office/drawing/2014/main" id="{3674FB07-6F59-4A8D-8F2E-AE07E967355D}"/>
            </a:ext>
          </a:extLst>
        </xdr:cNvPr>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282" name="テキスト ボックス 281">
          <a:extLst>
            <a:ext uri="{FF2B5EF4-FFF2-40B4-BE49-F238E27FC236}">
              <a16:creationId xmlns:a16="http://schemas.microsoft.com/office/drawing/2014/main" id="{48B396D9-7F0B-4A93-A6EA-461787036E4D}"/>
            </a:ext>
          </a:extLst>
        </xdr:cNvPr>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283" name="直線コネクタ 282">
          <a:extLst>
            <a:ext uri="{FF2B5EF4-FFF2-40B4-BE49-F238E27FC236}">
              <a16:creationId xmlns:a16="http://schemas.microsoft.com/office/drawing/2014/main" id="{7631330A-6EDE-4C74-9429-78FBB9BA0D85}"/>
            </a:ext>
          </a:extLst>
        </xdr:cNvPr>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284" name="テキスト ボックス 283">
          <a:extLst>
            <a:ext uri="{FF2B5EF4-FFF2-40B4-BE49-F238E27FC236}">
              <a16:creationId xmlns:a16="http://schemas.microsoft.com/office/drawing/2014/main" id="{4FF60DC6-9674-47A9-A06C-3289BA7D88BC}"/>
            </a:ext>
          </a:extLst>
        </xdr:cNvPr>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285" name="直線コネクタ 284">
          <a:extLst>
            <a:ext uri="{FF2B5EF4-FFF2-40B4-BE49-F238E27FC236}">
              <a16:creationId xmlns:a16="http://schemas.microsoft.com/office/drawing/2014/main" id="{0139E0AD-D4A4-42C4-9EF0-434C3F3324E0}"/>
            </a:ext>
          </a:extLst>
        </xdr:cNvPr>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286" name="テキスト ボックス 285">
          <a:extLst>
            <a:ext uri="{FF2B5EF4-FFF2-40B4-BE49-F238E27FC236}">
              <a16:creationId xmlns:a16="http://schemas.microsoft.com/office/drawing/2014/main" id="{17C936F5-50D5-43AD-B1AC-C155E097B8D3}"/>
            </a:ext>
          </a:extLst>
        </xdr:cNvPr>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287" name="直線コネクタ 286">
          <a:extLst>
            <a:ext uri="{FF2B5EF4-FFF2-40B4-BE49-F238E27FC236}">
              <a16:creationId xmlns:a16="http://schemas.microsoft.com/office/drawing/2014/main" id="{E3868AD6-326C-49C2-9630-1B35CAB47CC3}"/>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288" name="テキスト ボックス 287">
          <a:extLst>
            <a:ext uri="{FF2B5EF4-FFF2-40B4-BE49-F238E27FC236}">
              <a16:creationId xmlns:a16="http://schemas.microsoft.com/office/drawing/2014/main" id="{02711E5E-7AA6-408C-9F47-97D3D61B3F11}"/>
            </a:ext>
          </a:extLst>
        </xdr:cNvPr>
        <xdr:cNvSpPr txBox="1"/>
      </xdr:nvSpPr>
      <xdr:spPr>
        <a:xfrm>
          <a:off x="423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289" name="【市民会館】&#10;有形固定資産減価償却率グラフ枠">
          <a:extLst>
            <a:ext uri="{FF2B5EF4-FFF2-40B4-BE49-F238E27FC236}">
              <a16:creationId xmlns:a16="http://schemas.microsoft.com/office/drawing/2014/main" id="{7ED2A287-FF39-449A-AFB6-6CF5D3C6881B}"/>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106680</xdr:rowOff>
    </xdr:from>
    <xdr:to>
      <xdr:col>24</xdr:col>
      <xdr:colOff>62865</xdr:colOff>
      <xdr:row>108</xdr:row>
      <xdr:rowOff>144780</xdr:rowOff>
    </xdr:to>
    <xdr:cxnSp macro="">
      <xdr:nvCxnSpPr>
        <xdr:cNvPr id="290" name="直線コネクタ 289">
          <a:extLst>
            <a:ext uri="{FF2B5EF4-FFF2-40B4-BE49-F238E27FC236}">
              <a16:creationId xmlns:a16="http://schemas.microsoft.com/office/drawing/2014/main" id="{7A977BBA-363D-4238-9EA7-1F0EDB89308A}"/>
            </a:ext>
          </a:extLst>
        </xdr:cNvPr>
        <xdr:cNvCxnSpPr/>
      </xdr:nvCxnSpPr>
      <xdr:spPr>
        <a:xfrm flipV="1">
          <a:off x="4634865" y="17080230"/>
          <a:ext cx="0" cy="15811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148607</xdr:rowOff>
    </xdr:from>
    <xdr:ext cx="405111" cy="259045"/>
    <xdr:sp macro="" textlink="">
      <xdr:nvSpPr>
        <xdr:cNvPr id="291" name="【市民会館】&#10;有形固定資産減価償却率最小値テキスト">
          <a:extLst>
            <a:ext uri="{FF2B5EF4-FFF2-40B4-BE49-F238E27FC236}">
              <a16:creationId xmlns:a16="http://schemas.microsoft.com/office/drawing/2014/main" id="{C201D856-0169-4228-A869-7AF0F644A1CF}"/>
            </a:ext>
          </a:extLst>
        </xdr:cNvPr>
        <xdr:cNvSpPr txBox="1"/>
      </xdr:nvSpPr>
      <xdr:spPr>
        <a:xfrm>
          <a:off x="4673600" y="18665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144780</xdr:rowOff>
    </xdr:from>
    <xdr:to>
      <xdr:col>24</xdr:col>
      <xdr:colOff>152400</xdr:colOff>
      <xdr:row>108</xdr:row>
      <xdr:rowOff>144780</xdr:rowOff>
    </xdr:to>
    <xdr:cxnSp macro="">
      <xdr:nvCxnSpPr>
        <xdr:cNvPr id="292" name="直線コネクタ 291">
          <a:extLst>
            <a:ext uri="{FF2B5EF4-FFF2-40B4-BE49-F238E27FC236}">
              <a16:creationId xmlns:a16="http://schemas.microsoft.com/office/drawing/2014/main" id="{AAEBD6A4-3976-4124-BDA3-CD2061052F25}"/>
            </a:ext>
          </a:extLst>
        </xdr:cNvPr>
        <xdr:cNvCxnSpPr/>
      </xdr:nvCxnSpPr>
      <xdr:spPr>
        <a:xfrm>
          <a:off x="4546600" y="18661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53357</xdr:rowOff>
    </xdr:from>
    <xdr:ext cx="405111" cy="259045"/>
    <xdr:sp macro="" textlink="">
      <xdr:nvSpPr>
        <xdr:cNvPr id="293" name="【市民会館】&#10;有形固定資産減価償却率最大値テキスト">
          <a:extLst>
            <a:ext uri="{FF2B5EF4-FFF2-40B4-BE49-F238E27FC236}">
              <a16:creationId xmlns:a16="http://schemas.microsoft.com/office/drawing/2014/main" id="{5FF28E5A-68A2-45F1-BF43-E561BF57B5FF}"/>
            </a:ext>
          </a:extLst>
        </xdr:cNvPr>
        <xdr:cNvSpPr txBox="1"/>
      </xdr:nvSpPr>
      <xdr:spPr>
        <a:xfrm>
          <a:off x="4673600" y="16855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106680</xdr:rowOff>
    </xdr:from>
    <xdr:to>
      <xdr:col>24</xdr:col>
      <xdr:colOff>152400</xdr:colOff>
      <xdr:row>99</xdr:row>
      <xdr:rowOff>106680</xdr:rowOff>
    </xdr:to>
    <xdr:cxnSp macro="">
      <xdr:nvCxnSpPr>
        <xdr:cNvPr id="294" name="直線コネクタ 293">
          <a:extLst>
            <a:ext uri="{FF2B5EF4-FFF2-40B4-BE49-F238E27FC236}">
              <a16:creationId xmlns:a16="http://schemas.microsoft.com/office/drawing/2014/main" id="{4B6AAB1D-644C-4DF0-9DCD-A2B1FB2F1741}"/>
            </a:ext>
          </a:extLst>
        </xdr:cNvPr>
        <xdr:cNvCxnSpPr/>
      </xdr:nvCxnSpPr>
      <xdr:spPr>
        <a:xfrm>
          <a:off x="4546600" y="17080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102</xdr:row>
      <xdr:rowOff>151147</xdr:rowOff>
    </xdr:from>
    <xdr:ext cx="405111" cy="259045"/>
    <xdr:sp macro="" textlink="">
      <xdr:nvSpPr>
        <xdr:cNvPr id="295" name="【市民会館】&#10;有形固定資産減価償却率平均値テキスト">
          <a:extLst>
            <a:ext uri="{FF2B5EF4-FFF2-40B4-BE49-F238E27FC236}">
              <a16:creationId xmlns:a16="http://schemas.microsoft.com/office/drawing/2014/main" id="{C6837F90-FF60-4133-9E0C-767B1A3B5447}"/>
            </a:ext>
          </a:extLst>
        </xdr:cNvPr>
        <xdr:cNvSpPr txBox="1"/>
      </xdr:nvSpPr>
      <xdr:spPr>
        <a:xfrm>
          <a:off x="4673600" y="176390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128270</xdr:rowOff>
    </xdr:from>
    <xdr:to>
      <xdr:col>24</xdr:col>
      <xdr:colOff>114300</xdr:colOff>
      <xdr:row>104</xdr:row>
      <xdr:rowOff>58420</xdr:rowOff>
    </xdr:to>
    <xdr:sp macro="" textlink="">
      <xdr:nvSpPr>
        <xdr:cNvPr id="296" name="フローチャート: 判断 295">
          <a:extLst>
            <a:ext uri="{FF2B5EF4-FFF2-40B4-BE49-F238E27FC236}">
              <a16:creationId xmlns:a16="http://schemas.microsoft.com/office/drawing/2014/main" id="{E4C250C9-A225-4804-835D-5A8129F5F5A9}"/>
            </a:ext>
          </a:extLst>
        </xdr:cNvPr>
        <xdr:cNvSpPr/>
      </xdr:nvSpPr>
      <xdr:spPr>
        <a:xfrm>
          <a:off x="4584700" y="1778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111125</xdr:rowOff>
    </xdr:from>
    <xdr:to>
      <xdr:col>20</xdr:col>
      <xdr:colOff>38100</xdr:colOff>
      <xdr:row>104</xdr:row>
      <xdr:rowOff>41275</xdr:rowOff>
    </xdr:to>
    <xdr:sp macro="" textlink="">
      <xdr:nvSpPr>
        <xdr:cNvPr id="297" name="フローチャート: 判断 296">
          <a:extLst>
            <a:ext uri="{FF2B5EF4-FFF2-40B4-BE49-F238E27FC236}">
              <a16:creationId xmlns:a16="http://schemas.microsoft.com/office/drawing/2014/main" id="{5A783404-14AD-4732-94C6-383F84F93B5F}"/>
            </a:ext>
          </a:extLst>
        </xdr:cNvPr>
        <xdr:cNvSpPr/>
      </xdr:nvSpPr>
      <xdr:spPr>
        <a:xfrm>
          <a:off x="3746500" y="17770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88264</xdr:rowOff>
    </xdr:from>
    <xdr:to>
      <xdr:col>15</xdr:col>
      <xdr:colOff>101600</xdr:colOff>
      <xdr:row>104</xdr:row>
      <xdr:rowOff>18414</xdr:rowOff>
    </xdr:to>
    <xdr:sp macro="" textlink="">
      <xdr:nvSpPr>
        <xdr:cNvPr id="298" name="フローチャート: 判断 297">
          <a:extLst>
            <a:ext uri="{FF2B5EF4-FFF2-40B4-BE49-F238E27FC236}">
              <a16:creationId xmlns:a16="http://schemas.microsoft.com/office/drawing/2014/main" id="{F04B6AD3-CC32-44CF-BCEB-DCEE471312FF}"/>
            </a:ext>
          </a:extLst>
        </xdr:cNvPr>
        <xdr:cNvSpPr/>
      </xdr:nvSpPr>
      <xdr:spPr>
        <a:xfrm>
          <a:off x="2857500" y="1774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52070</xdr:rowOff>
    </xdr:from>
    <xdr:to>
      <xdr:col>10</xdr:col>
      <xdr:colOff>165100</xdr:colOff>
      <xdr:row>103</xdr:row>
      <xdr:rowOff>153670</xdr:rowOff>
    </xdr:to>
    <xdr:sp macro="" textlink="">
      <xdr:nvSpPr>
        <xdr:cNvPr id="299" name="フローチャート: 判断 298">
          <a:extLst>
            <a:ext uri="{FF2B5EF4-FFF2-40B4-BE49-F238E27FC236}">
              <a16:creationId xmlns:a16="http://schemas.microsoft.com/office/drawing/2014/main" id="{BA204F15-BE54-4561-AABF-EFBA43B438FC}"/>
            </a:ext>
          </a:extLst>
        </xdr:cNvPr>
        <xdr:cNvSpPr/>
      </xdr:nvSpPr>
      <xdr:spPr>
        <a:xfrm>
          <a:off x="1968500" y="17711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33020</xdr:rowOff>
    </xdr:from>
    <xdr:to>
      <xdr:col>6</xdr:col>
      <xdr:colOff>38100</xdr:colOff>
      <xdr:row>103</xdr:row>
      <xdr:rowOff>134620</xdr:rowOff>
    </xdr:to>
    <xdr:sp macro="" textlink="">
      <xdr:nvSpPr>
        <xdr:cNvPr id="300" name="フローチャート: 判断 299">
          <a:extLst>
            <a:ext uri="{FF2B5EF4-FFF2-40B4-BE49-F238E27FC236}">
              <a16:creationId xmlns:a16="http://schemas.microsoft.com/office/drawing/2014/main" id="{54426541-8483-4CFA-B1B5-9C7B33296626}"/>
            </a:ext>
          </a:extLst>
        </xdr:cNvPr>
        <xdr:cNvSpPr/>
      </xdr:nvSpPr>
      <xdr:spPr>
        <a:xfrm>
          <a:off x="1079500" y="17692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01" name="テキスト ボックス 300">
          <a:extLst>
            <a:ext uri="{FF2B5EF4-FFF2-40B4-BE49-F238E27FC236}">
              <a16:creationId xmlns:a16="http://schemas.microsoft.com/office/drawing/2014/main" id="{FDEA90FA-8409-4CE6-83BB-FBE9B914ED3E}"/>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02" name="テキスト ボックス 301">
          <a:extLst>
            <a:ext uri="{FF2B5EF4-FFF2-40B4-BE49-F238E27FC236}">
              <a16:creationId xmlns:a16="http://schemas.microsoft.com/office/drawing/2014/main" id="{4C95267D-41EA-44B8-94AC-BCE09F19ADFC}"/>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03" name="テキスト ボックス 302">
          <a:extLst>
            <a:ext uri="{FF2B5EF4-FFF2-40B4-BE49-F238E27FC236}">
              <a16:creationId xmlns:a16="http://schemas.microsoft.com/office/drawing/2014/main" id="{31D742A5-D71A-46D0-B2DC-118D4D26B36D}"/>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04" name="テキスト ボックス 303">
          <a:extLst>
            <a:ext uri="{FF2B5EF4-FFF2-40B4-BE49-F238E27FC236}">
              <a16:creationId xmlns:a16="http://schemas.microsoft.com/office/drawing/2014/main" id="{20DB6140-C848-4310-852F-BF5F043A7C60}"/>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05" name="テキスト ボックス 304">
          <a:extLst>
            <a:ext uri="{FF2B5EF4-FFF2-40B4-BE49-F238E27FC236}">
              <a16:creationId xmlns:a16="http://schemas.microsoft.com/office/drawing/2014/main" id="{C4550961-F12F-493D-8674-1BBDE943963C}"/>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107</xdr:row>
      <xdr:rowOff>34925</xdr:rowOff>
    </xdr:from>
    <xdr:to>
      <xdr:col>24</xdr:col>
      <xdr:colOff>114300</xdr:colOff>
      <xdr:row>107</xdr:row>
      <xdr:rowOff>136525</xdr:rowOff>
    </xdr:to>
    <xdr:sp macro="" textlink="">
      <xdr:nvSpPr>
        <xdr:cNvPr id="306" name="楕円 305">
          <a:extLst>
            <a:ext uri="{FF2B5EF4-FFF2-40B4-BE49-F238E27FC236}">
              <a16:creationId xmlns:a16="http://schemas.microsoft.com/office/drawing/2014/main" id="{C807240E-AA6B-4465-B79F-389C2CDE76DC}"/>
            </a:ext>
          </a:extLst>
        </xdr:cNvPr>
        <xdr:cNvSpPr/>
      </xdr:nvSpPr>
      <xdr:spPr>
        <a:xfrm>
          <a:off x="4584700" y="18380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107</xdr:row>
      <xdr:rowOff>13352</xdr:rowOff>
    </xdr:from>
    <xdr:ext cx="405111" cy="259045"/>
    <xdr:sp macro="" textlink="">
      <xdr:nvSpPr>
        <xdr:cNvPr id="307" name="【市民会館】&#10;有形固定資産減価償却率該当値テキスト">
          <a:extLst>
            <a:ext uri="{FF2B5EF4-FFF2-40B4-BE49-F238E27FC236}">
              <a16:creationId xmlns:a16="http://schemas.microsoft.com/office/drawing/2014/main" id="{E19574F6-6019-4BC4-8BA4-D0DA5E0AD408}"/>
            </a:ext>
          </a:extLst>
        </xdr:cNvPr>
        <xdr:cNvSpPr txBox="1"/>
      </xdr:nvSpPr>
      <xdr:spPr>
        <a:xfrm>
          <a:off x="4673600" y="18358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106</xdr:row>
      <xdr:rowOff>162561</xdr:rowOff>
    </xdr:from>
    <xdr:to>
      <xdr:col>20</xdr:col>
      <xdr:colOff>38100</xdr:colOff>
      <xdr:row>107</xdr:row>
      <xdr:rowOff>92711</xdr:rowOff>
    </xdr:to>
    <xdr:sp macro="" textlink="">
      <xdr:nvSpPr>
        <xdr:cNvPr id="308" name="楕円 307">
          <a:extLst>
            <a:ext uri="{FF2B5EF4-FFF2-40B4-BE49-F238E27FC236}">
              <a16:creationId xmlns:a16="http://schemas.microsoft.com/office/drawing/2014/main" id="{443CB4EC-938E-4373-9F9E-07AB63A77262}"/>
            </a:ext>
          </a:extLst>
        </xdr:cNvPr>
        <xdr:cNvSpPr/>
      </xdr:nvSpPr>
      <xdr:spPr>
        <a:xfrm>
          <a:off x="3746500" y="18336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107</xdr:row>
      <xdr:rowOff>41911</xdr:rowOff>
    </xdr:from>
    <xdr:to>
      <xdr:col>24</xdr:col>
      <xdr:colOff>63500</xdr:colOff>
      <xdr:row>107</xdr:row>
      <xdr:rowOff>85725</xdr:rowOff>
    </xdr:to>
    <xdr:cxnSp macro="">
      <xdr:nvCxnSpPr>
        <xdr:cNvPr id="309" name="直線コネクタ 308">
          <a:extLst>
            <a:ext uri="{FF2B5EF4-FFF2-40B4-BE49-F238E27FC236}">
              <a16:creationId xmlns:a16="http://schemas.microsoft.com/office/drawing/2014/main" id="{8DD29437-79B6-4281-BF3B-75C1DAA73086}"/>
            </a:ext>
          </a:extLst>
        </xdr:cNvPr>
        <xdr:cNvCxnSpPr/>
      </xdr:nvCxnSpPr>
      <xdr:spPr>
        <a:xfrm>
          <a:off x="3797300" y="18387061"/>
          <a:ext cx="838200" cy="43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106</xdr:row>
      <xdr:rowOff>122555</xdr:rowOff>
    </xdr:from>
    <xdr:to>
      <xdr:col>15</xdr:col>
      <xdr:colOff>101600</xdr:colOff>
      <xdr:row>107</xdr:row>
      <xdr:rowOff>52705</xdr:rowOff>
    </xdr:to>
    <xdr:sp macro="" textlink="">
      <xdr:nvSpPr>
        <xdr:cNvPr id="310" name="楕円 309">
          <a:extLst>
            <a:ext uri="{FF2B5EF4-FFF2-40B4-BE49-F238E27FC236}">
              <a16:creationId xmlns:a16="http://schemas.microsoft.com/office/drawing/2014/main" id="{84D62582-A4FA-484B-B920-D6F4140AA679}"/>
            </a:ext>
          </a:extLst>
        </xdr:cNvPr>
        <xdr:cNvSpPr/>
      </xdr:nvSpPr>
      <xdr:spPr>
        <a:xfrm>
          <a:off x="2857500" y="18296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107</xdr:row>
      <xdr:rowOff>1905</xdr:rowOff>
    </xdr:from>
    <xdr:to>
      <xdr:col>19</xdr:col>
      <xdr:colOff>177800</xdr:colOff>
      <xdr:row>107</xdr:row>
      <xdr:rowOff>41911</xdr:rowOff>
    </xdr:to>
    <xdr:cxnSp macro="">
      <xdr:nvCxnSpPr>
        <xdr:cNvPr id="311" name="直線コネクタ 310">
          <a:extLst>
            <a:ext uri="{FF2B5EF4-FFF2-40B4-BE49-F238E27FC236}">
              <a16:creationId xmlns:a16="http://schemas.microsoft.com/office/drawing/2014/main" id="{C0E6FA73-BF35-4F17-95A0-9A11B8DEBAF5}"/>
            </a:ext>
          </a:extLst>
        </xdr:cNvPr>
        <xdr:cNvCxnSpPr/>
      </xdr:nvCxnSpPr>
      <xdr:spPr>
        <a:xfrm>
          <a:off x="2908300" y="18347055"/>
          <a:ext cx="889000" cy="40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106</xdr:row>
      <xdr:rowOff>80645</xdr:rowOff>
    </xdr:from>
    <xdr:to>
      <xdr:col>10</xdr:col>
      <xdr:colOff>165100</xdr:colOff>
      <xdr:row>107</xdr:row>
      <xdr:rowOff>10795</xdr:rowOff>
    </xdr:to>
    <xdr:sp macro="" textlink="">
      <xdr:nvSpPr>
        <xdr:cNvPr id="312" name="楕円 311">
          <a:extLst>
            <a:ext uri="{FF2B5EF4-FFF2-40B4-BE49-F238E27FC236}">
              <a16:creationId xmlns:a16="http://schemas.microsoft.com/office/drawing/2014/main" id="{35593DF5-64BC-401C-8287-78071F8AD8F1}"/>
            </a:ext>
          </a:extLst>
        </xdr:cNvPr>
        <xdr:cNvSpPr/>
      </xdr:nvSpPr>
      <xdr:spPr>
        <a:xfrm>
          <a:off x="1968500" y="18254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106</xdr:row>
      <xdr:rowOff>131445</xdr:rowOff>
    </xdr:from>
    <xdr:to>
      <xdr:col>15</xdr:col>
      <xdr:colOff>50800</xdr:colOff>
      <xdr:row>107</xdr:row>
      <xdr:rowOff>1905</xdr:rowOff>
    </xdr:to>
    <xdr:cxnSp macro="">
      <xdr:nvCxnSpPr>
        <xdr:cNvPr id="313" name="直線コネクタ 312">
          <a:extLst>
            <a:ext uri="{FF2B5EF4-FFF2-40B4-BE49-F238E27FC236}">
              <a16:creationId xmlns:a16="http://schemas.microsoft.com/office/drawing/2014/main" id="{5AB5FE8C-79DA-49B8-9790-4D1E89DF9696}"/>
            </a:ext>
          </a:extLst>
        </xdr:cNvPr>
        <xdr:cNvCxnSpPr/>
      </xdr:nvCxnSpPr>
      <xdr:spPr>
        <a:xfrm>
          <a:off x="2019300" y="18305145"/>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106</xdr:row>
      <xdr:rowOff>65405</xdr:rowOff>
    </xdr:from>
    <xdr:to>
      <xdr:col>6</xdr:col>
      <xdr:colOff>38100</xdr:colOff>
      <xdr:row>106</xdr:row>
      <xdr:rowOff>167005</xdr:rowOff>
    </xdr:to>
    <xdr:sp macro="" textlink="">
      <xdr:nvSpPr>
        <xdr:cNvPr id="314" name="楕円 313">
          <a:extLst>
            <a:ext uri="{FF2B5EF4-FFF2-40B4-BE49-F238E27FC236}">
              <a16:creationId xmlns:a16="http://schemas.microsoft.com/office/drawing/2014/main" id="{627A74A9-1438-4219-A930-10D48F08ED06}"/>
            </a:ext>
          </a:extLst>
        </xdr:cNvPr>
        <xdr:cNvSpPr/>
      </xdr:nvSpPr>
      <xdr:spPr>
        <a:xfrm>
          <a:off x="1079500" y="18239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106</xdr:row>
      <xdr:rowOff>116205</xdr:rowOff>
    </xdr:from>
    <xdr:to>
      <xdr:col>10</xdr:col>
      <xdr:colOff>114300</xdr:colOff>
      <xdr:row>106</xdr:row>
      <xdr:rowOff>131445</xdr:rowOff>
    </xdr:to>
    <xdr:cxnSp macro="">
      <xdr:nvCxnSpPr>
        <xdr:cNvPr id="315" name="直線コネクタ 314">
          <a:extLst>
            <a:ext uri="{FF2B5EF4-FFF2-40B4-BE49-F238E27FC236}">
              <a16:creationId xmlns:a16="http://schemas.microsoft.com/office/drawing/2014/main" id="{8B631210-30A5-49D4-8E09-C6ED2B8A16A9}"/>
            </a:ext>
          </a:extLst>
        </xdr:cNvPr>
        <xdr:cNvCxnSpPr/>
      </xdr:nvCxnSpPr>
      <xdr:spPr>
        <a:xfrm>
          <a:off x="1130300" y="18289905"/>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57802</xdr:rowOff>
    </xdr:from>
    <xdr:ext cx="405111" cy="259045"/>
    <xdr:sp macro="" textlink="">
      <xdr:nvSpPr>
        <xdr:cNvPr id="316" name="n_1aveValue【市民会館】&#10;有形固定資産減価償却率">
          <a:extLst>
            <a:ext uri="{FF2B5EF4-FFF2-40B4-BE49-F238E27FC236}">
              <a16:creationId xmlns:a16="http://schemas.microsoft.com/office/drawing/2014/main" id="{D7E0CE59-F3FC-4C48-AAE3-52FA6EC32B0F}"/>
            </a:ext>
          </a:extLst>
        </xdr:cNvPr>
        <xdr:cNvSpPr txBox="1"/>
      </xdr:nvSpPr>
      <xdr:spPr>
        <a:xfrm>
          <a:off x="3582044" y="17545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34941</xdr:rowOff>
    </xdr:from>
    <xdr:ext cx="405111" cy="259045"/>
    <xdr:sp macro="" textlink="">
      <xdr:nvSpPr>
        <xdr:cNvPr id="317" name="n_2aveValue【市民会館】&#10;有形固定資産減価償却率">
          <a:extLst>
            <a:ext uri="{FF2B5EF4-FFF2-40B4-BE49-F238E27FC236}">
              <a16:creationId xmlns:a16="http://schemas.microsoft.com/office/drawing/2014/main" id="{C9CF34B6-3230-4759-90DF-E0E23639182A}"/>
            </a:ext>
          </a:extLst>
        </xdr:cNvPr>
        <xdr:cNvSpPr txBox="1"/>
      </xdr:nvSpPr>
      <xdr:spPr>
        <a:xfrm>
          <a:off x="2705744" y="175228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101</xdr:row>
      <xdr:rowOff>170197</xdr:rowOff>
    </xdr:from>
    <xdr:ext cx="405111" cy="259045"/>
    <xdr:sp macro="" textlink="">
      <xdr:nvSpPr>
        <xdr:cNvPr id="318" name="n_3aveValue【市民会館】&#10;有形固定資産減価償却率">
          <a:extLst>
            <a:ext uri="{FF2B5EF4-FFF2-40B4-BE49-F238E27FC236}">
              <a16:creationId xmlns:a16="http://schemas.microsoft.com/office/drawing/2014/main" id="{E3899A10-A588-4988-95A2-9FCA1DEF001F}"/>
            </a:ext>
          </a:extLst>
        </xdr:cNvPr>
        <xdr:cNvSpPr txBox="1"/>
      </xdr:nvSpPr>
      <xdr:spPr>
        <a:xfrm>
          <a:off x="1816744" y="17486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101</xdr:row>
      <xdr:rowOff>151147</xdr:rowOff>
    </xdr:from>
    <xdr:ext cx="405111" cy="259045"/>
    <xdr:sp macro="" textlink="">
      <xdr:nvSpPr>
        <xdr:cNvPr id="319" name="n_4aveValue【市民会館】&#10;有形固定資産減価償却率">
          <a:extLst>
            <a:ext uri="{FF2B5EF4-FFF2-40B4-BE49-F238E27FC236}">
              <a16:creationId xmlns:a16="http://schemas.microsoft.com/office/drawing/2014/main" id="{CA0CBF70-6298-47CE-8494-515E42590B75}"/>
            </a:ext>
          </a:extLst>
        </xdr:cNvPr>
        <xdr:cNvSpPr txBox="1"/>
      </xdr:nvSpPr>
      <xdr:spPr>
        <a:xfrm>
          <a:off x="927744" y="17467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107</xdr:row>
      <xdr:rowOff>83838</xdr:rowOff>
    </xdr:from>
    <xdr:ext cx="405111" cy="259045"/>
    <xdr:sp macro="" textlink="">
      <xdr:nvSpPr>
        <xdr:cNvPr id="320" name="n_1mainValue【市民会館】&#10;有形固定資産減価償却率">
          <a:extLst>
            <a:ext uri="{FF2B5EF4-FFF2-40B4-BE49-F238E27FC236}">
              <a16:creationId xmlns:a16="http://schemas.microsoft.com/office/drawing/2014/main" id="{F3634045-0920-48CF-B533-50EECB6EE10E}"/>
            </a:ext>
          </a:extLst>
        </xdr:cNvPr>
        <xdr:cNvSpPr txBox="1"/>
      </xdr:nvSpPr>
      <xdr:spPr>
        <a:xfrm>
          <a:off x="3582044" y="18428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107</xdr:row>
      <xdr:rowOff>43832</xdr:rowOff>
    </xdr:from>
    <xdr:ext cx="405111" cy="259045"/>
    <xdr:sp macro="" textlink="">
      <xdr:nvSpPr>
        <xdr:cNvPr id="321" name="n_2mainValue【市民会館】&#10;有形固定資産減価償却率">
          <a:extLst>
            <a:ext uri="{FF2B5EF4-FFF2-40B4-BE49-F238E27FC236}">
              <a16:creationId xmlns:a16="http://schemas.microsoft.com/office/drawing/2014/main" id="{17080BDD-CFAF-4D0F-B875-0D4D47863E4B}"/>
            </a:ext>
          </a:extLst>
        </xdr:cNvPr>
        <xdr:cNvSpPr txBox="1"/>
      </xdr:nvSpPr>
      <xdr:spPr>
        <a:xfrm>
          <a:off x="2705744" y="18388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107</xdr:row>
      <xdr:rowOff>1922</xdr:rowOff>
    </xdr:from>
    <xdr:ext cx="405111" cy="259045"/>
    <xdr:sp macro="" textlink="">
      <xdr:nvSpPr>
        <xdr:cNvPr id="322" name="n_3mainValue【市民会館】&#10;有形固定資産減価償却率">
          <a:extLst>
            <a:ext uri="{FF2B5EF4-FFF2-40B4-BE49-F238E27FC236}">
              <a16:creationId xmlns:a16="http://schemas.microsoft.com/office/drawing/2014/main" id="{ADE630F7-2620-4C7B-B0D2-12FB1126104B}"/>
            </a:ext>
          </a:extLst>
        </xdr:cNvPr>
        <xdr:cNvSpPr txBox="1"/>
      </xdr:nvSpPr>
      <xdr:spPr>
        <a:xfrm>
          <a:off x="1816744" y="18347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106</xdr:row>
      <xdr:rowOff>158132</xdr:rowOff>
    </xdr:from>
    <xdr:ext cx="405111" cy="259045"/>
    <xdr:sp macro="" textlink="">
      <xdr:nvSpPr>
        <xdr:cNvPr id="323" name="n_4mainValue【市民会館】&#10;有形固定資産減価償却率">
          <a:extLst>
            <a:ext uri="{FF2B5EF4-FFF2-40B4-BE49-F238E27FC236}">
              <a16:creationId xmlns:a16="http://schemas.microsoft.com/office/drawing/2014/main" id="{495AADED-8BF9-45E7-893F-6A91BC8742E6}"/>
            </a:ext>
          </a:extLst>
        </xdr:cNvPr>
        <xdr:cNvSpPr txBox="1"/>
      </xdr:nvSpPr>
      <xdr:spPr>
        <a:xfrm>
          <a:off x="927744" y="18331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24" name="正方形/長方形 323">
          <a:extLst>
            <a:ext uri="{FF2B5EF4-FFF2-40B4-BE49-F238E27FC236}">
              <a16:creationId xmlns:a16="http://schemas.microsoft.com/office/drawing/2014/main" id="{787AA71E-A301-46C1-BE63-6DC05251AD99}"/>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25" name="正方形/長方形 324">
          <a:extLst>
            <a:ext uri="{FF2B5EF4-FFF2-40B4-BE49-F238E27FC236}">
              <a16:creationId xmlns:a16="http://schemas.microsoft.com/office/drawing/2014/main" id="{7A164112-E70F-438E-8C4E-5D719900814B}"/>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26" name="正方形/長方形 325">
          <a:extLst>
            <a:ext uri="{FF2B5EF4-FFF2-40B4-BE49-F238E27FC236}">
              <a16:creationId xmlns:a16="http://schemas.microsoft.com/office/drawing/2014/main" id="{EA030FFE-7BBE-4A0C-8607-EE37062E081E}"/>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27" name="正方形/長方形 326">
          <a:extLst>
            <a:ext uri="{FF2B5EF4-FFF2-40B4-BE49-F238E27FC236}">
              <a16:creationId xmlns:a16="http://schemas.microsoft.com/office/drawing/2014/main" id="{8FBE9735-FB23-407B-B9B1-E06E9BDF3F7D}"/>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28" name="正方形/長方形 327">
          <a:extLst>
            <a:ext uri="{FF2B5EF4-FFF2-40B4-BE49-F238E27FC236}">
              <a16:creationId xmlns:a16="http://schemas.microsoft.com/office/drawing/2014/main" id="{64556120-EEEE-4663-9F13-00EA679670A7}"/>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29" name="正方形/長方形 328">
          <a:extLst>
            <a:ext uri="{FF2B5EF4-FFF2-40B4-BE49-F238E27FC236}">
              <a16:creationId xmlns:a16="http://schemas.microsoft.com/office/drawing/2014/main" id="{A4966B17-F65E-44D0-8982-9DF85C801B16}"/>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30" name="正方形/長方形 329">
          <a:extLst>
            <a:ext uri="{FF2B5EF4-FFF2-40B4-BE49-F238E27FC236}">
              <a16:creationId xmlns:a16="http://schemas.microsoft.com/office/drawing/2014/main" id="{7C653C23-161F-48B0-9601-76577B197794}"/>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31" name="正方形/長方形 330">
          <a:extLst>
            <a:ext uri="{FF2B5EF4-FFF2-40B4-BE49-F238E27FC236}">
              <a16:creationId xmlns:a16="http://schemas.microsoft.com/office/drawing/2014/main" id="{4824659F-87B4-4C53-8168-E6C558848CEA}"/>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32" name="テキスト ボックス 331">
          <a:extLst>
            <a:ext uri="{FF2B5EF4-FFF2-40B4-BE49-F238E27FC236}">
              <a16:creationId xmlns:a16="http://schemas.microsoft.com/office/drawing/2014/main" id="{7D08AA2C-7EA6-4FF4-9569-DCD06CE7EAE9}"/>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33" name="直線コネクタ 332">
          <a:extLst>
            <a:ext uri="{FF2B5EF4-FFF2-40B4-BE49-F238E27FC236}">
              <a16:creationId xmlns:a16="http://schemas.microsoft.com/office/drawing/2014/main" id="{D29B9504-A595-48A1-9C04-36934808F1DE}"/>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334" name="直線コネクタ 333">
          <a:extLst>
            <a:ext uri="{FF2B5EF4-FFF2-40B4-BE49-F238E27FC236}">
              <a16:creationId xmlns:a16="http://schemas.microsoft.com/office/drawing/2014/main" id="{BBACDF10-CB36-42A7-B47C-EF9AFB4D42FF}"/>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335" name="テキスト ボックス 334">
          <a:extLst>
            <a:ext uri="{FF2B5EF4-FFF2-40B4-BE49-F238E27FC236}">
              <a16:creationId xmlns:a16="http://schemas.microsoft.com/office/drawing/2014/main" id="{EDDE11E3-8BFF-4350-8B6D-055EA3EA3823}"/>
            </a:ext>
          </a:extLst>
        </xdr:cNvPr>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336" name="直線コネクタ 335">
          <a:extLst>
            <a:ext uri="{FF2B5EF4-FFF2-40B4-BE49-F238E27FC236}">
              <a16:creationId xmlns:a16="http://schemas.microsoft.com/office/drawing/2014/main" id="{EF749B85-7636-4466-948C-8D5D4573C95D}"/>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337" name="テキスト ボックス 336">
          <a:extLst>
            <a:ext uri="{FF2B5EF4-FFF2-40B4-BE49-F238E27FC236}">
              <a16:creationId xmlns:a16="http://schemas.microsoft.com/office/drawing/2014/main" id="{6858AF60-829B-4FE9-A5E0-0DF7CA519823}"/>
            </a:ext>
          </a:extLst>
        </xdr:cNvPr>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338" name="直線コネクタ 337">
          <a:extLst>
            <a:ext uri="{FF2B5EF4-FFF2-40B4-BE49-F238E27FC236}">
              <a16:creationId xmlns:a16="http://schemas.microsoft.com/office/drawing/2014/main" id="{CF00C9FC-2730-4811-AAB3-E73F23C011AA}"/>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339" name="テキスト ボックス 338">
          <a:extLst>
            <a:ext uri="{FF2B5EF4-FFF2-40B4-BE49-F238E27FC236}">
              <a16:creationId xmlns:a16="http://schemas.microsoft.com/office/drawing/2014/main" id="{6FB0FE6F-76F6-4D57-9DD4-9BE60E707687}"/>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340" name="直線コネクタ 339">
          <a:extLst>
            <a:ext uri="{FF2B5EF4-FFF2-40B4-BE49-F238E27FC236}">
              <a16:creationId xmlns:a16="http://schemas.microsoft.com/office/drawing/2014/main" id="{406782FE-9902-4AFF-8725-820E28CC0AD0}"/>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341" name="テキスト ボックス 340">
          <a:extLst>
            <a:ext uri="{FF2B5EF4-FFF2-40B4-BE49-F238E27FC236}">
              <a16:creationId xmlns:a16="http://schemas.microsoft.com/office/drawing/2014/main" id="{FC08CC50-9A8D-417A-AF9D-6028550803CE}"/>
            </a:ext>
          </a:extLst>
        </xdr:cNvPr>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342" name="直線コネクタ 341">
          <a:extLst>
            <a:ext uri="{FF2B5EF4-FFF2-40B4-BE49-F238E27FC236}">
              <a16:creationId xmlns:a16="http://schemas.microsoft.com/office/drawing/2014/main" id="{8D2D4317-211C-4027-B046-81F247ADEF30}"/>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343" name="テキスト ボックス 342">
          <a:extLst>
            <a:ext uri="{FF2B5EF4-FFF2-40B4-BE49-F238E27FC236}">
              <a16:creationId xmlns:a16="http://schemas.microsoft.com/office/drawing/2014/main" id="{877A6BF7-6C11-4779-AC34-318294574108}"/>
            </a:ext>
          </a:extLst>
        </xdr:cNvPr>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44" name="直線コネクタ 343">
          <a:extLst>
            <a:ext uri="{FF2B5EF4-FFF2-40B4-BE49-F238E27FC236}">
              <a16:creationId xmlns:a16="http://schemas.microsoft.com/office/drawing/2014/main" id="{0C9F7499-8662-47B2-AE3D-41D57B4B9030}"/>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45" name="テキスト ボックス 344">
          <a:extLst>
            <a:ext uri="{FF2B5EF4-FFF2-40B4-BE49-F238E27FC236}">
              <a16:creationId xmlns:a16="http://schemas.microsoft.com/office/drawing/2014/main" id="{B68A19E0-A374-4C3C-872C-8BAA4D3D9950}"/>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46" name="【市民会館】&#10;一人当たり面積グラフ枠">
          <a:extLst>
            <a:ext uri="{FF2B5EF4-FFF2-40B4-BE49-F238E27FC236}">
              <a16:creationId xmlns:a16="http://schemas.microsoft.com/office/drawing/2014/main" id="{FE347348-4DCC-474B-9794-707F4BB0CDAF}"/>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7620</xdr:rowOff>
    </xdr:from>
    <xdr:to>
      <xdr:col>54</xdr:col>
      <xdr:colOff>189865</xdr:colOff>
      <xdr:row>108</xdr:row>
      <xdr:rowOff>38100</xdr:rowOff>
    </xdr:to>
    <xdr:cxnSp macro="">
      <xdr:nvCxnSpPr>
        <xdr:cNvPr id="347" name="直線コネクタ 346">
          <a:extLst>
            <a:ext uri="{FF2B5EF4-FFF2-40B4-BE49-F238E27FC236}">
              <a16:creationId xmlns:a16="http://schemas.microsoft.com/office/drawing/2014/main" id="{E85D9EC0-C5E2-4592-9ACA-0C6F04D2B312}"/>
            </a:ext>
          </a:extLst>
        </xdr:cNvPr>
        <xdr:cNvCxnSpPr/>
      </xdr:nvCxnSpPr>
      <xdr:spPr>
        <a:xfrm flipV="1">
          <a:off x="10476865" y="17152620"/>
          <a:ext cx="0" cy="1402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41927</xdr:rowOff>
    </xdr:from>
    <xdr:ext cx="469744" cy="259045"/>
    <xdr:sp macro="" textlink="">
      <xdr:nvSpPr>
        <xdr:cNvPr id="348" name="【市民会館】&#10;一人当たり面積最小値テキスト">
          <a:extLst>
            <a:ext uri="{FF2B5EF4-FFF2-40B4-BE49-F238E27FC236}">
              <a16:creationId xmlns:a16="http://schemas.microsoft.com/office/drawing/2014/main" id="{4C1B25C1-D83D-481D-848F-E0E2592BCA0F}"/>
            </a:ext>
          </a:extLst>
        </xdr:cNvPr>
        <xdr:cNvSpPr txBox="1"/>
      </xdr:nvSpPr>
      <xdr:spPr>
        <a:xfrm>
          <a:off x="10515600" y="1855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38100</xdr:rowOff>
    </xdr:from>
    <xdr:to>
      <xdr:col>55</xdr:col>
      <xdr:colOff>88900</xdr:colOff>
      <xdr:row>108</xdr:row>
      <xdr:rowOff>38100</xdr:rowOff>
    </xdr:to>
    <xdr:cxnSp macro="">
      <xdr:nvCxnSpPr>
        <xdr:cNvPr id="349" name="直線コネクタ 348">
          <a:extLst>
            <a:ext uri="{FF2B5EF4-FFF2-40B4-BE49-F238E27FC236}">
              <a16:creationId xmlns:a16="http://schemas.microsoft.com/office/drawing/2014/main" id="{56345C27-A96C-4D21-9CD3-3A9048764DC7}"/>
            </a:ext>
          </a:extLst>
        </xdr:cNvPr>
        <xdr:cNvCxnSpPr/>
      </xdr:nvCxnSpPr>
      <xdr:spPr>
        <a:xfrm>
          <a:off x="10388600" y="18554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125747</xdr:rowOff>
    </xdr:from>
    <xdr:ext cx="469744" cy="259045"/>
    <xdr:sp macro="" textlink="">
      <xdr:nvSpPr>
        <xdr:cNvPr id="350" name="【市民会館】&#10;一人当たり面積最大値テキスト">
          <a:extLst>
            <a:ext uri="{FF2B5EF4-FFF2-40B4-BE49-F238E27FC236}">
              <a16:creationId xmlns:a16="http://schemas.microsoft.com/office/drawing/2014/main" id="{732CDB76-B7C4-4118-B861-BCDA356EFBDC}"/>
            </a:ext>
          </a:extLst>
        </xdr:cNvPr>
        <xdr:cNvSpPr txBox="1"/>
      </xdr:nvSpPr>
      <xdr:spPr>
        <a:xfrm>
          <a:off x="10515600" y="16927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7620</xdr:rowOff>
    </xdr:from>
    <xdr:to>
      <xdr:col>55</xdr:col>
      <xdr:colOff>88900</xdr:colOff>
      <xdr:row>100</xdr:row>
      <xdr:rowOff>7620</xdr:rowOff>
    </xdr:to>
    <xdr:cxnSp macro="">
      <xdr:nvCxnSpPr>
        <xdr:cNvPr id="351" name="直線コネクタ 350">
          <a:extLst>
            <a:ext uri="{FF2B5EF4-FFF2-40B4-BE49-F238E27FC236}">
              <a16:creationId xmlns:a16="http://schemas.microsoft.com/office/drawing/2014/main" id="{76E6A725-A782-4603-B94D-C4EFB54E5CCA}"/>
            </a:ext>
          </a:extLst>
        </xdr:cNvPr>
        <xdr:cNvCxnSpPr/>
      </xdr:nvCxnSpPr>
      <xdr:spPr>
        <a:xfrm>
          <a:off x="10388600" y="17152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34307</xdr:rowOff>
    </xdr:from>
    <xdr:ext cx="469744" cy="259045"/>
    <xdr:sp macro="" textlink="">
      <xdr:nvSpPr>
        <xdr:cNvPr id="352" name="【市民会館】&#10;一人当たり面積平均値テキスト">
          <a:extLst>
            <a:ext uri="{FF2B5EF4-FFF2-40B4-BE49-F238E27FC236}">
              <a16:creationId xmlns:a16="http://schemas.microsoft.com/office/drawing/2014/main" id="{A3E6AE3B-0E26-4920-AFB5-D868F38E6EA0}"/>
            </a:ext>
          </a:extLst>
        </xdr:cNvPr>
        <xdr:cNvSpPr txBox="1"/>
      </xdr:nvSpPr>
      <xdr:spPr>
        <a:xfrm>
          <a:off x="10515600" y="180365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55880</xdr:rowOff>
    </xdr:from>
    <xdr:to>
      <xdr:col>55</xdr:col>
      <xdr:colOff>50800</xdr:colOff>
      <xdr:row>105</xdr:row>
      <xdr:rowOff>157480</xdr:rowOff>
    </xdr:to>
    <xdr:sp macro="" textlink="">
      <xdr:nvSpPr>
        <xdr:cNvPr id="353" name="フローチャート: 判断 352">
          <a:extLst>
            <a:ext uri="{FF2B5EF4-FFF2-40B4-BE49-F238E27FC236}">
              <a16:creationId xmlns:a16="http://schemas.microsoft.com/office/drawing/2014/main" id="{EB27698F-B0E4-44A6-A5CB-8EDF9AC59B70}"/>
            </a:ext>
          </a:extLst>
        </xdr:cNvPr>
        <xdr:cNvSpPr/>
      </xdr:nvSpPr>
      <xdr:spPr>
        <a:xfrm>
          <a:off x="10426700" y="18058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52070</xdr:rowOff>
    </xdr:from>
    <xdr:to>
      <xdr:col>50</xdr:col>
      <xdr:colOff>165100</xdr:colOff>
      <xdr:row>105</xdr:row>
      <xdr:rowOff>153670</xdr:rowOff>
    </xdr:to>
    <xdr:sp macro="" textlink="">
      <xdr:nvSpPr>
        <xdr:cNvPr id="354" name="フローチャート: 判断 353">
          <a:extLst>
            <a:ext uri="{FF2B5EF4-FFF2-40B4-BE49-F238E27FC236}">
              <a16:creationId xmlns:a16="http://schemas.microsoft.com/office/drawing/2014/main" id="{B4DB4B19-C43C-4AF5-92D9-8EF484EDBC06}"/>
            </a:ext>
          </a:extLst>
        </xdr:cNvPr>
        <xdr:cNvSpPr/>
      </xdr:nvSpPr>
      <xdr:spPr>
        <a:xfrm>
          <a:off x="9588500" y="18054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59689</xdr:rowOff>
    </xdr:from>
    <xdr:to>
      <xdr:col>46</xdr:col>
      <xdr:colOff>38100</xdr:colOff>
      <xdr:row>105</xdr:row>
      <xdr:rowOff>161289</xdr:rowOff>
    </xdr:to>
    <xdr:sp macro="" textlink="">
      <xdr:nvSpPr>
        <xdr:cNvPr id="355" name="フローチャート: 判断 354">
          <a:extLst>
            <a:ext uri="{FF2B5EF4-FFF2-40B4-BE49-F238E27FC236}">
              <a16:creationId xmlns:a16="http://schemas.microsoft.com/office/drawing/2014/main" id="{B522C5B4-FB97-422A-A9AE-908EADB0B926}"/>
            </a:ext>
          </a:extLst>
        </xdr:cNvPr>
        <xdr:cNvSpPr/>
      </xdr:nvSpPr>
      <xdr:spPr>
        <a:xfrm>
          <a:off x="8699500" y="18061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86361</xdr:rowOff>
    </xdr:from>
    <xdr:to>
      <xdr:col>41</xdr:col>
      <xdr:colOff>101600</xdr:colOff>
      <xdr:row>106</xdr:row>
      <xdr:rowOff>16511</xdr:rowOff>
    </xdr:to>
    <xdr:sp macro="" textlink="">
      <xdr:nvSpPr>
        <xdr:cNvPr id="356" name="フローチャート: 判断 355">
          <a:extLst>
            <a:ext uri="{FF2B5EF4-FFF2-40B4-BE49-F238E27FC236}">
              <a16:creationId xmlns:a16="http://schemas.microsoft.com/office/drawing/2014/main" id="{63B28672-6286-4D14-9C5A-808D44496D3B}"/>
            </a:ext>
          </a:extLst>
        </xdr:cNvPr>
        <xdr:cNvSpPr/>
      </xdr:nvSpPr>
      <xdr:spPr>
        <a:xfrm>
          <a:off x="7810500" y="18088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82550</xdr:rowOff>
    </xdr:from>
    <xdr:to>
      <xdr:col>36</xdr:col>
      <xdr:colOff>165100</xdr:colOff>
      <xdr:row>106</xdr:row>
      <xdr:rowOff>12700</xdr:rowOff>
    </xdr:to>
    <xdr:sp macro="" textlink="">
      <xdr:nvSpPr>
        <xdr:cNvPr id="357" name="フローチャート: 判断 356">
          <a:extLst>
            <a:ext uri="{FF2B5EF4-FFF2-40B4-BE49-F238E27FC236}">
              <a16:creationId xmlns:a16="http://schemas.microsoft.com/office/drawing/2014/main" id="{96ABF58A-03DA-4E99-96A3-CC4DBEDEE03F}"/>
            </a:ext>
          </a:extLst>
        </xdr:cNvPr>
        <xdr:cNvSpPr/>
      </xdr:nvSpPr>
      <xdr:spPr>
        <a:xfrm>
          <a:off x="6921500" y="1808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58" name="テキスト ボックス 357">
          <a:extLst>
            <a:ext uri="{FF2B5EF4-FFF2-40B4-BE49-F238E27FC236}">
              <a16:creationId xmlns:a16="http://schemas.microsoft.com/office/drawing/2014/main" id="{FF1F5953-65A5-43D3-AB63-CD49EFC3B37C}"/>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59" name="テキスト ボックス 358">
          <a:extLst>
            <a:ext uri="{FF2B5EF4-FFF2-40B4-BE49-F238E27FC236}">
              <a16:creationId xmlns:a16="http://schemas.microsoft.com/office/drawing/2014/main" id="{17992318-B8FC-49FA-9B12-E7393E3C85A3}"/>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60" name="テキスト ボックス 359">
          <a:extLst>
            <a:ext uri="{FF2B5EF4-FFF2-40B4-BE49-F238E27FC236}">
              <a16:creationId xmlns:a16="http://schemas.microsoft.com/office/drawing/2014/main" id="{21C222EC-918B-4CF4-BD97-28F1621EAD66}"/>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61" name="テキスト ボックス 360">
          <a:extLst>
            <a:ext uri="{FF2B5EF4-FFF2-40B4-BE49-F238E27FC236}">
              <a16:creationId xmlns:a16="http://schemas.microsoft.com/office/drawing/2014/main" id="{DA1A2B96-7330-4AE2-81D6-05594C6D27E6}"/>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62" name="テキスト ボックス 361">
          <a:extLst>
            <a:ext uri="{FF2B5EF4-FFF2-40B4-BE49-F238E27FC236}">
              <a16:creationId xmlns:a16="http://schemas.microsoft.com/office/drawing/2014/main" id="{1F756E05-2708-4A86-8AC7-5D0D9FD77774}"/>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10161</xdr:rowOff>
    </xdr:from>
    <xdr:to>
      <xdr:col>55</xdr:col>
      <xdr:colOff>50800</xdr:colOff>
      <xdr:row>105</xdr:row>
      <xdr:rowOff>111761</xdr:rowOff>
    </xdr:to>
    <xdr:sp macro="" textlink="">
      <xdr:nvSpPr>
        <xdr:cNvPr id="363" name="楕円 362">
          <a:extLst>
            <a:ext uri="{FF2B5EF4-FFF2-40B4-BE49-F238E27FC236}">
              <a16:creationId xmlns:a16="http://schemas.microsoft.com/office/drawing/2014/main" id="{D1F7304D-A0D3-49AC-8D99-0DD2FF4E7B97}"/>
            </a:ext>
          </a:extLst>
        </xdr:cNvPr>
        <xdr:cNvSpPr/>
      </xdr:nvSpPr>
      <xdr:spPr>
        <a:xfrm>
          <a:off x="10426700" y="18012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104</xdr:row>
      <xdr:rowOff>33038</xdr:rowOff>
    </xdr:from>
    <xdr:ext cx="469744" cy="259045"/>
    <xdr:sp macro="" textlink="">
      <xdr:nvSpPr>
        <xdr:cNvPr id="364" name="【市民会館】&#10;一人当たり面積該当値テキスト">
          <a:extLst>
            <a:ext uri="{FF2B5EF4-FFF2-40B4-BE49-F238E27FC236}">
              <a16:creationId xmlns:a16="http://schemas.microsoft.com/office/drawing/2014/main" id="{1B4040DD-68A3-409E-8EA7-A2F351882E68}"/>
            </a:ext>
          </a:extLst>
        </xdr:cNvPr>
        <xdr:cNvSpPr txBox="1"/>
      </xdr:nvSpPr>
      <xdr:spPr>
        <a:xfrm>
          <a:off x="10515600" y="17863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105</xdr:row>
      <xdr:rowOff>10161</xdr:rowOff>
    </xdr:from>
    <xdr:to>
      <xdr:col>50</xdr:col>
      <xdr:colOff>165100</xdr:colOff>
      <xdr:row>105</xdr:row>
      <xdr:rowOff>111761</xdr:rowOff>
    </xdr:to>
    <xdr:sp macro="" textlink="">
      <xdr:nvSpPr>
        <xdr:cNvPr id="365" name="楕円 364">
          <a:extLst>
            <a:ext uri="{FF2B5EF4-FFF2-40B4-BE49-F238E27FC236}">
              <a16:creationId xmlns:a16="http://schemas.microsoft.com/office/drawing/2014/main" id="{68B66446-7768-4059-9A38-D6B5B770D903}"/>
            </a:ext>
          </a:extLst>
        </xdr:cNvPr>
        <xdr:cNvSpPr/>
      </xdr:nvSpPr>
      <xdr:spPr>
        <a:xfrm>
          <a:off x="9588500" y="18012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105</xdr:row>
      <xdr:rowOff>60961</xdr:rowOff>
    </xdr:from>
    <xdr:to>
      <xdr:col>55</xdr:col>
      <xdr:colOff>0</xdr:colOff>
      <xdr:row>105</xdr:row>
      <xdr:rowOff>60961</xdr:rowOff>
    </xdr:to>
    <xdr:cxnSp macro="">
      <xdr:nvCxnSpPr>
        <xdr:cNvPr id="366" name="直線コネクタ 365">
          <a:extLst>
            <a:ext uri="{FF2B5EF4-FFF2-40B4-BE49-F238E27FC236}">
              <a16:creationId xmlns:a16="http://schemas.microsoft.com/office/drawing/2014/main" id="{7C4D1B19-DA8F-4FE9-A060-785382BEAA3E}"/>
            </a:ext>
          </a:extLst>
        </xdr:cNvPr>
        <xdr:cNvCxnSpPr/>
      </xdr:nvCxnSpPr>
      <xdr:spPr>
        <a:xfrm>
          <a:off x="9639300" y="1806321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105</xdr:row>
      <xdr:rowOff>10161</xdr:rowOff>
    </xdr:from>
    <xdr:to>
      <xdr:col>46</xdr:col>
      <xdr:colOff>38100</xdr:colOff>
      <xdr:row>105</xdr:row>
      <xdr:rowOff>111761</xdr:rowOff>
    </xdr:to>
    <xdr:sp macro="" textlink="">
      <xdr:nvSpPr>
        <xdr:cNvPr id="367" name="楕円 366">
          <a:extLst>
            <a:ext uri="{FF2B5EF4-FFF2-40B4-BE49-F238E27FC236}">
              <a16:creationId xmlns:a16="http://schemas.microsoft.com/office/drawing/2014/main" id="{964A79FC-B5E3-4E08-916A-657F1A458DF3}"/>
            </a:ext>
          </a:extLst>
        </xdr:cNvPr>
        <xdr:cNvSpPr/>
      </xdr:nvSpPr>
      <xdr:spPr>
        <a:xfrm>
          <a:off x="8699500" y="18012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105</xdr:row>
      <xdr:rowOff>60961</xdr:rowOff>
    </xdr:from>
    <xdr:to>
      <xdr:col>50</xdr:col>
      <xdr:colOff>114300</xdr:colOff>
      <xdr:row>105</xdr:row>
      <xdr:rowOff>60961</xdr:rowOff>
    </xdr:to>
    <xdr:cxnSp macro="">
      <xdr:nvCxnSpPr>
        <xdr:cNvPr id="368" name="直線コネクタ 367">
          <a:extLst>
            <a:ext uri="{FF2B5EF4-FFF2-40B4-BE49-F238E27FC236}">
              <a16:creationId xmlns:a16="http://schemas.microsoft.com/office/drawing/2014/main" id="{0888499A-0516-481F-8961-209EE598CD81}"/>
            </a:ext>
          </a:extLst>
        </xdr:cNvPr>
        <xdr:cNvCxnSpPr/>
      </xdr:nvCxnSpPr>
      <xdr:spPr>
        <a:xfrm>
          <a:off x="8750300" y="1806321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105</xdr:row>
      <xdr:rowOff>13970</xdr:rowOff>
    </xdr:from>
    <xdr:to>
      <xdr:col>41</xdr:col>
      <xdr:colOff>101600</xdr:colOff>
      <xdr:row>105</xdr:row>
      <xdr:rowOff>115570</xdr:rowOff>
    </xdr:to>
    <xdr:sp macro="" textlink="">
      <xdr:nvSpPr>
        <xdr:cNvPr id="369" name="楕円 368">
          <a:extLst>
            <a:ext uri="{FF2B5EF4-FFF2-40B4-BE49-F238E27FC236}">
              <a16:creationId xmlns:a16="http://schemas.microsoft.com/office/drawing/2014/main" id="{FA1CD8D3-7ADF-4001-ABE8-3F0A4AF09341}"/>
            </a:ext>
          </a:extLst>
        </xdr:cNvPr>
        <xdr:cNvSpPr/>
      </xdr:nvSpPr>
      <xdr:spPr>
        <a:xfrm>
          <a:off x="7810500" y="1801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105</xdr:row>
      <xdr:rowOff>60961</xdr:rowOff>
    </xdr:from>
    <xdr:to>
      <xdr:col>45</xdr:col>
      <xdr:colOff>177800</xdr:colOff>
      <xdr:row>105</xdr:row>
      <xdr:rowOff>64770</xdr:rowOff>
    </xdr:to>
    <xdr:cxnSp macro="">
      <xdr:nvCxnSpPr>
        <xdr:cNvPr id="370" name="直線コネクタ 369">
          <a:extLst>
            <a:ext uri="{FF2B5EF4-FFF2-40B4-BE49-F238E27FC236}">
              <a16:creationId xmlns:a16="http://schemas.microsoft.com/office/drawing/2014/main" id="{29B2516D-6A65-46EA-8126-341B3E1AB42C}"/>
            </a:ext>
          </a:extLst>
        </xdr:cNvPr>
        <xdr:cNvCxnSpPr/>
      </xdr:nvCxnSpPr>
      <xdr:spPr>
        <a:xfrm flipV="1">
          <a:off x="7861300" y="18063211"/>
          <a:ext cx="8890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105</xdr:row>
      <xdr:rowOff>17780</xdr:rowOff>
    </xdr:from>
    <xdr:to>
      <xdr:col>36</xdr:col>
      <xdr:colOff>165100</xdr:colOff>
      <xdr:row>105</xdr:row>
      <xdr:rowOff>119380</xdr:rowOff>
    </xdr:to>
    <xdr:sp macro="" textlink="">
      <xdr:nvSpPr>
        <xdr:cNvPr id="371" name="楕円 370">
          <a:extLst>
            <a:ext uri="{FF2B5EF4-FFF2-40B4-BE49-F238E27FC236}">
              <a16:creationId xmlns:a16="http://schemas.microsoft.com/office/drawing/2014/main" id="{F50A8AF0-E78A-4997-9843-A9A204F1266A}"/>
            </a:ext>
          </a:extLst>
        </xdr:cNvPr>
        <xdr:cNvSpPr/>
      </xdr:nvSpPr>
      <xdr:spPr>
        <a:xfrm>
          <a:off x="6921500" y="18020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105</xdr:row>
      <xdr:rowOff>64770</xdr:rowOff>
    </xdr:from>
    <xdr:to>
      <xdr:col>41</xdr:col>
      <xdr:colOff>50800</xdr:colOff>
      <xdr:row>105</xdr:row>
      <xdr:rowOff>68580</xdr:rowOff>
    </xdr:to>
    <xdr:cxnSp macro="">
      <xdr:nvCxnSpPr>
        <xdr:cNvPr id="372" name="直線コネクタ 371">
          <a:extLst>
            <a:ext uri="{FF2B5EF4-FFF2-40B4-BE49-F238E27FC236}">
              <a16:creationId xmlns:a16="http://schemas.microsoft.com/office/drawing/2014/main" id="{53DC1B61-4F8D-4174-9B9F-630DE9CA63FA}"/>
            </a:ext>
          </a:extLst>
        </xdr:cNvPr>
        <xdr:cNvCxnSpPr/>
      </xdr:nvCxnSpPr>
      <xdr:spPr>
        <a:xfrm flipV="1">
          <a:off x="6972300" y="1806702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144797</xdr:rowOff>
    </xdr:from>
    <xdr:ext cx="469744" cy="259045"/>
    <xdr:sp macro="" textlink="">
      <xdr:nvSpPr>
        <xdr:cNvPr id="373" name="n_1aveValue【市民会館】&#10;一人当たり面積">
          <a:extLst>
            <a:ext uri="{FF2B5EF4-FFF2-40B4-BE49-F238E27FC236}">
              <a16:creationId xmlns:a16="http://schemas.microsoft.com/office/drawing/2014/main" id="{FC19865B-1087-409B-AEE7-F612B4F50558}"/>
            </a:ext>
          </a:extLst>
        </xdr:cNvPr>
        <xdr:cNvSpPr txBox="1"/>
      </xdr:nvSpPr>
      <xdr:spPr>
        <a:xfrm>
          <a:off x="9391727" y="18147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152416</xdr:rowOff>
    </xdr:from>
    <xdr:ext cx="469744" cy="259045"/>
    <xdr:sp macro="" textlink="">
      <xdr:nvSpPr>
        <xdr:cNvPr id="374" name="n_2aveValue【市民会館】&#10;一人当たり面積">
          <a:extLst>
            <a:ext uri="{FF2B5EF4-FFF2-40B4-BE49-F238E27FC236}">
              <a16:creationId xmlns:a16="http://schemas.microsoft.com/office/drawing/2014/main" id="{C898C8C6-6FE9-49C9-991B-97816D7CAA78}"/>
            </a:ext>
          </a:extLst>
        </xdr:cNvPr>
        <xdr:cNvSpPr txBox="1"/>
      </xdr:nvSpPr>
      <xdr:spPr>
        <a:xfrm>
          <a:off x="8515427" y="18154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106</xdr:row>
      <xdr:rowOff>7638</xdr:rowOff>
    </xdr:from>
    <xdr:ext cx="469744" cy="259045"/>
    <xdr:sp macro="" textlink="">
      <xdr:nvSpPr>
        <xdr:cNvPr id="375" name="n_3aveValue【市民会館】&#10;一人当たり面積">
          <a:extLst>
            <a:ext uri="{FF2B5EF4-FFF2-40B4-BE49-F238E27FC236}">
              <a16:creationId xmlns:a16="http://schemas.microsoft.com/office/drawing/2014/main" id="{324D2BBF-DD44-4F1A-A620-3A54AED4F045}"/>
            </a:ext>
          </a:extLst>
        </xdr:cNvPr>
        <xdr:cNvSpPr txBox="1"/>
      </xdr:nvSpPr>
      <xdr:spPr>
        <a:xfrm>
          <a:off x="7626427" y="18181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106</xdr:row>
      <xdr:rowOff>3827</xdr:rowOff>
    </xdr:from>
    <xdr:ext cx="469744" cy="259045"/>
    <xdr:sp macro="" textlink="">
      <xdr:nvSpPr>
        <xdr:cNvPr id="376" name="n_4aveValue【市民会館】&#10;一人当たり面積">
          <a:extLst>
            <a:ext uri="{FF2B5EF4-FFF2-40B4-BE49-F238E27FC236}">
              <a16:creationId xmlns:a16="http://schemas.microsoft.com/office/drawing/2014/main" id="{C41F2586-CC67-4232-8C88-39A3339F958F}"/>
            </a:ext>
          </a:extLst>
        </xdr:cNvPr>
        <xdr:cNvSpPr txBox="1"/>
      </xdr:nvSpPr>
      <xdr:spPr>
        <a:xfrm>
          <a:off x="6737427" y="1817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103</xdr:row>
      <xdr:rowOff>128288</xdr:rowOff>
    </xdr:from>
    <xdr:ext cx="469744" cy="259045"/>
    <xdr:sp macro="" textlink="">
      <xdr:nvSpPr>
        <xdr:cNvPr id="377" name="n_1mainValue【市民会館】&#10;一人当たり面積">
          <a:extLst>
            <a:ext uri="{FF2B5EF4-FFF2-40B4-BE49-F238E27FC236}">
              <a16:creationId xmlns:a16="http://schemas.microsoft.com/office/drawing/2014/main" id="{9FC3A564-3C4E-4F76-B565-B3B1FF3D3B88}"/>
            </a:ext>
          </a:extLst>
        </xdr:cNvPr>
        <xdr:cNvSpPr txBox="1"/>
      </xdr:nvSpPr>
      <xdr:spPr>
        <a:xfrm>
          <a:off x="9391727" y="17787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103</xdr:row>
      <xdr:rowOff>128288</xdr:rowOff>
    </xdr:from>
    <xdr:ext cx="469744" cy="259045"/>
    <xdr:sp macro="" textlink="">
      <xdr:nvSpPr>
        <xdr:cNvPr id="378" name="n_2mainValue【市民会館】&#10;一人当たり面積">
          <a:extLst>
            <a:ext uri="{FF2B5EF4-FFF2-40B4-BE49-F238E27FC236}">
              <a16:creationId xmlns:a16="http://schemas.microsoft.com/office/drawing/2014/main" id="{C7C57D1D-EABA-4EF5-9669-C7A7CF5EFDD7}"/>
            </a:ext>
          </a:extLst>
        </xdr:cNvPr>
        <xdr:cNvSpPr txBox="1"/>
      </xdr:nvSpPr>
      <xdr:spPr>
        <a:xfrm>
          <a:off x="8515427" y="17787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103</xdr:row>
      <xdr:rowOff>132097</xdr:rowOff>
    </xdr:from>
    <xdr:ext cx="469744" cy="259045"/>
    <xdr:sp macro="" textlink="">
      <xdr:nvSpPr>
        <xdr:cNvPr id="379" name="n_3mainValue【市民会館】&#10;一人当たり面積">
          <a:extLst>
            <a:ext uri="{FF2B5EF4-FFF2-40B4-BE49-F238E27FC236}">
              <a16:creationId xmlns:a16="http://schemas.microsoft.com/office/drawing/2014/main" id="{76276B26-9C88-4BF4-9BD6-CDA869CC2876}"/>
            </a:ext>
          </a:extLst>
        </xdr:cNvPr>
        <xdr:cNvSpPr txBox="1"/>
      </xdr:nvSpPr>
      <xdr:spPr>
        <a:xfrm>
          <a:off x="7626427" y="17791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103</xdr:row>
      <xdr:rowOff>135907</xdr:rowOff>
    </xdr:from>
    <xdr:ext cx="469744" cy="259045"/>
    <xdr:sp macro="" textlink="">
      <xdr:nvSpPr>
        <xdr:cNvPr id="380" name="n_4mainValue【市民会館】&#10;一人当たり面積">
          <a:extLst>
            <a:ext uri="{FF2B5EF4-FFF2-40B4-BE49-F238E27FC236}">
              <a16:creationId xmlns:a16="http://schemas.microsoft.com/office/drawing/2014/main" id="{B0E0D843-2531-4240-98A8-94F4B88B9A76}"/>
            </a:ext>
          </a:extLst>
        </xdr:cNvPr>
        <xdr:cNvSpPr txBox="1"/>
      </xdr:nvSpPr>
      <xdr:spPr>
        <a:xfrm>
          <a:off x="6737427" y="17795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81" name="正方形/長方形 380">
          <a:extLst>
            <a:ext uri="{FF2B5EF4-FFF2-40B4-BE49-F238E27FC236}">
              <a16:creationId xmlns:a16="http://schemas.microsoft.com/office/drawing/2014/main" id="{EF128823-8223-463C-831C-340E8716F086}"/>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82" name="正方形/長方形 381">
          <a:extLst>
            <a:ext uri="{FF2B5EF4-FFF2-40B4-BE49-F238E27FC236}">
              <a16:creationId xmlns:a16="http://schemas.microsoft.com/office/drawing/2014/main" id="{BF05E9DE-E16D-4ACB-8D2C-A10AC150DAB2}"/>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83" name="正方形/長方形 382">
          <a:extLst>
            <a:ext uri="{FF2B5EF4-FFF2-40B4-BE49-F238E27FC236}">
              <a16:creationId xmlns:a16="http://schemas.microsoft.com/office/drawing/2014/main" id="{61D3F1ED-5CD8-4087-AD3E-E9F6247A8F5C}"/>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84" name="正方形/長方形 383">
          <a:extLst>
            <a:ext uri="{FF2B5EF4-FFF2-40B4-BE49-F238E27FC236}">
              <a16:creationId xmlns:a16="http://schemas.microsoft.com/office/drawing/2014/main" id="{B5F4148C-0AF0-44F4-8A2A-B18D0507594E}"/>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85" name="正方形/長方形 384">
          <a:extLst>
            <a:ext uri="{FF2B5EF4-FFF2-40B4-BE49-F238E27FC236}">
              <a16:creationId xmlns:a16="http://schemas.microsoft.com/office/drawing/2014/main" id="{24E14584-65D0-4126-81D5-0CC90523E362}"/>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86" name="正方形/長方形 385">
          <a:extLst>
            <a:ext uri="{FF2B5EF4-FFF2-40B4-BE49-F238E27FC236}">
              <a16:creationId xmlns:a16="http://schemas.microsoft.com/office/drawing/2014/main" id="{C90D1A43-C966-4C85-AB15-57BCA7C7F267}"/>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87" name="正方形/長方形 386">
          <a:extLst>
            <a:ext uri="{FF2B5EF4-FFF2-40B4-BE49-F238E27FC236}">
              <a16:creationId xmlns:a16="http://schemas.microsoft.com/office/drawing/2014/main" id="{0D2000AF-E6F4-4943-AD1F-D6077FC79AAC}"/>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88" name="正方形/長方形 387">
          <a:extLst>
            <a:ext uri="{FF2B5EF4-FFF2-40B4-BE49-F238E27FC236}">
              <a16:creationId xmlns:a16="http://schemas.microsoft.com/office/drawing/2014/main" id="{641C7A3B-F640-4964-947D-5F4B02FD473E}"/>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89" name="テキスト ボックス 388">
          <a:extLst>
            <a:ext uri="{FF2B5EF4-FFF2-40B4-BE49-F238E27FC236}">
              <a16:creationId xmlns:a16="http://schemas.microsoft.com/office/drawing/2014/main" id="{B15466B1-48CC-4D4C-883D-6AC4D314244A}"/>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90" name="直線コネクタ 389">
          <a:extLst>
            <a:ext uri="{FF2B5EF4-FFF2-40B4-BE49-F238E27FC236}">
              <a16:creationId xmlns:a16="http://schemas.microsoft.com/office/drawing/2014/main" id="{674DF2D9-0CC1-4364-876A-92AFBAEDAF29}"/>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91" name="テキスト ボックス 390">
          <a:extLst>
            <a:ext uri="{FF2B5EF4-FFF2-40B4-BE49-F238E27FC236}">
              <a16:creationId xmlns:a16="http://schemas.microsoft.com/office/drawing/2014/main" id="{9A2440EE-EFAA-4C3E-8AA7-995E6DB9049F}"/>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392" name="直線コネクタ 391">
          <a:extLst>
            <a:ext uri="{FF2B5EF4-FFF2-40B4-BE49-F238E27FC236}">
              <a16:creationId xmlns:a16="http://schemas.microsoft.com/office/drawing/2014/main" id="{4D0C70BC-C6B6-496E-AE78-CEA2AB9BCD39}"/>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393" name="テキスト ボックス 392">
          <a:extLst>
            <a:ext uri="{FF2B5EF4-FFF2-40B4-BE49-F238E27FC236}">
              <a16:creationId xmlns:a16="http://schemas.microsoft.com/office/drawing/2014/main" id="{05C1CC99-91B0-4DE4-9276-62B3ECD5C6AA}"/>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94" name="直線コネクタ 393">
          <a:extLst>
            <a:ext uri="{FF2B5EF4-FFF2-40B4-BE49-F238E27FC236}">
              <a16:creationId xmlns:a16="http://schemas.microsoft.com/office/drawing/2014/main" id="{33C430DA-68E9-4F09-BD2F-D7EA6F5BA9FB}"/>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95" name="テキスト ボックス 394">
          <a:extLst>
            <a:ext uri="{FF2B5EF4-FFF2-40B4-BE49-F238E27FC236}">
              <a16:creationId xmlns:a16="http://schemas.microsoft.com/office/drawing/2014/main" id="{E6C87EF1-DCBF-48CD-9DB2-B717E7DF5109}"/>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96" name="直線コネクタ 395">
          <a:extLst>
            <a:ext uri="{FF2B5EF4-FFF2-40B4-BE49-F238E27FC236}">
              <a16:creationId xmlns:a16="http://schemas.microsoft.com/office/drawing/2014/main" id="{8493F3C0-60A6-44E7-BB33-41ADD26DB180}"/>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97" name="テキスト ボックス 396">
          <a:extLst>
            <a:ext uri="{FF2B5EF4-FFF2-40B4-BE49-F238E27FC236}">
              <a16:creationId xmlns:a16="http://schemas.microsoft.com/office/drawing/2014/main" id="{514106E8-6831-4524-920E-7B09AB99B58F}"/>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98" name="直線コネクタ 397">
          <a:extLst>
            <a:ext uri="{FF2B5EF4-FFF2-40B4-BE49-F238E27FC236}">
              <a16:creationId xmlns:a16="http://schemas.microsoft.com/office/drawing/2014/main" id="{AE7BF6A5-46D7-46FF-8C88-D14F820D41D3}"/>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99" name="テキスト ボックス 398">
          <a:extLst>
            <a:ext uri="{FF2B5EF4-FFF2-40B4-BE49-F238E27FC236}">
              <a16:creationId xmlns:a16="http://schemas.microsoft.com/office/drawing/2014/main" id="{B0FDD636-E4E5-4EAF-9FD8-A76BE2D73200}"/>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00" name="直線コネクタ 399">
          <a:extLst>
            <a:ext uri="{FF2B5EF4-FFF2-40B4-BE49-F238E27FC236}">
              <a16:creationId xmlns:a16="http://schemas.microsoft.com/office/drawing/2014/main" id="{5512E260-C752-4894-893F-962376E62334}"/>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01" name="テキスト ボックス 400">
          <a:extLst>
            <a:ext uri="{FF2B5EF4-FFF2-40B4-BE49-F238E27FC236}">
              <a16:creationId xmlns:a16="http://schemas.microsoft.com/office/drawing/2014/main" id="{E262CA59-7A87-4F0D-8A0D-F54F24A3972A}"/>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02" name="直線コネクタ 401">
          <a:extLst>
            <a:ext uri="{FF2B5EF4-FFF2-40B4-BE49-F238E27FC236}">
              <a16:creationId xmlns:a16="http://schemas.microsoft.com/office/drawing/2014/main" id="{A9F173F2-68CC-48A6-B968-2463B03D0880}"/>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03" name="テキスト ボックス 402">
          <a:extLst>
            <a:ext uri="{FF2B5EF4-FFF2-40B4-BE49-F238E27FC236}">
              <a16:creationId xmlns:a16="http://schemas.microsoft.com/office/drawing/2014/main" id="{219BF32D-CEA8-47BC-BA96-E133DF7D8469}"/>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04" name="直線コネクタ 403">
          <a:extLst>
            <a:ext uri="{FF2B5EF4-FFF2-40B4-BE49-F238E27FC236}">
              <a16:creationId xmlns:a16="http://schemas.microsoft.com/office/drawing/2014/main" id="{50F3B455-C3F3-4439-9936-603CC3C3EB14}"/>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05" name="【一般廃棄物処理施設】&#10;有形固定資産減価償却率グラフ枠">
          <a:extLst>
            <a:ext uri="{FF2B5EF4-FFF2-40B4-BE49-F238E27FC236}">
              <a16:creationId xmlns:a16="http://schemas.microsoft.com/office/drawing/2014/main" id="{159BE151-225C-401A-A7A8-E6AFA988E0A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50074</xdr:rowOff>
    </xdr:from>
    <xdr:to>
      <xdr:col>85</xdr:col>
      <xdr:colOff>126364</xdr:colOff>
      <xdr:row>41</xdr:row>
      <xdr:rowOff>141515</xdr:rowOff>
    </xdr:to>
    <xdr:cxnSp macro="">
      <xdr:nvCxnSpPr>
        <xdr:cNvPr id="406" name="直線コネクタ 405">
          <a:extLst>
            <a:ext uri="{FF2B5EF4-FFF2-40B4-BE49-F238E27FC236}">
              <a16:creationId xmlns:a16="http://schemas.microsoft.com/office/drawing/2014/main" id="{95AFA3D7-DF28-4F12-8FF3-B7AC293AD55D}"/>
            </a:ext>
          </a:extLst>
        </xdr:cNvPr>
        <xdr:cNvCxnSpPr/>
      </xdr:nvCxnSpPr>
      <xdr:spPr>
        <a:xfrm flipV="1">
          <a:off x="16318864" y="5879374"/>
          <a:ext cx="0" cy="12915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145342</xdr:rowOff>
    </xdr:from>
    <xdr:ext cx="405111" cy="259045"/>
    <xdr:sp macro="" textlink="">
      <xdr:nvSpPr>
        <xdr:cNvPr id="407" name="【一般廃棄物処理施設】&#10;有形固定資産減価償却率最小値テキスト">
          <a:extLst>
            <a:ext uri="{FF2B5EF4-FFF2-40B4-BE49-F238E27FC236}">
              <a16:creationId xmlns:a16="http://schemas.microsoft.com/office/drawing/2014/main" id="{084A6FD1-C243-45D1-B5AD-2E403D4D9D2A}"/>
            </a:ext>
          </a:extLst>
        </xdr:cNvPr>
        <xdr:cNvSpPr txBox="1"/>
      </xdr:nvSpPr>
      <xdr:spPr>
        <a:xfrm>
          <a:off x="16357600" y="71747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141515</xdr:rowOff>
    </xdr:from>
    <xdr:to>
      <xdr:col>86</xdr:col>
      <xdr:colOff>25400</xdr:colOff>
      <xdr:row>41</xdr:row>
      <xdr:rowOff>141515</xdr:rowOff>
    </xdr:to>
    <xdr:cxnSp macro="">
      <xdr:nvCxnSpPr>
        <xdr:cNvPr id="408" name="直線コネクタ 407">
          <a:extLst>
            <a:ext uri="{FF2B5EF4-FFF2-40B4-BE49-F238E27FC236}">
              <a16:creationId xmlns:a16="http://schemas.microsoft.com/office/drawing/2014/main" id="{4477F6C5-BFC0-4430-8C00-51122845344E}"/>
            </a:ext>
          </a:extLst>
        </xdr:cNvPr>
        <xdr:cNvCxnSpPr/>
      </xdr:nvCxnSpPr>
      <xdr:spPr>
        <a:xfrm>
          <a:off x="16230600" y="7170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168201</xdr:rowOff>
    </xdr:from>
    <xdr:ext cx="405111" cy="259045"/>
    <xdr:sp macro="" textlink="">
      <xdr:nvSpPr>
        <xdr:cNvPr id="409" name="【一般廃棄物処理施設】&#10;有形固定資産減価償却率最大値テキスト">
          <a:extLst>
            <a:ext uri="{FF2B5EF4-FFF2-40B4-BE49-F238E27FC236}">
              <a16:creationId xmlns:a16="http://schemas.microsoft.com/office/drawing/2014/main" id="{40CBD712-1AB6-4673-9323-414BB449D3C6}"/>
            </a:ext>
          </a:extLst>
        </xdr:cNvPr>
        <xdr:cNvSpPr txBox="1"/>
      </xdr:nvSpPr>
      <xdr:spPr>
        <a:xfrm>
          <a:off x="16357600" y="56546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50074</xdr:rowOff>
    </xdr:from>
    <xdr:to>
      <xdr:col>86</xdr:col>
      <xdr:colOff>25400</xdr:colOff>
      <xdr:row>34</xdr:row>
      <xdr:rowOff>50074</xdr:rowOff>
    </xdr:to>
    <xdr:cxnSp macro="">
      <xdr:nvCxnSpPr>
        <xdr:cNvPr id="410" name="直線コネクタ 409">
          <a:extLst>
            <a:ext uri="{FF2B5EF4-FFF2-40B4-BE49-F238E27FC236}">
              <a16:creationId xmlns:a16="http://schemas.microsoft.com/office/drawing/2014/main" id="{C96B1C03-EA44-40CB-97EB-F4554742FC09}"/>
            </a:ext>
          </a:extLst>
        </xdr:cNvPr>
        <xdr:cNvCxnSpPr/>
      </xdr:nvCxnSpPr>
      <xdr:spPr>
        <a:xfrm>
          <a:off x="16230600" y="58793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125021</xdr:rowOff>
    </xdr:from>
    <xdr:ext cx="405111" cy="259045"/>
    <xdr:sp macro="" textlink="">
      <xdr:nvSpPr>
        <xdr:cNvPr id="411" name="【一般廃棄物処理施設】&#10;有形固定資産減価償却率平均値テキスト">
          <a:extLst>
            <a:ext uri="{FF2B5EF4-FFF2-40B4-BE49-F238E27FC236}">
              <a16:creationId xmlns:a16="http://schemas.microsoft.com/office/drawing/2014/main" id="{2A6A9E3A-A188-4A42-B531-99360D5A35E7}"/>
            </a:ext>
          </a:extLst>
        </xdr:cNvPr>
        <xdr:cNvSpPr txBox="1"/>
      </xdr:nvSpPr>
      <xdr:spPr>
        <a:xfrm>
          <a:off x="16357600" y="646867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102144</xdr:rowOff>
    </xdr:from>
    <xdr:to>
      <xdr:col>85</xdr:col>
      <xdr:colOff>177800</xdr:colOff>
      <xdr:row>39</xdr:row>
      <xdr:rowOff>32294</xdr:rowOff>
    </xdr:to>
    <xdr:sp macro="" textlink="">
      <xdr:nvSpPr>
        <xdr:cNvPr id="412" name="フローチャート: 判断 411">
          <a:extLst>
            <a:ext uri="{FF2B5EF4-FFF2-40B4-BE49-F238E27FC236}">
              <a16:creationId xmlns:a16="http://schemas.microsoft.com/office/drawing/2014/main" id="{00BE4E88-E77F-4B0A-AEF5-A4A0BE6A59F4}"/>
            </a:ext>
          </a:extLst>
        </xdr:cNvPr>
        <xdr:cNvSpPr/>
      </xdr:nvSpPr>
      <xdr:spPr>
        <a:xfrm>
          <a:off x="16268700" y="6617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76019</xdr:rowOff>
    </xdr:from>
    <xdr:to>
      <xdr:col>81</xdr:col>
      <xdr:colOff>101600</xdr:colOff>
      <xdr:row>39</xdr:row>
      <xdr:rowOff>6169</xdr:rowOff>
    </xdr:to>
    <xdr:sp macro="" textlink="">
      <xdr:nvSpPr>
        <xdr:cNvPr id="413" name="フローチャート: 判断 412">
          <a:extLst>
            <a:ext uri="{FF2B5EF4-FFF2-40B4-BE49-F238E27FC236}">
              <a16:creationId xmlns:a16="http://schemas.microsoft.com/office/drawing/2014/main" id="{23F42531-FFCF-447A-8847-D5AE74E733FD}"/>
            </a:ext>
          </a:extLst>
        </xdr:cNvPr>
        <xdr:cNvSpPr/>
      </xdr:nvSpPr>
      <xdr:spPr>
        <a:xfrm>
          <a:off x="15430500" y="6591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113574</xdr:rowOff>
    </xdr:from>
    <xdr:to>
      <xdr:col>76</xdr:col>
      <xdr:colOff>165100</xdr:colOff>
      <xdr:row>39</xdr:row>
      <xdr:rowOff>43724</xdr:rowOff>
    </xdr:to>
    <xdr:sp macro="" textlink="">
      <xdr:nvSpPr>
        <xdr:cNvPr id="414" name="フローチャート: 判断 413">
          <a:extLst>
            <a:ext uri="{FF2B5EF4-FFF2-40B4-BE49-F238E27FC236}">
              <a16:creationId xmlns:a16="http://schemas.microsoft.com/office/drawing/2014/main" id="{4982DFD7-DDC0-4D9F-AAEC-88EF032C08E5}"/>
            </a:ext>
          </a:extLst>
        </xdr:cNvPr>
        <xdr:cNvSpPr/>
      </xdr:nvSpPr>
      <xdr:spPr>
        <a:xfrm>
          <a:off x="14541500" y="6628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116840</xdr:rowOff>
    </xdr:from>
    <xdr:to>
      <xdr:col>72</xdr:col>
      <xdr:colOff>38100</xdr:colOff>
      <xdr:row>39</xdr:row>
      <xdr:rowOff>46990</xdr:rowOff>
    </xdr:to>
    <xdr:sp macro="" textlink="">
      <xdr:nvSpPr>
        <xdr:cNvPr id="415" name="フローチャート: 判断 414">
          <a:extLst>
            <a:ext uri="{FF2B5EF4-FFF2-40B4-BE49-F238E27FC236}">
              <a16:creationId xmlns:a16="http://schemas.microsoft.com/office/drawing/2014/main" id="{74A87CA1-5B3F-4C12-B9C2-F74C59711727}"/>
            </a:ext>
          </a:extLst>
        </xdr:cNvPr>
        <xdr:cNvSpPr/>
      </xdr:nvSpPr>
      <xdr:spPr>
        <a:xfrm>
          <a:off x="13652500" y="6631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39</xdr:row>
      <xdr:rowOff>27033</xdr:rowOff>
    </xdr:from>
    <xdr:to>
      <xdr:col>67</xdr:col>
      <xdr:colOff>101600</xdr:colOff>
      <xdr:row>39</xdr:row>
      <xdr:rowOff>128633</xdr:rowOff>
    </xdr:to>
    <xdr:sp macro="" textlink="">
      <xdr:nvSpPr>
        <xdr:cNvPr id="416" name="フローチャート: 判断 415">
          <a:extLst>
            <a:ext uri="{FF2B5EF4-FFF2-40B4-BE49-F238E27FC236}">
              <a16:creationId xmlns:a16="http://schemas.microsoft.com/office/drawing/2014/main" id="{5E59C80C-85FC-48EF-8E5A-497D01261577}"/>
            </a:ext>
          </a:extLst>
        </xdr:cNvPr>
        <xdr:cNvSpPr/>
      </xdr:nvSpPr>
      <xdr:spPr>
        <a:xfrm>
          <a:off x="12763500" y="6713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17" name="テキスト ボックス 416">
          <a:extLst>
            <a:ext uri="{FF2B5EF4-FFF2-40B4-BE49-F238E27FC236}">
              <a16:creationId xmlns:a16="http://schemas.microsoft.com/office/drawing/2014/main" id="{D175A0B8-AE2A-4B30-A9C7-E6DDC17F2ECF}"/>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18" name="テキスト ボックス 417">
          <a:extLst>
            <a:ext uri="{FF2B5EF4-FFF2-40B4-BE49-F238E27FC236}">
              <a16:creationId xmlns:a16="http://schemas.microsoft.com/office/drawing/2014/main" id="{9197F997-9240-40BB-934B-30415893DA8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19" name="テキスト ボックス 418">
          <a:extLst>
            <a:ext uri="{FF2B5EF4-FFF2-40B4-BE49-F238E27FC236}">
              <a16:creationId xmlns:a16="http://schemas.microsoft.com/office/drawing/2014/main" id="{A0236F7D-7D6D-4550-8C08-91FCBE4980D9}"/>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20" name="テキスト ボックス 419">
          <a:extLst>
            <a:ext uri="{FF2B5EF4-FFF2-40B4-BE49-F238E27FC236}">
              <a16:creationId xmlns:a16="http://schemas.microsoft.com/office/drawing/2014/main" id="{5107E5A6-64D7-49BB-9B49-F8D583C5B087}"/>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21" name="テキスト ボックス 420">
          <a:extLst>
            <a:ext uri="{FF2B5EF4-FFF2-40B4-BE49-F238E27FC236}">
              <a16:creationId xmlns:a16="http://schemas.microsoft.com/office/drawing/2014/main" id="{CCBE8559-4424-429E-8E0A-B1F01F4A4D8D}"/>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40</xdr:row>
      <xdr:rowOff>76019</xdr:rowOff>
    </xdr:from>
    <xdr:to>
      <xdr:col>85</xdr:col>
      <xdr:colOff>177800</xdr:colOff>
      <xdr:row>41</xdr:row>
      <xdr:rowOff>6169</xdr:rowOff>
    </xdr:to>
    <xdr:sp macro="" textlink="">
      <xdr:nvSpPr>
        <xdr:cNvPr id="422" name="楕円 421">
          <a:extLst>
            <a:ext uri="{FF2B5EF4-FFF2-40B4-BE49-F238E27FC236}">
              <a16:creationId xmlns:a16="http://schemas.microsoft.com/office/drawing/2014/main" id="{928AFA35-B4A8-4ABD-8042-DE7F8A1B758C}"/>
            </a:ext>
          </a:extLst>
        </xdr:cNvPr>
        <xdr:cNvSpPr/>
      </xdr:nvSpPr>
      <xdr:spPr>
        <a:xfrm>
          <a:off x="16268700" y="6934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40</xdr:row>
      <xdr:rowOff>54446</xdr:rowOff>
    </xdr:from>
    <xdr:ext cx="405111" cy="259045"/>
    <xdr:sp macro="" textlink="">
      <xdr:nvSpPr>
        <xdr:cNvPr id="423" name="【一般廃棄物処理施設】&#10;有形固定資産減価償却率該当値テキスト">
          <a:extLst>
            <a:ext uri="{FF2B5EF4-FFF2-40B4-BE49-F238E27FC236}">
              <a16:creationId xmlns:a16="http://schemas.microsoft.com/office/drawing/2014/main" id="{399B1520-9534-4199-8AD4-9E87B110FF61}"/>
            </a:ext>
          </a:extLst>
        </xdr:cNvPr>
        <xdr:cNvSpPr txBox="1"/>
      </xdr:nvSpPr>
      <xdr:spPr>
        <a:xfrm>
          <a:off x="16357600" y="69124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40</xdr:row>
      <xdr:rowOff>133169</xdr:rowOff>
    </xdr:from>
    <xdr:to>
      <xdr:col>81</xdr:col>
      <xdr:colOff>101600</xdr:colOff>
      <xdr:row>41</xdr:row>
      <xdr:rowOff>63319</xdr:rowOff>
    </xdr:to>
    <xdr:sp macro="" textlink="">
      <xdr:nvSpPr>
        <xdr:cNvPr id="424" name="楕円 423">
          <a:extLst>
            <a:ext uri="{FF2B5EF4-FFF2-40B4-BE49-F238E27FC236}">
              <a16:creationId xmlns:a16="http://schemas.microsoft.com/office/drawing/2014/main" id="{D7C6408A-2279-4B92-B900-A09FEFDF0930}"/>
            </a:ext>
          </a:extLst>
        </xdr:cNvPr>
        <xdr:cNvSpPr/>
      </xdr:nvSpPr>
      <xdr:spPr>
        <a:xfrm>
          <a:off x="15430500" y="6991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40</xdr:row>
      <xdr:rowOff>126819</xdr:rowOff>
    </xdr:from>
    <xdr:to>
      <xdr:col>85</xdr:col>
      <xdr:colOff>127000</xdr:colOff>
      <xdr:row>41</xdr:row>
      <xdr:rowOff>12519</xdr:rowOff>
    </xdr:to>
    <xdr:cxnSp macro="">
      <xdr:nvCxnSpPr>
        <xdr:cNvPr id="425" name="直線コネクタ 424">
          <a:extLst>
            <a:ext uri="{FF2B5EF4-FFF2-40B4-BE49-F238E27FC236}">
              <a16:creationId xmlns:a16="http://schemas.microsoft.com/office/drawing/2014/main" id="{00CE027B-5F09-4202-BDBF-2A9DC5ED7810}"/>
            </a:ext>
          </a:extLst>
        </xdr:cNvPr>
        <xdr:cNvCxnSpPr/>
      </xdr:nvCxnSpPr>
      <xdr:spPr>
        <a:xfrm flipV="1">
          <a:off x="15481300" y="6984819"/>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41</xdr:row>
      <xdr:rowOff>76019</xdr:rowOff>
    </xdr:from>
    <xdr:to>
      <xdr:col>76</xdr:col>
      <xdr:colOff>165100</xdr:colOff>
      <xdr:row>42</xdr:row>
      <xdr:rowOff>6169</xdr:rowOff>
    </xdr:to>
    <xdr:sp macro="" textlink="">
      <xdr:nvSpPr>
        <xdr:cNvPr id="426" name="楕円 425">
          <a:extLst>
            <a:ext uri="{FF2B5EF4-FFF2-40B4-BE49-F238E27FC236}">
              <a16:creationId xmlns:a16="http://schemas.microsoft.com/office/drawing/2014/main" id="{E915A930-F059-418C-B9CE-CB90B62EA7F8}"/>
            </a:ext>
          </a:extLst>
        </xdr:cNvPr>
        <xdr:cNvSpPr/>
      </xdr:nvSpPr>
      <xdr:spPr>
        <a:xfrm>
          <a:off x="14541500" y="7105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41</xdr:row>
      <xdr:rowOff>12519</xdr:rowOff>
    </xdr:from>
    <xdr:to>
      <xdr:col>81</xdr:col>
      <xdr:colOff>50800</xdr:colOff>
      <xdr:row>41</xdr:row>
      <xdr:rowOff>126819</xdr:rowOff>
    </xdr:to>
    <xdr:cxnSp macro="">
      <xdr:nvCxnSpPr>
        <xdr:cNvPr id="427" name="直線コネクタ 426">
          <a:extLst>
            <a:ext uri="{FF2B5EF4-FFF2-40B4-BE49-F238E27FC236}">
              <a16:creationId xmlns:a16="http://schemas.microsoft.com/office/drawing/2014/main" id="{89A53DE8-49C0-432E-BC6D-E6D11DD0FEC1}"/>
            </a:ext>
          </a:extLst>
        </xdr:cNvPr>
        <xdr:cNvCxnSpPr/>
      </xdr:nvCxnSpPr>
      <xdr:spPr>
        <a:xfrm flipV="1">
          <a:off x="14592300" y="7041969"/>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41</xdr:row>
      <xdr:rowOff>49893</xdr:rowOff>
    </xdr:from>
    <xdr:to>
      <xdr:col>72</xdr:col>
      <xdr:colOff>38100</xdr:colOff>
      <xdr:row>41</xdr:row>
      <xdr:rowOff>151493</xdr:rowOff>
    </xdr:to>
    <xdr:sp macro="" textlink="">
      <xdr:nvSpPr>
        <xdr:cNvPr id="428" name="楕円 427">
          <a:extLst>
            <a:ext uri="{FF2B5EF4-FFF2-40B4-BE49-F238E27FC236}">
              <a16:creationId xmlns:a16="http://schemas.microsoft.com/office/drawing/2014/main" id="{782C6DB4-06DD-452D-BB38-33410CB5BB07}"/>
            </a:ext>
          </a:extLst>
        </xdr:cNvPr>
        <xdr:cNvSpPr/>
      </xdr:nvSpPr>
      <xdr:spPr>
        <a:xfrm>
          <a:off x="13652500" y="7079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41</xdr:row>
      <xdr:rowOff>100693</xdr:rowOff>
    </xdr:from>
    <xdr:to>
      <xdr:col>76</xdr:col>
      <xdr:colOff>114300</xdr:colOff>
      <xdr:row>41</xdr:row>
      <xdr:rowOff>126819</xdr:rowOff>
    </xdr:to>
    <xdr:cxnSp macro="">
      <xdr:nvCxnSpPr>
        <xdr:cNvPr id="429" name="直線コネクタ 428">
          <a:extLst>
            <a:ext uri="{FF2B5EF4-FFF2-40B4-BE49-F238E27FC236}">
              <a16:creationId xmlns:a16="http://schemas.microsoft.com/office/drawing/2014/main" id="{82431446-88DC-4B4F-A4E4-759DB4CBC1D3}"/>
            </a:ext>
          </a:extLst>
        </xdr:cNvPr>
        <xdr:cNvCxnSpPr/>
      </xdr:nvCxnSpPr>
      <xdr:spPr>
        <a:xfrm>
          <a:off x="13703300" y="7130143"/>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41</xdr:row>
      <xdr:rowOff>28666</xdr:rowOff>
    </xdr:from>
    <xdr:to>
      <xdr:col>67</xdr:col>
      <xdr:colOff>101600</xdr:colOff>
      <xdr:row>41</xdr:row>
      <xdr:rowOff>130266</xdr:rowOff>
    </xdr:to>
    <xdr:sp macro="" textlink="">
      <xdr:nvSpPr>
        <xdr:cNvPr id="430" name="楕円 429">
          <a:extLst>
            <a:ext uri="{FF2B5EF4-FFF2-40B4-BE49-F238E27FC236}">
              <a16:creationId xmlns:a16="http://schemas.microsoft.com/office/drawing/2014/main" id="{76D52EE8-5CEA-41D5-A9BF-03DE0BA53C94}"/>
            </a:ext>
          </a:extLst>
        </xdr:cNvPr>
        <xdr:cNvSpPr/>
      </xdr:nvSpPr>
      <xdr:spPr>
        <a:xfrm>
          <a:off x="12763500" y="7058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41</xdr:row>
      <xdr:rowOff>79466</xdr:rowOff>
    </xdr:from>
    <xdr:to>
      <xdr:col>71</xdr:col>
      <xdr:colOff>177800</xdr:colOff>
      <xdr:row>41</xdr:row>
      <xdr:rowOff>100693</xdr:rowOff>
    </xdr:to>
    <xdr:cxnSp macro="">
      <xdr:nvCxnSpPr>
        <xdr:cNvPr id="431" name="直線コネクタ 430">
          <a:extLst>
            <a:ext uri="{FF2B5EF4-FFF2-40B4-BE49-F238E27FC236}">
              <a16:creationId xmlns:a16="http://schemas.microsoft.com/office/drawing/2014/main" id="{C123561B-CE76-4BF5-85CD-BAF4C3C70FE7}"/>
            </a:ext>
          </a:extLst>
        </xdr:cNvPr>
        <xdr:cNvCxnSpPr/>
      </xdr:nvCxnSpPr>
      <xdr:spPr>
        <a:xfrm>
          <a:off x="12814300" y="7108916"/>
          <a:ext cx="8890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22696</xdr:rowOff>
    </xdr:from>
    <xdr:ext cx="405111" cy="259045"/>
    <xdr:sp macro="" textlink="">
      <xdr:nvSpPr>
        <xdr:cNvPr id="432" name="n_1aveValue【一般廃棄物処理施設】&#10;有形固定資産減価償却率">
          <a:extLst>
            <a:ext uri="{FF2B5EF4-FFF2-40B4-BE49-F238E27FC236}">
              <a16:creationId xmlns:a16="http://schemas.microsoft.com/office/drawing/2014/main" id="{9CA03F06-AC50-40B4-9FDB-E4C2FB0AD1D7}"/>
            </a:ext>
          </a:extLst>
        </xdr:cNvPr>
        <xdr:cNvSpPr txBox="1"/>
      </xdr:nvSpPr>
      <xdr:spPr>
        <a:xfrm>
          <a:off x="15266044" y="63663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60251</xdr:rowOff>
    </xdr:from>
    <xdr:ext cx="405111" cy="259045"/>
    <xdr:sp macro="" textlink="">
      <xdr:nvSpPr>
        <xdr:cNvPr id="433" name="n_2aveValue【一般廃棄物処理施設】&#10;有形固定資産減価償却率">
          <a:extLst>
            <a:ext uri="{FF2B5EF4-FFF2-40B4-BE49-F238E27FC236}">
              <a16:creationId xmlns:a16="http://schemas.microsoft.com/office/drawing/2014/main" id="{C93E84DF-96F6-4C34-B234-3570D70E7A51}"/>
            </a:ext>
          </a:extLst>
        </xdr:cNvPr>
        <xdr:cNvSpPr txBox="1"/>
      </xdr:nvSpPr>
      <xdr:spPr>
        <a:xfrm>
          <a:off x="14389744" y="64039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63517</xdr:rowOff>
    </xdr:from>
    <xdr:ext cx="405111" cy="259045"/>
    <xdr:sp macro="" textlink="">
      <xdr:nvSpPr>
        <xdr:cNvPr id="434" name="n_3aveValue【一般廃棄物処理施設】&#10;有形固定資産減価償却率">
          <a:extLst>
            <a:ext uri="{FF2B5EF4-FFF2-40B4-BE49-F238E27FC236}">
              <a16:creationId xmlns:a16="http://schemas.microsoft.com/office/drawing/2014/main" id="{AE27AC09-68D7-4E56-AB9D-FE1BE1933533}"/>
            </a:ext>
          </a:extLst>
        </xdr:cNvPr>
        <xdr:cNvSpPr txBox="1"/>
      </xdr:nvSpPr>
      <xdr:spPr>
        <a:xfrm>
          <a:off x="13500744" y="6407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145160</xdr:rowOff>
    </xdr:from>
    <xdr:ext cx="405111" cy="259045"/>
    <xdr:sp macro="" textlink="">
      <xdr:nvSpPr>
        <xdr:cNvPr id="435" name="n_4aveValue【一般廃棄物処理施設】&#10;有形固定資産減価償却率">
          <a:extLst>
            <a:ext uri="{FF2B5EF4-FFF2-40B4-BE49-F238E27FC236}">
              <a16:creationId xmlns:a16="http://schemas.microsoft.com/office/drawing/2014/main" id="{07A17905-A8F7-4C4F-A046-0E587C73BFAB}"/>
            </a:ext>
          </a:extLst>
        </xdr:cNvPr>
        <xdr:cNvSpPr txBox="1"/>
      </xdr:nvSpPr>
      <xdr:spPr>
        <a:xfrm>
          <a:off x="12611744" y="64888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41</xdr:row>
      <xdr:rowOff>54446</xdr:rowOff>
    </xdr:from>
    <xdr:ext cx="405111" cy="259045"/>
    <xdr:sp macro="" textlink="">
      <xdr:nvSpPr>
        <xdr:cNvPr id="436" name="n_1mainValue【一般廃棄物処理施設】&#10;有形固定資産減価償却率">
          <a:extLst>
            <a:ext uri="{FF2B5EF4-FFF2-40B4-BE49-F238E27FC236}">
              <a16:creationId xmlns:a16="http://schemas.microsoft.com/office/drawing/2014/main" id="{5A149519-8F61-4F49-AB31-D57BE1BD791F}"/>
            </a:ext>
          </a:extLst>
        </xdr:cNvPr>
        <xdr:cNvSpPr txBox="1"/>
      </xdr:nvSpPr>
      <xdr:spPr>
        <a:xfrm>
          <a:off x="15266044" y="70838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41</xdr:row>
      <xdr:rowOff>168746</xdr:rowOff>
    </xdr:from>
    <xdr:ext cx="405111" cy="259045"/>
    <xdr:sp macro="" textlink="">
      <xdr:nvSpPr>
        <xdr:cNvPr id="437" name="n_2mainValue【一般廃棄物処理施設】&#10;有形固定資産減価償却率">
          <a:extLst>
            <a:ext uri="{FF2B5EF4-FFF2-40B4-BE49-F238E27FC236}">
              <a16:creationId xmlns:a16="http://schemas.microsoft.com/office/drawing/2014/main" id="{DF13522B-C57E-4691-BEFB-90F84299DCA9}"/>
            </a:ext>
          </a:extLst>
        </xdr:cNvPr>
        <xdr:cNvSpPr txBox="1"/>
      </xdr:nvSpPr>
      <xdr:spPr>
        <a:xfrm>
          <a:off x="14389744" y="71981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41</xdr:row>
      <xdr:rowOff>142620</xdr:rowOff>
    </xdr:from>
    <xdr:ext cx="405111" cy="259045"/>
    <xdr:sp macro="" textlink="">
      <xdr:nvSpPr>
        <xdr:cNvPr id="438" name="n_3mainValue【一般廃棄物処理施設】&#10;有形固定資産減価償却率">
          <a:extLst>
            <a:ext uri="{FF2B5EF4-FFF2-40B4-BE49-F238E27FC236}">
              <a16:creationId xmlns:a16="http://schemas.microsoft.com/office/drawing/2014/main" id="{C8555A17-65E9-40B7-90D3-64C0E3A914A9}"/>
            </a:ext>
          </a:extLst>
        </xdr:cNvPr>
        <xdr:cNvSpPr txBox="1"/>
      </xdr:nvSpPr>
      <xdr:spPr>
        <a:xfrm>
          <a:off x="13500744" y="71720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41</xdr:row>
      <xdr:rowOff>121393</xdr:rowOff>
    </xdr:from>
    <xdr:ext cx="405111" cy="259045"/>
    <xdr:sp macro="" textlink="">
      <xdr:nvSpPr>
        <xdr:cNvPr id="439" name="n_4mainValue【一般廃棄物処理施設】&#10;有形固定資産減価償却率">
          <a:extLst>
            <a:ext uri="{FF2B5EF4-FFF2-40B4-BE49-F238E27FC236}">
              <a16:creationId xmlns:a16="http://schemas.microsoft.com/office/drawing/2014/main" id="{89003B8E-33C4-4E41-9A3F-B2B178C8FDEA}"/>
            </a:ext>
          </a:extLst>
        </xdr:cNvPr>
        <xdr:cNvSpPr txBox="1"/>
      </xdr:nvSpPr>
      <xdr:spPr>
        <a:xfrm>
          <a:off x="12611744" y="71508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40" name="正方形/長方形 439">
          <a:extLst>
            <a:ext uri="{FF2B5EF4-FFF2-40B4-BE49-F238E27FC236}">
              <a16:creationId xmlns:a16="http://schemas.microsoft.com/office/drawing/2014/main" id="{55A18D8C-6B5B-4A57-A1BE-69C1BEBD2B89}"/>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41" name="正方形/長方形 440">
          <a:extLst>
            <a:ext uri="{FF2B5EF4-FFF2-40B4-BE49-F238E27FC236}">
              <a16:creationId xmlns:a16="http://schemas.microsoft.com/office/drawing/2014/main" id="{29511A66-E4FF-4703-BD03-4AEEFA86CF7C}"/>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42" name="正方形/長方形 441">
          <a:extLst>
            <a:ext uri="{FF2B5EF4-FFF2-40B4-BE49-F238E27FC236}">
              <a16:creationId xmlns:a16="http://schemas.microsoft.com/office/drawing/2014/main" id="{2C36DD93-8B08-40F9-B419-5A7DEEAD468A}"/>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43" name="正方形/長方形 442">
          <a:extLst>
            <a:ext uri="{FF2B5EF4-FFF2-40B4-BE49-F238E27FC236}">
              <a16:creationId xmlns:a16="http://schemas.microsoft.com/office/drawing/2014/main" id="{39CA064F-49B6-40A4-8BF3-89E29A714D68}"/>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44" name="正方形/長方形 443">
          <a:extLst>
            <a:ext uri="{FF2B5EF4-FFF2-40B4-BE49-F238E27FC236}">
              <a16:creationId xmlns:a16="http://schemas.microsoft.com/office/drawing/2014/main" id="{418C5D70-27E1-40E4-8352-2D3C44183636}"/>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45" name="正方形/長方形 444">
          <a:extLst>
            <a:ext uri="{FF2B5EF4-FFF2-40B4-BE49-F238E27FC236}">
              <a16:creationId xmlns:a16="http://schemas.microsoft.com/office/drawing/2014/main" id="{886252EE-75F6-445E-8187-A4D3D64D5578}"/>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46" name="正方形/長方形 445">
          <a:extLst>
            <a:ext uri="{FF2B5EF4-FFF2-40B4-BE49-F238E27FC236}">
              <a16:creationId xmlns:a16="http://schemas.microsoft.com/office/drawing/2014/main" id="{256ECBDB-839A-46DF-88E7-9B5339F5B1B1}"/>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47" name="正方形/長方形 446">
          <a:extLst>
            <a:ext uri="{FF2B5EF4-FFF2-40B4-BE49-F238E27FC236}">
              <a16:creationId xmlns:a16="http://schemas.microsoft.com/office/drawing/2014/main" id="{708D9348-F320-4097-8DC8-74457741257F}"/>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48" name="テキスト ボックス 447">
          <a:extLst>
            <a:ext uri="{FF2B5EF4-FFF2-40B4-BE49-F238E27FC236}">
              <a16:creationId xmlns:a16="http://schemas.microsoft.com/office/drawing/2014/main" id="{68D16B1A-9E78-4BE8-9D44-D5A01CDA272D}"/>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49" name="直線コネクタ 448">
          <a:extLst>
            <a:ext uri="{FF2B5EF4-FFF2-40B4-BE49-F238E27FC236}">
              <a16:creationId xmlns:a16="http://schemas.microsoft.com/office/drawing/2014/main" id="{E9ACFE43-8336-48B1-BC55-E7BA5F82BB4B}"/>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50" name="直線コネクタ 449">
          <a:extLst>
            <a:ext uri="{FF2B5EF4-FFF2-40B4-BE49-F238E27FC236}">
              <a16:creationId xmlns:a16="http://schemas.microsoft.com/office/drawing/2014/main" id="{DFBA5E93-8C19-4340-B96C-DEBA399356BB}"/>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451" name="テキスト ボックス 450">
          <a:extLst>
            <a:ext uri="{FF2B5EF4-FFF2-40B4-BE49-F238E27FC236}">
              <a16:creationId xmlns:a16="http://schemas.microsoft.com/office/drawing/2014/main" id="{736EC6E2-8C69-428C-8361-3453347DF542}"/>
            </a:ext>
          </a:extLst>
        </xdr:cNvPr>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52" name="直線コネクタ 451">
          <a:extLst>
            <a:ext uri="{FF2B5EF4-FFF2-40B4-BE49-F238E27FC236}">
              <a16:creationId xmlns:a16="http://schemas.microsoft.com/office/drawing/2014/main" id="{29FE103F-D9A2-4546-884F-8B97A9FC22C0}"/>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453" name="テキスト ボックス 452">
          <a:extLst>
            <a:ext uri="{FF2B5EF4-FFF2-40B4-BE49-F238E27FC236}">
              <a16:creationId xmlns:a16="http://schemas.microsoft.com/office/drawing/2014/main" id="{EEBE855A-A72C-4CBC-9FF2-3F1FBFF93CA3}"/>
            </a:ext>
          </a:extLst>
        </xdr:cNvPr>
        <xdr:cNvSpPr txBox="1"/>
      </xdr:nvSpPr>
      <xdr:spPr>
        <a:xfrm>
          <a:off x="17692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54" name="直線コネクタ 453">
          <a:extLst>
            <a:ext uri="{FF2B5EF4-FFF2-40B4-BE49-F238E27FC236}">
              <a16:creationId xmlns:a16="http://schemas.microsoft.com/office/drawing/2014/main" id="{C9C2D9B8-6CC4-4171-A33B-F48C3F95114E}"/>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455" name="テキスト ボックス 454">
          <a:extLst>
            <a:ext uri="{FF2B5EF4-FFF2-40B4-BE49-F238E27FC236}">
              <a16:creationId xmlns:a16="http://schemas.microsoft.com/office/drawing/2014/main" id="{0962BE7C-B57A-4742-BCCA-B878CF5D8C1E}"/>
            </a:ext>
          </a:extLst>
        </xdr:cNvPr>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56" name="直線コネクタ 455">
          <a:extLst>
            <a:ext uri="{FF2B5EF4-FFF2-40B4-BE49-F238E27FC236}">
              <a16:creationId xmlns:a16="http://schemas.microsoft.com/office/drawing/2014/main" id="{3A4F9031-D5EE-4B02-A393-BA8AD8B84F1E}"/>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457" name="テキスト ボックス 456">
          <a:extLst>
            <a:ext uri="{FF2B5EF4-FFF2-40B4-BE49-F238E27FC236}">
              <a16:creationId xmlns:a16="http://schemas.microsoft.com/office/drawing/2014/main" id="{EB6D5651-8E84-4241-B233-D06FC87CDC2A}"/>
            </a:ext>
          </a:extLst>
        </xdr:cNvPr>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58" name="直線コネクタ 457">
          <a:extLst>
            <a:ext uri="{FF2B5EF4-FFF2-40B4-BE49-F238E27FC236}">
              <a16:creationId xmlns:a16="http://schemas.microsoft.com/office/drawing/2014/main" id="{C4DB072E-5056-4896-983F-6114C15DD8C9}"/>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459" name="テキスト ボックス 458">
          <a:extLst>
            <a:ext uri="{FF2B5EF4-FFF2-40B4-BE49-F238E27FC236}">
              <a16:creationId xmlns:a16="http://schemas.microsoft.com/office/drawing/2014/main" id="{011DC224-94E9-495E-9994-8885C7DA12B4}"/>
            </a:ext>
          </a:extLst>
        </xdr:cNvPr>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60" name="直線コネクタ 459">
          <a:extLst>
            <a:ext uri="{FF2B5EF4-FFF2-40B4-BE49-F238E27FC236}">
              <a16:creationId xmlns:a16="http://schemas.microsoft.com/office/drawing/2014/main" id="{8CF08CC6-D338-4483-88F3-430545D76CAB}"/>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61" name="テキスト ボックス 460">
          <a:extLst>
            <a:ext uri="{FF2B5EF4-FFF2-40B4-BE49-F238E27FC236}">
              <a16:creationId xmlns:a16="http://schemas.microsoft.com/office/drawing/2014/main" id="{90BB945B-E23E-43CA-8C46-ABDB69A571B2}"/>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62" name="【一般廃棄物処理施設】&#10;一人当たり有形固定資産（償却資産）額グラフ枠">
          <a:extLst>
            <a:ext uri="{FF2B5EF4-FFF2-40B4-BE49-F238E27FC236}">
              <a16:creationId xmlns:a16="http://schemas.microsoft.com/office/drawing/2014/main" id="{F3AD5AC6-A5B3-492E-BAF9-0CC2B68792C9}"/>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103582</xdr:rowOff>
    </xdr:from>
    <xdr:to>
      <xdr:col>116</xdr:col>
      <xdr:colOff>62864</xdr:colOff>
      <xdr:row>42</xdr:row>
      <xdr:rowOff>36397</xdr:rowOff>
    </xdr:to>
    <xdr:cxnSp macro="">
      <xdr:nvCxnSpPr>
        <xdr:cNvPr id="463" name="直線コネクタ 462">
          <a:extLst>
            <a:ext uri="{FF2B5EF4-FFF2-40B4-BE49-F238E27FC236}">
              <a16:creationId xmlns:a16="http://schemas.microsoft.com/office/drawing/2014/main" id="{B1957364-CB5C-4E40-8E4E-6C51FBAF51EE}"/>
            </a:ext>
          </a:extLst>
        </xdr:cNvPr>
        <xdr:cNvCxnSpPr/>
      </xdr:nvCxnSpPr>
      <xdr:spPr>
        <a:xfrm flipV="1">
          <a:off x="22160864" y="5932882"/>
          <a:ext cx="0" cy="13044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40224</xdr:rowOff>
    </xdr:from>
    <xdr:ext cx="378565" cy="259045"/>
    <xdr:sp macro="" textlink="">
      <xdr:nvSpPr>
        <xdr:cNvPr id="464" name="【一般廃棄物処理施設】&#10;一人当たり有形固定資産（償却資産）額最小値テキスト">
          <a:extLst>
            <a:ext uri="{FF2B5EF4-FFF2-40B4-BE49-F238E27FC236}">
              <a16:creationId xmlns:a16="http://schemas.microsoft.com/office/drawing/2014/main" id="{DE89885D-7803-4535-AE21-F30BE92E49BC}"/>
            </a:ext>
          </a:extLst>
        </xdr:cNvPr>
        <xdr:cNvSpPr txBox="1"/>
      </xdr:nvSpPr>
      <xdr:spPr>
        <a:xfrm>
          <a:off x="22199600" y="72411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36397</xdr:rowOff>
    </xdr:from>
    <xdr:to>
      <xdr:col>116</xdr:col>
      <xdr:colOff>152400</xdr:colOff>
      <xdr:row>42</xdr:row>
      <xdr:rowOff>36397</xdr:rowOff>
    </xdr:to>
    <xdr:cxnSp macro="">
      <xdr:nvCxnSpPr>
        <xdr:cNvPr id="465" name="直線コネクタ 464">
          <a:extLst>
            <a:ext uri="{FF2B5EF4-FFF2-40B4-BE49-F238E27FC236}">
              <a16:creationId xmlns:a16="http://schemas.microsoft.com/office/drawing/2014/main" id="{25282FE6-C834-4C75-AECF-52F9BC1CFF45}"/>
            </a:ext>
          </a:extLst>
        </xdr:cNvPr>
        <xdr:cNvCxnSpPr/>
      </xdr:nvCxnSpPr>
      <xdr:spPr>
        <a:xfrm>
          <a:off x="22072600" y="72372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50259</xdr:rowOff>
    </xdr:from>
    <xdr:ext cx="599010" cy="259045"/>
    <xdr:sp macro="" textlink="">
      <xdr:nvSpPr>
        <xdr:cNvPr id="466" name="【一般廃棄物処理施設】&#10;一人当たり有形固定資産（償却資産）額最大値テキスト">
          <a:extLst>
            <a:ext uri="{FF2B5EF4-FFF2-40B4-BE49-F238E27FC236}">
              <a16:creationId xmlns:a16="http://schemas.microsoft.com/office/drawing/2014/main" id="{7F09AC78-F9B3-4983-819C-F18429EC6E9E}"/>
            </a:ext>
          </a:extLst>
        </xdr:cNvPr>
        <xdr:cNvSpPr txBox="1"/>
      </xdr:nvSpPr>
      <xdr:spPr>
        <a:xfrm>
          <a:off x="22199600" y="57081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342,813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103582</xdr:rowOff>
    </xdr:from>
    <xdr:to>
      <xdr:col>116</xdr:col>
      <xdr:colOff>152400</xdr:colOff>
      <xdr:row>34</xdr:row>
      <xdr:rowOff>103582</xdr:rowOff>
    </xdr:to>
    <xdr:cxnSp macro="">
      <xdr:nvCxnSpPr>
        <xdr:cNvPr id="467" name="直線コネクタ 466">
          <a:extLst>
            <a:ext uri="{FF2B5EF4-FFF2-40B4-BE49-F238E27FC236}">
              <a16:creationId xmlns:a16="http://schemas.microsoft.com/office/drawing/2014/main" id="{C6CD38D9-8623-4A42-B343-48D72ACF1E1E}"/>
            </a:ext>
          </a:extLst>
        </xdr:cNvPr>
        <xdr:cNvCxnSpPr/>
      </xdr:nvCxnSpPr>
      <xdr:spPr>
        <a:xfrm>
          <a:off x="22072600" y="5932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168471</xdr:rowOff>
    </xdr:from>
    <xdr:ext cx="534377" cy="259045"/>
    <xdr:sp macro="" textlink="">
      <xdr:nvSpPr>
        <xdr:cNvPr id="468" name="【一般廃棄物処理施設】&#10;一人当たり有形固定資産（償却資産）額平均値テキスト">
          <a:extLst>
            <a:ext uri="{FF2B5EF4-FFF2-40B4-BE49-F238E27FC236}">
              <a16:creationId xmlns:a16="http://schemas.microsoft.com/office/drawing/2014/main" id="{9BD82446-B078-4DC7-A20B-F1F19580CE9F}"/>
            </a:ext>
          </a:extLst>
        </xdr:cNvPr>
        <xdr:cNvSpPr txBox="1"/>
      </xdr:nvSpPr>
      <xdr:spPr>
        <a:xfrm>
          <a:off x="22199600" y="66835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145594</xdr:rowOff>
    </xdr:from>
    <xdr:to>
      <xdr:col>116</xdr:col>
      <xdr:colOff>114300</xdr:colOff>
      <xdr:row>40</xdr:row>
      <xdr:rowOff>75744</xdr:rowOff>
    </xdr:to>
    <xdr:sp macro="" textlink="">
      <xdr:nvSpPr>
        <xdr:cNvPr id="469" name="フローチャート: 判断 468">
          <a:extLst>
            <a:ext uri="{FF2B5EF4-FFF2-40B4-BE49-F238E27FC236}">
              <a16:creationId xmlns:a16="http://schemas.microsoft.com/office/drawing/2014/main" id="{3672D859-D7DD-4DCC-83AB-9BBBF7F380FD}"/>
            </a:ext>
          </a:extLst>
        </xdr:cNvPr>
        <xdr:cNvSpPr/>
      </xdr:nvSpPr>
      <xdr:spPr>
        <a:xfrm>
          <a:off x="22110700" y="6832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145495</xdr:rowOff>
    </xdr:from>
    <xdr:to>
      <xdr:col>112</xdr:col>
      <xdr:colOff>38100</xdr:colOff>
      <xdr:row>40</xdr:row>
      <xdr:rowOff>75645</xdr:rowOff>
    </xdr:to>
    <xdr:sp macro="" textlink="">
      <xdr:nvSpPr>
        <xdr:cNvPr id="470" name="フローチャート: 判断 469">
          <a:extLst>
            <a:ext uri="{FF2B5EF4-FFF2-40B4-BE49-F238E27FC236}">
              <a16:creationId xmlns:a16="http://schemas.microsoft.com/office/drawing/2014/main" id="{F90BBEAF-E032-41FB-A81D-0F1863B87D53}"/>
            </a:ext>
          </a:extLst>
        </xdr:cNvPr>
        <xdr:cNvSpPr/>
      </xdr:nvSpPr>
      <xdr:spPr>
        <a:xfrm>
          <a:off x="21272500" y="6832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2453</xdr:rowOff>
    </xdr:from>
    <xdr:to>
      <xdr:col>107</xdr:col>
      <xdr:colOff>101600</xdr:colOff>
      <xdr:row>40</xdr:row>
      <xdr:rowOff>104053</xdr:rowOff>
    </xdr:to>
    <xdr:sp macro="" textlink="">
      <xdr:nvSpPr>
        <xdr:cNvPr id="471" name="フローチャート: 判断 470">
          <a:extLst>
            <a:ext uri="{FF2B5EF4-FFF2-40B4-BE49-F238E27FC236}">
              <a16:creationId xmlns:a16="http://schemas.microsoft.com/office/drawing/2014/main" id="{2CCF5AB4-194F-4836-A0C7-9FC2DB91E84D}"/>
            </a:ext>
          </a:extLst>
        </xdr:cNvPr>
        <xdr:cNvSpPr/>
      </xdr:nvSpPr>
      <xdr:spPr>
        <a:xfrm>
          <a:off x="20383500" y="6860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152852</xdr:rowOff>
    </xdr:from>
    <xdr:to>
      <xdr:col>102</xdr:col>
      <xdr:colOff>165100</xdr:colOff>
      <xdr:row>40</xdr:row>
      <xdr:rowOff>83002</xdr:rowOff>
    </xdr:to>
    <xdr:sp macro="" textlink="">
      <xdr:nvSpPr>
        <xdr:cNvPr id="472" name="フローチャート: 判断 471">
          <a:extLst>
            <a:ext uri="{FF2B5EF4-FFF2-40B4-BE49-F238E27FC236}">
              <a16:creationId xmlns:a16="http://schemas.microsoft.com/office/drawing/2014/main" id="{CFA1A079-E01B-4877-80BB-DFD532AC0906}"/>
            </a:ext>
          </a:extLst>
        </xdr:cNvPr>
        <xdr:cNvSpPr/>
      </xdr:nvSpPr>
      <xdr:spPr>
        <a:xfrm>
          <a:off x="19494500" y="6839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152018</xdr:rowOff>
    </xdr:from>
    <xdr:to>
      <xdr:col>98</xdr:col>
      <xdr:colOff>38100</xdr:colOff>
      <xdr:row>40</xdr:row>
      <xdr:rowOff>82168</xdr:rowOff>
    </xdr:to>
    <xdr:sp macro="" textlink="">
      <xdr:nvSpPr>
        <xdr:cNvPr id="473" name="フローチャート: 判断 472">
          <a:extLst>
            <a:ext uri="{FF2B5EF4-FFF2-40B4-BE49-F238E27FC236}">
              <a16:creationId xmlns:a16="http://schemas.microsoft.com/office/drawing/2014/main" id="{20F33592-E9B2-4233-BA69-F4F2D06B97A1}"/>
            </a:ext>
          </a:extLst>
        </xdr:cNvPr>
        <xdr:cNvSpPr/>
      </xdr:nvSpPr>
      <xdr:spPr>
        <a:xfrm>
          <a:off x="18605500" y="6838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74" name="テキスト ボックス 473">
          <a:extLst>
            <a:ext uri="{FF2B5EF4-FFF2-40B4-BE49-F238E27FC236}">
              <a16:creationId xmlns:a16="http://schemas.microsoft.com/office/drawing/2014/main" id="{C778F15D-569C-48C0-9B42-F5D61B3B6F08}"/>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75" name="テキスト ボックス 474">
          <a:extLst>
            <a:ext uri="{FF2B5EF4-FFF2-40B4-BE49-F238E27FC236}">
              <a16:creationId xmlns:a16="http://schemas.microsoft.com/office/drawing/2014/main" id="{304E9B70-38F1-4E98-A969-A27506534C5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76" name="テキスト ボックス 475">
          <a:extLst>
            <a:ext uri="{FF2B5EF4-FFF2-40B4-BE49-F238E27FC236}">
              <a16:creationId xmlns:a16="http://schemas.microsoft.com/office/drawing/2014/main" id="{A34A67A0-0363-49C6-A2CA-514727C5703D}"/>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77" name="テキスト ボックス 476">
          <a:extLst>
            <a:ext uri="{FF2B5EF4-FFF2-40B4-BE49-F238E27FC236}">
              <a16:creationId xmlns:a16="http://schemas.microsoft.com/office/drawing/2014/main" id="{4741B04A-461C-4B25-8F82-1D3CCF6AD17C}"/>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78" name="テキスト ボックス 477">
          <a:extLst>
            <a:ext uri="{FF2B5EF4-FFF2-40B4-BE49-F238E27FC236}">
              <a16:creationId xmlns:a16="http://schemas.microsoft.com/office/drawing/2014/main" id="{624682E9-1A41-4DE8-BCB5-A2184877C793}"/>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16621</xdr:rowOff>
    </xdr:from>
    <xdr:to>
      <xdr:col>116</xdr:col>
      <xdr:colOff>114300</xdr:colOff>
      <xdr:row>41</xdr:row>
      <xdr:rowOff>118221</xdr:rowOff>
    </xdr:to>
    <xdr:sp macro="" textlink="">
      <xdr:nvSpPr>
        <xdr:cNvPr id="479" name="楕円 478">
          <a:extLst>
            <a:ext uri="{FF2B5EF4-FFF2-40B4-BE49-F238E27FC236}">
              <a16:creationId xmlns:a16="http://schemas.microsoft.com/office/drawing/2014/main" id="{09A9CA45-7F77-4AA9-A5A5-1B51CECBBD6C}"/>
            </a:ext>
          </a:extLst>
        </xdr:cNvPr>
        <xdr:cNvSpPr/>
      </xdr:nvSpPr>
      <xdr:spPr>
        <a:xfrm>
          <a:off x="22110700" y="7046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166498</xdr:rowOff>
    </xdr:from>
    <xdr:ext cx="534377" cy="259045"/>
    <xdr:sp macro="" textlink="">
      <xdr:nvSpPr>
        <xdr:cNvPr id="480" name="【一般廃棄物処理施設】&#10;一人当たり有形固定資産（償却資産）額該当値テキスト">
          <a:extLst>
            <a:ext uri="{FF2B5EF4-FFF2-40B4-BE49-F238E27FC236}">
              <a16:creationId xmlns:a16="http://schemas.microsoft.com/office/drawing/2014/main" id="{A1565F98-610B-4500-BB51-C3A8F1892B01}"/>
            </a:ext>
          </a:extLst>
        </xdr:cNvPr>
        <xdr:cNvSpPr txBox="1"/>
      </xdr:nvSpPr>
      <xdr:spPr>
        <a:xfrm>
          <a:off x="22199600" y="7024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5946</xdr:rowOff>
    </xdr:from>
    <xdr:to>
      <xdr:col>112</xdr:col>
      <xdr:colOff>38100</xdr:colOff>
      <xdr:row>40</xdr:row>
      <xdr:rowOff>107546</xdr:rowOff>
    </xdr:to>
    <xdr:sp macro="" textlink="">
      <xdr:nvSpPr>
        <xdr:cNvPr id="481" name="楕円 480">
          <a:extLst>
            <a:ext uri="{FF2B5EF4-FFF2-40B4-BE49-F238E27FC236}">
              <a16:creationId xmlns:a16="http://schemas.microsoft.com/office/drawing/2014/main" id="{3428AC39-EC66-41B1-BBC2-8C62187E924B}"/>
            </a:ext>
          </a:extLst>
        </xdr:cNvPr>
        <xdr:cNvSpPr/>
      </xdr:nvSpPr>
      <xdr:spPr>
        <a:xfrm>
          <a:off x="21272500" y="6863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56746</xdr:rowOff>
    </xdr:from>
    <xdr:to>
      <xdr:col>116</xdr:col>
      <xdr:colOff>63500</xdr:colOff>
      <xdr:row>41</xdr:row>
      <xdr:rowOff>67421</xdr:rowOff>
    </xdr:to>
    <xdr:cxnSp macro="">
      <xdr:nvCxnSpPr>
        <xdr:cNvPr id="482" name="直線コネクタ 481">
          <a:extLst>
            <a:ext uri="{FF2B5EF4-FFF2-40B4-BE49-F238E27FC236}">
              <a16:creationId xmlns:a16="http://schemas.microsoft.com/office/drawing/2014/main" id="{9B969657-039D-4115-AEF9-19D70ACC67DC}"/>
            </a:ext>
          </a:extLst>
        </xdr:cNvPr>
        <xdr:cNvCxnSpPr/>
      </xdr:nvCxnSpPr>
      <xdr:spPr>
        <a:xfrm>
          <a:off x="21323300" y="6914746"/>
          <a:ext cx="838200" cy="182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21906</xdr:rowOff>
    </xdr:from>
    <xdr:to>
      <xdr:col>107</xdr:col>
      <xdr:colOff>101600</xdr:colOff>
      <xdr:row>40</xdr:row>
      <xdr:rowOff>123506</xdr:rowOff>
    </xdr:to>
    <xdr:sp macro="" textlink="">
      <xdr:nvSpPr>
        <xdr:cNvPr id="483" name="楕円 482">
          <a:extLst>
            <a:ext uri="{FF2B5EF4-FFF2-40B4-BE49-F238E27FC236}">
              <a16:creationId xmlns:a16="http://schemas.microsoft.com/office/drawing/2014/main" id="{BAA2A42D-5DE6-4E21-BCEF-82680C1FD42E}"/>
            </a:ext>
          </a:extLst>
        </xdr:cNvPr>
        <xdr:cNvSpPr/>
      </xdr:nvSpPr>
      <xdr:spPr>
        <a:xfrm>
          <a:off x="20383500" y="6879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56746</xdr:rowOff>
    </xdr:from>
    <xdr:to>
      <xdr:col>111</xdr:col>
      <xdr:colOff>177800</xdr:colOff>
      <xdr:row>40</xdr:row>
      <xdr:rowOff>72706</xdr:rowOff>
    </xdr:to>
    <xdr:cxnSp macro="">
      <xdr:nvCxnSpPr>
        <xdr:cNvPr id="484" name="直線コネクタ 483">
          <a:extLst>
            <a:ext uri="{FF2B5EF4-FFF2-40B4-BE49-F238E27FC236}">
              <a16:creationId xmlns:a16="http://schemas.microsoft.com/office/drawing/2014/main" id="{F9F7D6DA-3BED-461B-AE6F-BF30B3DEC0D2}"/>
            </a:ext>
          </a:extLst>
        </xdr:cNvPr>
        <xdr:cNvCxnSpPr/>
      </xdr:nvCxnSpPr>
      <xdr:spPr>
        <a:xfrm flipV="1">
          <a:off x="20434300" y="6914746"/>
          <a:ext cx="889000" cy="15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28372</xdr:rowOff>
    </xdr:from>
    <xdr:to>
      <xdr:col>102</xdr:col>
      <xdr:colOff>165100</xdr:colOff>
      <xdr:row>40</xdr:row>
      <xdr:rowOff>129972</xdr:rowOff>
    </xdr:to>
    <xdr:sp macro="" textlink="">
      <xdr:nvSpPr>
        <xdr:cNvPr id="485" name="楕円 484">
          <a:extLst>
            <a:ext uri="{FF2B5EF4-FFF2-40B4-BE49-F238E27FC236}">
              <a16:creationId xmlns:a16="http://schemas.microsoft.com/office/drawing/2014/main" id="{D2E93989-C741-47E9-9429-C4B6F7684F9F}"/>
            </a:ext>
          </a:extLst>
        </xdr:cNvPr>
        <xdr:cNvSpPr/>
      </xdr:nvSpPr>
      <xdr:spPr>
        <a:xfrm>
          <a:off x="19494500" y="6886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72706</xdr:rowOff>
    </xdr:from>
    <xdr:to>
      <xdr:col>107</xdr:col>
      <xdr:colOff>50800</xdr:colOff>
      <xdr:row>40</xdr:row>
      <xdr:rowOff>79172</xdr:rowOff>
    </xdr:to>
    <xdr:cxnSp macro="">
      <xdr:nvCxnSpPr>
        <xdr:cNvPr id="486" name="直線コネクタ 485">
          <a:extLst>
            <a:ext uri="{FF2B5EF4-FFF2-40B4-BE49-F238E27FC236}">
              <a16:creationId xmlns:a16="http://schemas.microsoft.com/office/drawing/2014/main" id="{2600E147-13DA-4C28-8113-49E2F2C24084}"/>
            </a:ext>
          </a:extLst>
        </xdr:cNvPr>
        <xdr:cNvCxnSpPr/>
      </xdr:nvCxnSpPr>
      <xdr:spPr>
        <a:xfrm flipV="1">
          <a:off x="19545300" y="6930706"/>
          <a:ext cx="889000" cy="6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25019</xdr:rowOff>
    </xdr:from>
    <xdr:to>
      <xdr:col>98</xdr:col>
      <xdr:colOff>38100</xdr:colOff>
      <xdr:row>40</xdr:row>
      <xdr:rowOff>126619</xdr:rowOff>
    </xdr:to>
    <xdr:sp macro="" textlink="">
      <xdr:nvSpPr>
        <xdr:cNvPr id="487" name="楕円 486">
          <a:extLst>
            <a:ext uri="{FF2B5EF4-FFF2-40B4-BE49-F238E27FC236}">
              <a16:creationId xmlns:a16="http://schemas.microsoft.com/office/drawing/2014/main" id="{6000E777-D2FD-462D-B365-EA5BC500BEFE}"/>
            </a:ext>
          </a:extLst>
        </xdr:cNvPr>
        <xdr:cNvSpPr/>
      </xdr:nvSpPr>
      <xdr:spPr>
        <a:xfrm>
          <a:off x="18605500" y="6883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75819</xdr:rowOff>
    </xdr:from>
    <xdr:to>
      <xdr:col>102</xdr:col>
      <xdr:colOff>114300</xdr:colOff>
      <xdr:row>40</xdr:row>
      <xdr:rowOff>79172</xdr:rowOff>
    </xdr:to>
    <xdr:cxnSp macro="">
      <xdr:nvCxnSpPr>
        <xdr:cNvPr id="488" name="直線コネクタ 487">
          <a:extLst>
            <a:ext uri="{FF2B5EF4-FFF2-40B4-BE49-F238E27FC236}">
              <a16:creationId xmlns:a16="http://schemas.microsoft.com/office/drawing/2014/main" id="{97417F1E-FF22-4333-A17D-55FB3CAB6171}"/>
            </a:ext>
          </a:extLst>
        </xdr:cNvPr>
        <xdr:cNvCxnSpPr/>
      </xdr:nvCxnSpPr>
      <xdr:spPr>
        <a:xfrm>
          <a:off x="18656300" y="6933819"/>
          <a:ext cx="889000" cy="3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38</xdr:row>
      <xdr:rowOff>92172</xdr:rowOff>
    </xdr:from>
    <xdr:ext cx="534377" cy="259045"/>
    <xdr:sp macro="" textlink="">
      <xdr:nvSpPr>
        <xdr:cNvPr id="489" name="n_1aveValue【一般廃棄物処理施設】&#10;一人当たり有形固定資産（償却資産）額">
          <a:extLst>
            <a:ext uri="{FF2B5EF4-FFF2-40B4-BE49-F238E27FC236}">
              <a16:creationId xmlns:a16="http://schemas.microsoft.com/office/drawing/2014/main" id="{E1E80F0C-079D-4E63-9FAE-2B1D6E0BA83C}"/>
            </a:ext>
          </a:extLst>
        </xdr:cNvPr>
        <xdr:cNvSpPr txBox="1"/>
      </xdr:nvSpPr>
      <xdr:spPr>
        <a:xfrm>
          <a:off x="21043411" y="6607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38</xdr:row>
      <xdr:rowOff>120580</xdr:rowOff>
    </xdr:from>
    <xdr:ext cx="534377" cy="259045"/>
    <xdr:sp macro="" textlink="">
      <xdr:nvSpPr>
        <xdr:cNvPr id="490" name="n_2aveValue【一般廃棄物処理施設】&#10;一人当たり有形固定資産（償却資産）額">
          <a:extLst>
            <a:ext uri="{FF2B5EF4-FFF2-40B4-BE49-F238E27FC236}">
              <a16:creationId xmlns:a16="http://schemas.microsoft.com/office/drawing/2014/main" id="{38504450-E507-4359-97F4-0F1688921B6A}"/>
            </a:ext>
          </a:extLst>
        </xdr:cNvPr>
        <xdr:cNvSpPr txBox="1"/>
      </xdr:nvSpPr>
      <xdr:spPr>
        <a:xfrm>
          <a:off x="20167111" y="6635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38</xdr:row>
      <xdr:rowOff>99529</xdr:rowOff>
    </xdr:from>
    <xdr:ext cx="534377" cy="259045"/>
    <xdr:sp macro="" textlink="">
      <xdr:nvSpPr>
        <xdr:cNvPr id="491" name="n_3aveValue【一般廃棄物処理施設】&#10;一人当たり有形固定資産（償却資産）額">
          <a:extLst>
            <a:ext uri="{FF2B5EF4-FFF2-40B4-BE49-F238E27FC236}">
              <a16:creationId xmlns:a16="http://schemas.microsoft.com/office/drawing/2014/main" id="{E6E687B5-9401-494F-B81B-C287D80F9B50}"/>
            </a:ext>
          </a:extLst>
        </xdr:cNvPr>
        <xdr:cNvSpPr txBox="1"/>
      </xdr:nvSpPr>
      <xdr:spPr>
        <a:xfrm>
          <a:off x="19278111" y="6614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38</xdr:row>
      <xdr:rowOff>98695</xdr:rowOff>
    </xdr:from>
    <xdr:ext cx="534377" cy="259045"/>
    <xdr:sp macro="" textlink="">
      <xdr:nvSpPr>
        <xdr:cNvPr id="492" name="n_4aveValue【一般廃棄物処理施設】&#10;一人当たり有形固定資産（償却資産）額">
          <a:extLst>
            <a:ext uri="{FF2B5EF4-FFF2-40B4-BE49-F238E27FC236}">
              <a16:creationId xmlns:a16="http://schemas.microsoft.com/office/drawing/2014/main" id="{E67D4DF7-BDC0-40BB-803F-BA09D9659684}"/>
            </a:ext>
          </a:extLst>
        </xdr:cNvPr>
        <xdr:cNvSpPr txBox="1"/>
      </xdr:nvSpPr>
      <xdr:spPr>
        <a:xfrm>
          <a:off x="18389111" y="6613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40</xdr:row>
      <xdr:rowOff>98673</xdr:rowOff>
    </xdr:from>
    <xdr:ext cx="534377" cy="259045"/>
    <xdr:sp macro="" textlink="">
      <xdr:nvSpPr>
        <xdr:cNvPr id="493" name="n_1mainValue【一般廃棄物処理施設】&#10;一人当たり有形固定資産（償却資産）額">
          <a:extLst>
            <a:ext uri="{FF2B5EF4-FFF2-40B4-BE49-F238E27FC236}">
              <a16:creationId xmlns:a16="http://schemas.microsoft.com/office/drawing/2014/main" id="{3F5B3BD3-20A9-48C8-9E16-6B066120B4C2}"/>
            </a:ext>
          </a:extLst>
        </xdr:cNvPr>
        <xdr:cNvSpPr txBox="1"/>
      </xdr:nvSpPr>
      <xdr:spPr>
        <a:xfrm>
          <a:off x="21043411" y="6956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40</xdr:row>
      <xdr:rowOff>114633</xdr:rowOff>
    </xdr:from>
    <xdr:ext cx="534377" cy="259045"/>
    <xdr:sp macro="" textlink="">
      <xdr:nvSpPr>
        <xdr:cNvPr id="494" name="n_2mainValue【一般廃棄物処理施設】&#10;一人当たり有形固定資産（償却資産）額">
          <a:extLst>
            <a:ext uri="{FF2B5EF4-FFF2-40B4-BE49-F238E27FC236}">
              <a16:creationId xmlns:a16="http://schemas.microsoft.com/office/drawing/2014/main" id="{4909D9A7-B576-4450-9FB3-91C59E8FC0E1}"/>
            </a:ext>
          </a:extLst>
        </xdr:cNvPr>
        <xdr:cNvSpPr txBox="1"/>
      </xdr:nvSpPr>
      <xdr:spPr>
        <a:xfrm>
          <a:off x="20167111" y="6972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40</xdr:row>
      <xdr:rowOff>121099</xdr:rowOff>
    </xdr:from>
    <xdr:ext cx="534377" cy="259045"/>
    <xdr:sp macro="" textlink="">
      <xdr:nvSpPr>
        <xdr:cNvPr id="495" name="n_3mainValue【一般廃棄物処理施設】&#10;一人当たり有形固定資産（償却資産）額">
          <a:extLst>
            <a:ext uri="{FF2B5EF4-FFF2-40B4-BE49-F238E27FC236}">
              <a16:creationId xmlns:a16="http://schemas.microsoft.com/office/drawing/2014/main" id="{A7F52518-4886-4B37-BCD9-28A5331D2AD8}"/>
            </a:ext>
          </a:extLst>
        </xdr:cNvPr>
        <xdr:cNvSpPr txBox="1"/>
      </xdr:nvSpPr>
      <xdr:spPr>
        <a:xfrm>
          <a:off x="19278111" y="6979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40</xdr:row>
      <xdr:rowOff>117746</xdr:rowOff>
    </xdr:from>
    <xdr:ext cx="534377" cy="259045"/>
    <xdr:sp macro="" textlink="">
      <xdr:nvSpPr>
        <xdr:cNvPr id="496" name="n_4mainValue【一般廃棄物処理施設】&#10;一人当たり有形固定資産（償却資産）額">
          <a:extLst>
            <a:ext uri="{FF2B5EF4-FFF2-40B4-BE49-F238E27FC236}">
              <a16:creationId xmlns:a16="http://schemas.microsoft.com/office/drawing/2014/main" id="{825AE499-E34A-486A-88F8-776ABFB45B05}"/>
            </a:ext>
          </a:extLst>
        </xdr:cNvPr>
        <xdr:cNvSpPr txBox="1"/>
      </xdr:nvSpPr>
      <xdr:spPr>
        <a:xfrm>
          <a:off x="18389111" y="6975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97" name="正方形/長方形 496">
          <a:extLst>
            <a:ext uri="{FF2B5EF4-FFF2-40B4-BE49-F238E27FC236}">
              <a16:creationId xmlns:a16="http://schemas.microsoft.com/office/drawing/2014/main" id="{BCC3093D-D7A3-4D60-8496-962FB6CE2A69}"/>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98" name="正方形/長方形 497">
          <a:extLst>
            <a:ext uri="{FF2B5EF4-FFF2-40B4-BE49-F238E27FC236}">
              <a16:creationId xmlns:a16="http://schemas.microsoft.com/office/drawing/2014/main" id="{3372510F-380F-43C5-9D01-41CBEF705727}"/>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99" name="正方形/長方形 498">
          <a:extLst>
            <a:ext uri="{FF2B5EF4-FFF2-40B4-BE49-F238E27FC236}">
              <a16:creationId xmlns:a16="http://schemas.microsoft.com/office/drawing/2014/main" id="{DDA3FF91-4092-4FD7-B533-2255D7AEF9AC}"/>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0" name="正方形/長方形 499">
          <a:extLst>
            <a:ext uri="{FF2B5EF4-FFF2-40B4-BE49-F238E27FC236}">
              <a16:creationId xmlns:a16="http://schemas.microsoft.com/office/drawing/2014/main" id="{AAF0056D-55B8-4BD1-BB6A-82A83E86BE02}"/>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01" name="正方形/長方形 500">
          <a:extLst>
            <a:ext uri="{FF2B5EF4-FFF2-40B4-BE49-F238E27FC236}">
              <a16:creationId xmlns:a16="http://schemas.microsoft.com/office/drawing/2014/main" id="{4ABB1DE8-B9B5-40D5-B7CF-EE7A2194608B}"/>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02" name="正方形/長方形 501">
          <a:extLst>
            <a:ext uri="{FF2B5EF4-FFF2-40B4-BE49-F238E27FC236}">
              <a16:creationId xmlns:a16="http://schemas.microsoft.com/office/drawing/2014/main" id="{1B328EB3-89BE-4F3E-8BC4-1260F2CA4BD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03" name="正方形/長方形 502">
          <a:extLst>
            <a:ext uri="{FF2B5EF4-FFF2-40B4-BE49-F238E27FC236}">
              <a16:creationId xmlns:a16="http://schemas.microsoft.com/office/drawing/2014/main" id="{5F80D7C8-4FC6-495C-BE6A-4E9D1B5D7CD3}"/>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04" name="正方形/長方形 503">
          <a:extLst>
            <a:ext uri="{FF2B5EF4-FFF2-40B4-BE49-F238E27FC236}">
              <a16:creationId xmlns:a16="http://schemas.microsoft.com/office/drawing/2014/main" id="{DC74D57E-10F0-4D7E-A46F-ED75E32C9BC9}"/>
            </a:ext>
          </a:extLst>
        </xdr:cNvPr>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505" name="正方形/長方形 504">
          <a:extLst>
            <a:ext uri="{FF2B5EF4-FFF2-40B4-BE49-F238E27FC236}">
              <a16:creationId xmlns:a16="http://schemas.microsoft.com/office/drawing/2014/main" id="{9F6DD8A5-73DC-4313-A608-006D0AB1BD1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06" name="正方形/長方形 505">
          <a:extLst>
            <a:ext uri="{FF2B5EF4-FFF2-40B4-BE49-F238E27FC236}">
              <a16:creationId xmlns:a16="http://schemas.microsoft.com/office/drawing/2014/main" id="{D7A1BCCB-7A2F-4A64-8DFE-807588594BBB}"/>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07" name="正方形/長方形 506">
          <a:extLst>
            <a:ext uri="{FF2B5EF4-FFF2-40B4-BE49-F238E27FC236}">
              <a16:creationId xmlns:a16="http://schemas.microsoft.com/office/drawing/2014/main" id="{7D892083-1AC8-4FD3-9C08-E56911B0CE83}"/>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08" name="正方形/長方形 507">
          <a:extLst>
            <a:ext uri="{FF2B5EF4-FFF2-40B4-BE49-F238E27FC236}">
              <a16:creationId xmlns:a16="http://schemas.microsoft.com/office/drawing/2014/main" id="{25AA8EFF-1856-4DEA-B07E-EA96DE05B416}"/>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09" name="正方形/長方形 508">
          <a:extLst>
            <a:ext uri="{FF2B5EF4-FFF2-40B4-BE49-F238E27FC236}">
              <a16:creationId xmlns:a16="http://schemas.microsoft.com/office/drawing/2014/main" id="{4667C4B9-D83A-4888-9DA9-246A1F34A1F2}"/>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10" name="正方形/長方形 509">
          <a:extLst>
            <a:ext uri="{FF2B5EF4-FFF2-40B4-BE49-F238E27FC236}">
              <a16:creationId xmlns:a16="http://schemas.microsoft.com/office/drawing/2014/main" id="{98997ED7-BC77-4EA5-99F3-2D62B7EAC55A}"/>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11" name="正方形/長方形 510">
          <a:extLst>
            <a:ext uri="{FF2B5EF4-FFF2-40B4-BE49-F238E27FC236}">
              <a16:creationId xmlns:a16="http://schemas.microsoft.com/office/drawing/2014/main" id="{50D71DF9-5FAC-45B9-825B-85DA759725DB}"/>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12" name="正方形/長方形 511">
          <a:extLst>
            <a:ext uri="{FF2B5EF4-FFF2-40B4-BE49-F238E27FC236}">
              <a16:creationId xmlns:a16="http://schemas.microsoft.com/office/drawing/2014/main" id="{0121A55C-6680-47F7-B928-F081C36C0236}"/>
            </a:ext>
          </a:extLst>
        </xdr:cNvPr>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513" name="正方形/長方形 512">
          <a:extLst>
            <a:ext uri="{FF2B5EF4-FFF2-40B4-BE49-F238E27FC236}">
              <a16:creationId xmlns:a16="http://schemas.microsoft.com/office/drawing/2014/main" id="{6A8E2AF5-038F-4786-BC8B-3E5A885E145D}"/>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14" name="正方形/長方形 513">
          <a:extLst>
            <a:ext uri="{FF2B5EF4-FFF2-40B4-BE49-F238E27FC236}">
              <a16:creationId xmlns:a16="http://schemas.microsoft.com/office/drawing/2014/main" id="{20BD2B1A-247F-4EC2-BC66-9B4C3CBA74C3}"/>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15" name="正方形/長方形 514">
          <a:extLst>
            <a:ext uri="{FF2B5EF4-FFF2-40B4-BE49-F238E27FC236}">
              <a16:creationId xmlns:a16="http://schemas.microsoft.com/office/drawing/2014/main" id="{97EFE214-4C5D-4D45-A950-6E2EB9EF56AB}"/>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16" name="正方形/長方形 515">
          <a:extLst>
            <a:ext uri="{FF2B5EF4-FFF2-40B4-BE49-F238E27FC236}">
              <a16:creationId xmlns:a16="http://schemas.microsoft.com/office/drawing/2014/main" id="{125997DA-7BA9-491D-A275-62B9352028E3}"/>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17" name="正方形/長方形 516">
          <a:extLst>
            <a:ext uri="{FF2B5EF4-FFF2-40B4-BE49-F238E27FC236}">
              <a16:creationId xmlns:a16="http://schemas.microsoft.com/office/drawing/2014/main" id="{8ABD9A2D-0363-44F7-B3A8-97ACF2B614BC}"/>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18" name="正方形/長方形 517">
          <a:extLst>
            <a:ext uri="{FF2B5EF4-FFF2-40B4-BE49-F238E27FC236}">
              <a16:creationId xmlns:a16="http://schemas.microsoft.com/office/drawing/2014/main" id="{7103626E-9701-4EAC-8998-43DB486087DA}"/>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19" name="正方形/長方形 518">
          <a:extLst>
            <a:ext uri="{FF2B5EF4-FFF2-40B4-BE49-F238E27FC236}">
              <a16:creationId xmlns:a16="http://schemas.microsoft.com/office/drawing/2014/main" id="{9C2D41D4-9BA1-45FB-B454-F8D202DC3C8E}"/>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20" name="正方形/長方形 519">
          <a:extLst>
            <a:ext uri="{FF2B5EF4-FFF2-40B4-BE49-F238E27FC236}">
              <a16:creationId xmlns:a16="http://schemas.microsoft.com/office/drawing/2014/main" id="{16B31707-85A1-4F49-A200-8C3FBE2F246F}"/>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21" name="テキスト ボックス 520">
          <a:extLst>
            <a:ext uri="{FF2B5EF4-FFF2-40B4-BE49-F238E27FC236}">
              <a16:creationId xmlns:a16="http://schemas.microsoft.com/office/drawing/2014/main" id="{30DF4778-D89F-400C-B642-8D05A2F9CFED}"/>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22" name="直線コネクタ 521">
          <a:extLst>
            <a:ext uri="{FF2B5EF4-FFF2-40B4-BE49-F238E27FC236}">
              <a16:creationId xmlns:a16="http://schemas.microsoft.com/office/drawing/2014/main" id="{D25EFC04-A5F2-4C89-BBC3-86EE5940B9D7}"/>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23" name="テキスト ボックス 522">
          <a:extLst>
            <a:ext uri="{FF2B5EF4-FFF2-40B4-BE49-F238E27FC236}">
              <a16:creationId xmlns:a16="http://schemas.microsoft.com/office/drawing/2014/main" id="{ABFA27B9-3CC1-46CB-A49C-5FE15918F4AB}"/>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524" name="直線コネクタ 523">
          <a:extLst>
            <a:ext uri="{FF2B5EF4-FFF2-40B4-BE49-F238E27FC236}">
              <a16:creationId xmlns:a16="http://schemas.microsoft.com/office/drawing/2014/main" id="{FC432586-B9E2-429C-B367-1B9C2D926D5A}"/>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525" name="テキスト ボックス 524">
          <a:extLst>
            <a:ext uri="{FF2B5EF4-FFF2-40B4-BE49-F238E27FC236}">
              <a16:creationId xmlns:a16="http://schemas.microsoft.com/office/drawing/2014/main" id="{1044896C-D620-4CEB-9C04-AB2FD8DC9F92}"/>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526" name="直線コネクタ 525">
          <a:extLst>
            <a:ext uri="{FF2B5EF4-FFF2-40B4-BE49-F238E27FC236}">
              <a16:creationId xmlns:a16="http://schemas.microsoft.com/office/drawing/2014/main" id="{1F6F398D-ABA7-436D-B6C6-35B69B391B9F}"/>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527" name="テキスト ボックス 526">
          <a:extLst>
            <a:ext uri="{FF2B5EF4-FFF2-40B4-BE49-F238E27FC236}">
              <a16:creationId xmlns:a16="http://schemas.microsoft.com/office/drawing/2014/main" id="{137DBA80-692C-437B-9F5A-DC89BC037ED4}"/>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528" name="直線コネクタ 527">
          <a:extLst>
            <a:ext uri="{FF2B5EF4-FFF2-40B4-BE49-F238E27FC236}">
              <a16:creationId xmlns:a16="http://schemas.microsoft.com/office/drawing/2014/main" id="{A6888A47-78AA-46EB-AC3E-9D98E9ABE626}"/>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529" name="テキスト ボックス 528">
          <a:extLst>
            <a:ext uri="{FF2B5EF4-FFF2-40B4-BE49-F238E27FC236}">
              <a16:creationId xmlns:a16="http://schemas.microsoft.com/office/drawing/2014/main" id="{1DA7D121-0DEF-4D41-A9C1-B1F0627B8E75}"/>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530" name="直線コネクタ 529">
          <a:extLst>
            <a:ext uri="{FF2B5EF4-FFF2-40B4-BE49-F238E27FC236}">
              <a16:creationId xmlns:a16="http://schemas.microsoft.com/office/drawing/2014/main" id="{4F336CFD-FF02-44ED-A54D-E65514F0A202}"/>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531" name="テキスト ボックス 530">
          <a:extLst>
            <a:ext uri="{FF2B5EF4-FFF2-40B4-BE49-F238E27FC236}">
              <a16:creationId xmlns:a16="http://schemas.microsoft.com/office/drawing/2014/main" id="{F6D2A485-A30D-4F49-B6E0-575339EFFC0F}"/>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532" name="直線コネクタ 531">
          <a:extLst>
            <a:ext uri="{FF2B5EF4-FFF2-40B4-BE49-F238E27FC236}">
              <a16:creationId xmlns:a16="http://schemas.microsoft.com/office/drawing/2014/main" id="{9709E71C-A55E-4DE3-83EC-8E70B825B0D5}"/>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533" name="テキスト ボックス 532">
          <a:extLst>
            <a:ext uri="{FF2B5EF4-FFF2-40B4-BE49-F238E27FC236}">
              <a16:creationId xmlns:a16="http://schemas.microsoft.com/office/drawing/2014/main" id="{7F44B8AC-4267-497F-BB39-7014530C7BFF}"/>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34" name="直線コネクタ 533">
          <a:extLst>
            <a:ext uri="{FF2B5EF4-FFF2-40B4-BE49-F238E27FC236}">
              <a16:creationId xmlns:a16="http://schemas.microsoft.com/office/drawing/2014/main" id="{E386FA88-47A0-4F35-A8D4-5292B78FA477}"/>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535" name="テキスト ボックス 534">
          <a:extLst>
            <a:ext uri="{FF2B5EF4-FFF2-40B4-BE49-F238E27FC236}">
              <a16:creationId xmlns:a16="http://schemas.microsoft.com/office/drawing/2014/main" id="{0008FA38-D9D9-4BE8-BF90-5FA4D2EF37F6}"/>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36" name="【消防施設】&#10;有形固定資産減価償却率グラフ枠">
          <a:extLst>
            <a:ext uri="{FF2B5EF4-FFF2-40B4-BE49-F238E27FC236}">
              <a16:creationId xmlns:a16="http://schemas.microsoft.com/office/drawing/2014/main" id="{857E439C-393D-4126-92DB-7FC397FCDFB4}"/>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59055</xdr:rowOff>
    </xdr:from>
    <xdr:to>
      <xdr:col>85</xdr:col>
      <xdr:colOff>126364</xdr:colOff>
      <xdr:row>86</xdr:row>
      <xdr:rowOff>83820</xdr:rowOff>
    </xdr:to>
    <xdr:cxnSp macro="">
      <xdr:nvCxnSpPr>
        <xdr:cNvPr id="537" name="直線コネクタ 536">
          <a:extLst>
            <a:ext uri="{FF2B5EF4-FFF2-40B4-BE49-F238E27FC236}">
              <a16:creationId xmlns:a16="http://schemas.microsoft.com/office/drawing/2014/main" id="{59E87A33-7E9D-463F-A584-E615247D2783}"/>
            </a:ext>
          </a:extLst>
        </xdr:cNvPr>
        <xdr:cNvCxnSpPr/>
      </xdr:nvCxnSpPr>
      <xdr:spPr>
        <a:xfrm flipV="1">
          <a:off x="16318864" y="13432155"/>
          <a:ext cx="0" cy="13963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87647</xdr:rowOff>
    </xdr:from>
    <xdr:ext cx="405111" cy="259045"/>
    <xdr:sp macro="" textlink="">
      <xdr:nvSpPr>
        <xdr:cNvPr id="538" name="【消防施設】&#10;有形固定資産減価償却率最小値テキスト">
          <a:extLst>
            <a:ext uri="{FF2B5EF4-FFF2-40B4-BE49-F238E27FC236}">
              <a16:creationId xmlns:a16="http://schemas.microsoft.com/office/drawing/2014/main" id="{6D95ABC9-655B-4D68-9B92-195C1493439A}"/>
            </a:ext>
          </a:extLst>
        </xdr:cNvPr>
        <xdr:cNvSpPr txBox="1"/>
      </xdr:nvSpPr>
      <xdr:spPr>
        <a:xfrm>
          <a:off x="16357600" y="14832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83820</xdr:rowOff>
    </xdr:from>
    <xdr:to>
      <xdr:col>86</xdr:col>
      <xdr:colOff>25400</xdr:colOff>
      <xdr:row>86</xdr:row>
      <xdr:rowOff>83820</xdr:rowOff>
    </xdr:to>
    <xdr:cxnSp macro="">
      <xdr:nvCxnSpPr>
        <xdr:cNvPr id="539" name="直線コネクタ 538">
          <a:extLst>
            <a:ext uri="{FF2B5EF4-FFF2-40B4-BE49-F238E27FC236}">
              <a16:creationId xmlns:a16="http://schemas.microsoft.com/office/drawing/2014/main" id="{AFF60E88-1349-4E99-AEDF-0398850D6270}"/>
            </a:ext>
          </a:extLst>
        </xdr:cNvPr>
        <xdr:cNvCxnSpPr/>
      </xdr:nvCxnSpPr>
      <xdr:spPr>
        <a:xfrm>
          <a:off x="16230600" y="14828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5732</xdr:rowOff>
    </xdr:from>
    <xdr:ext cx="405111" cy="259045"/>
    <xdr:sp macro="" textlink="">
      <xdr:nvSpPr>
        <xdr:cNvPr id="540" name="【消防施設】&#10;有形固定資産減価償却率最大値テキスト">
          <a:extLst>
            <a:ext uri="{FF2B5EF4-FFF2-40B4-BE49-F238E27FC236}">
              <a16:creationId xmlns:a16="http://schemas.microsoft.com/office/drawing/2014/main" id="{C1A88673-8A55-47BA-8918-EB3220C050D7}"/>
            </a:ext>
          </a:extLst>
        </xdr:cNvPr>
        <xdr:cNvSpPr txBox="1"/>
      </xdr:nvSpPr>
      <xdr:spPr>
        <a:xfrm>
          <a:off x="16357600" y="13207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59055</xdr:rowOff>
    </xdr:from>
    <xdr:to>
      <xdr:col>86</xdr:col>
      <xdr:colOff>25400</xdr:colOff>
      <xdr:row>78</xdr:row>
      <xdr:rowOff>59055</xdr:rowOff>
    </xdr:to>
    <xdr:cxnSp macro="">
      <xdr:nvCxnSpPr>
        <xdr:cNvPr id="541" name="直線コネクタ 540">
          <a:extLst>
            <a:ext uri="{FF2B5EF4-FFF2-40B4-BE49-F238E27FC236}">
              <a16:creationId xmlns:a16="http://schemas.microsoft.com/office/drawing/2014/main" id="{74C810A3-E534-48DA-B88F-BC7B76B9F60F}"/>
            </a:ext>
          </a:extLst>
        </xdr:cNvPr>
        <xdr:cNvCxnSpPr/>
      </xdr:nvCxnSpPr>
      <xdr:spPr>
        <a:xfrm>
          <a:off x="16230600" y="134321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51452</xdr:rowOff>
    </xdr:from>
    <xdr:ext cx="405111" cy="259045"/>
    <xdr:sp macro="" textlink="">
      <xdr:nvSpPr>
        <xdr:cNvPr id="542" name="【消防施設】&#10;有形固定資産減価償却率平均値テキスト">
          <a:extLst>
            <a:ext uri="{FF2B5EF4-FFF2-40B4-BE49-F238E27FC236}">
              <a16:creationId xmlns:a16="http://schemas.microsoft.com/office/drawing/2014/main" id="{76FB9712-70BE-4D10-A3FA-0312017EF267}"/>
            </a:ext>
          </a:extLst>
        </xdr:cNvPr>
        <xdr:cNvSpPr txBox="1"/>
      </xdr:nvSpPr>
      <xdr:spPr>
        <a:xfrm>
          <a:off x="16357600" y="141103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73025</xdr:rowOff>
    </xdr:from>
    <xdr:to>
      <xdr:col>85</xdr:col>
      <xdr:colOff>177800</xdr:colOff>
      <xdr:row>83</xdr:row>
      <xdr:rowOff>3175</xdr:rowOff>
    </xdr:to>
    <xdr:sp macro="" textlink="">
      <xdr:nvSpPr>
        <xdr:cNvPr id="543" name="フローチャート: 判断 542">
          <a:extLst>
            <a:ext uri="{FF2B5EF4-FFF2-40B4-BE49-F238E27FC236}">
              <a16:creationId xmlns:a16="http://schemas.microsoft.com/office/drawing/2014/main" id="{AC5F89A1-B6D0-4815-A7A7-7C7EDC732A2D}"/>
            </a:ext>
          </a:extLst>
        </xdr:cNvPr>
        <xdr:cNvSpPr/>
      </xdr:nvSpPr>
      <xdr:spPr>
        <a:xfrm>
          <a:off x="16268700" y="1413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53975</xdr:rowOff>
    </xdr:from>
    <xdr:to>
      <xdr:col>81</xdr:col>
      <xdr:colOff>101600</xdr:colOff>
      <xdr:row>82</xdr:row>
      <xdr:rowOff>155575</xdr:rowOff>
    </xdr:to>
    <xdr:sp macro="" textlink="">
      <xdr:nvSpPr>
        <xdr:cNvPr id="544" name="フローチャート: 判断 543">
          <a:extLst>
            <a:ext uri="{FF2B5EF4-FFF2-40B4-BE49-F238E27FC236}">
              <a16:creationId xmlns:a16="http://schemas.microsoft.com/office/drawing/2014/main" id="{865323EE-0584-444D-A79C-460AA5E7DCA1}"/>
            </a:ext>
          </a:extLst>
        </xdr:cNvPr>
        <xdr:cNvSpPr/>
      </xdr:nvSpPr>
      <xdr:spPr>
        <a:xfrm>
          <a:off x="15430500" y="14112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19686</xdr:rowOff>
    </xdr:from>
    <xdr:to>
      <xdr:col>76</xdr:col>
      <xdr:colOff>165100</xdr:colOff>
      <xdr:row>82</xdr:row>
      <xdr:rowOff>121286</xdr:rowOff>
    </xdr:to>
    <xdr:sp macro="" textlink="">
      <xdr:nvSpPr>
        <xdr:cNvPr id="545" name="フローチャート: 判断 544">
          <a:extLst>
            <a:ext uri="{FF2B5EF4-FFF2-40B4-BE49-F238E27FC236}">
              <a16:creationId xmlns:a16="http://schemas.microsoft.com/office/drawing/2014/main" id="{DF04E001-C106-4FC9-B7B8-0B35DB797457}"/>
            </a:ext>
          </a:extLst>
        </xdr:cNvPr>
        <xdr:cNvSpPr/>
      </xdr:nvSpPr>
      <xdr:spPr>
        <a:xfrm>
          <a:off x="14541500" y="14078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4445</xdr:rowOff>
    </xdr:from>
    <xdr:to>
      <xdr:col>72</xdr:col>
      <xdr:colOff>38100</xdr:colOff>
      <xdr:row>82</xdr:row>
      <xdr:rowOff>106045</xdr:rowOff>
    </xdr:to>
    <xdr:sp macro="" textlink="">
      <xdr:nvSpPr>
        <xdr:cNvPr id="546" name="フローチャート: 判断 545">
          <a:extLst>
            <a:ext uri="{FF2B5EF4-FFF2-40B4-BE49-F238E27FC236}">
              <a16:creationId xmlns:a16="http://schemas.microsoft.com/office/drawing/2014/main" id="{8D106106-7F43-4F40-9607-FEE8E857D85F}"/>
            </a:ext>
          </a:extLst>
        </xdr:cNvPr>
        <xdr:cNvSpPr/>
      </xdr:nvSpPr>
      <xdr:spPr>
        <a:xfrm>
          <a:off x="13652500" y="14063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160655</xdr:rowOff>
    </xdr:from>
    <xdr:to>
      <xdr:col>67</xdr:col>
      <xdr:colOff>101600</xdr:colOff>
      <xdr:row>82</xdr:row>
      <xdr:rowOff>90805</xdr:rowOff>
    </xdr:to>
    <xdr:sp macro="" textlink="">
      <xdr:nvSpPr>
        <xdr:cNvPr id="547" name="フローチャート: 判断 546">
          <a:extLst>
            <a:ext uri="{FF2B5EF4-FFF2-40B4-BE49-F238E27FC236}">
              <a16:creationId xmlns:a16="http://schemas.microsoft.com/office/drawing/2014/main" id="{9BC3D867-5F55-453F-92E0-51C64F625C3A}"/>
            </a:ext>
          </a:extLst>
        </xdr:cNvPr>
        <xdr:cNvSpPr/>
      </xdr:nvSpPr>
      <xdr:spPr>
        <a:xfrm>
          <a:off x="12763500" y="1404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48" name="テキスト ボックス 547">
          <a:extLst>
            <a:ext uri="{FF2B5EF4-FFF2-40B4-BE49-F238E27FC236}">
              <a16:creationId xmlns:a16="http://schemas.microsoft.com/office/drawing/2014/main" id="{69080053-A755-42EE-A20F-93F1D6D59241}"/>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49" name="テキスト ボックス 548">
          <a:extLst>
            <a:ext uri="{FF2B5EF4-FFF2-40B4-BE49-F238E27FC236}">
              <a16:creationId xmlns:a16="http://schemas.microsoft.com/office/drawing/2014/main" id="{94316391-1B10-4583-9D3B-4DDAF6970EFA}"/>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50" name="テキスト ボックス 549">
          <a:extLst>
            <a:ext uri="{FF2B5EF4-FFF2-40B4-BE49-F238E27FC236}">
              <a16:creationId xmlns:a16="http://schemas.microsoft.com/office/drawing/2014/main" id="{B5A5A3A0-D207-4537-BBD3-DED48D664AD6}"/>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51" name="テキスト ボックス 550">
          <a:extLst>
            <a:ext uri="{FF2B5EF4-FFF2-40B4-BE49-F238E27FC236}">
              <a16:creationId xmlns:a16="http://schemas.microsoft.com/office/drawing/2014/main" id="{3BA704C1-EBE0-4B30-B0CD-AE63DCE9C9D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52" name="テキスト ボックス 551">
          <a:extLst>
            <a:ext uri="{FF2B5EF4-FFF2-40B4-BE49-F238E27FC236}">
              <a16:creationId xmlns:a16="http://schemas.microsoft.com/office/drawing/2014/main" id="{84375B1A-DC52-497E-A79C-1C73A8C0BA56}"/>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74930</xdr:rowOff>
    </xdr:from>
    <xdr:to>
      <xdr:col>85</xdr:col>
      <xdr:colOff>177800</xdr:colOff>
      <xdr:row>82</xdr:row>
      <xdr:rowOff>5080</xdr:rowOff>
    </xdr:to>
    <xdr:sp macro="" textlink="">
      <xdr:nvSpPr>
        <xdr:cNvPr id="553" name="楕円 552">
          <a:extLst>
            <a:ext uri="{FF2B5EF4-FFF2-40B4-BE49-F238E27FC236}">
              <a16:creationId xmlns:a16="http://schemas.microsoft.com/office/drawing/2014/main" id="{FC9B4352-AA20-4DF8-9EE3-2AA17DC7595E}"/>
            </a:ext>
          </a:extLst>
        </xdr:cNvPr>
        <xdr:cNvSpPr/>
      </xdr:nvSpPr>
      <xdr:spPr>
        <a:xfrm>
          <a:off x="16268700" y="13962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80</xdr:row>
      <xdr:rowOff>97807</xdr:rowOff>
    </xdr:from>
    <xdr:ext cx="405111" cy="259045"/>
    <xdr:sp macro="" textlink="">
      <xdr:nvSpPr>
        <xdr:cNvPr id="554" name="【消防施設】&#10;有形固定資産減価償却率該当値テキスト">
          <a:extLst>
            <a:ext uri="{FF2B5EF4-FFF2-40B4-BE49-F238E27FC236}">
              <a16:creationId xmlns:a16="http://schemas.microsoft.com/office/drawing/2014/main" id="{A0ABC9DA-B88B-4ECD-B607-000E2F6812DF}"/>
            </a:ext>
          </a:extLst>
        </xdr:cNvPr>
        <xdr:cNvSpPr txBox="1"/>
      </xdr:nvSpPr>
      <xdr:spPr>
        <a:xfrm>
          <a:off x="16357600" y="13813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48261</xdr:rowOff>
    </xdr:from>
    <xdr:to>
      <xdr:col>81</xdr:col>
      <xdr:colOff>101600</xdr:colOff>
      <xdr:row>81</xdr:row>
      <xdr:rowOff>149861</xdr:rowOff>
    </xdr:to>
    <xdr:sp macro="" textlink="">
      <xdr:nvSpPr>
        <xdr:cNvPr id="555" name="楕円 554">
          <a:extLst>
            <a:ext uri="{FF2B5EF4-FFF2-40B4-BE49-F238E27FC236}">
              <a16:creationId xmlns:a16="http://schemas.microsoft.com/office/drawing/2014/main" id="{151A7AFD-9189-4BF2-879D-CD914EA5E967}"/>
            </a:ext>
          </a:extLst>
        </xdr:cNvPr>
        <xdr:cNvSpPr/>
      </xdr:nvSpPr>
      <xdr:spPr>
        <a:xfrm>
          <a:off x="15430500" y="13935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99061</xdr:rowOff>
    </xdr:from>
    <xdr:to>
      <xdr:col>85</xdr:col>
      <xdr:colOff>127000</xdr:colOff>
      <xdr:row>81</xdr:row>
      <xdr:rowOff>125730</xdr:rowOff>
    </xdr:to>
    <xdr:cxnSp macro="">
      <xdr:nvCxnSpPr>
        <xdr:cNvPr id="556" name="直線コネクタ 555">
          <a:extLst>
            <a:ext uri="{FF2B5EF4-FFF2-40B4-BE49-F238E27FC236}">
              <a16:creationId xmlns:a16="http://schemas.microsoft.com/office/drawing/2014/main" id="{F559AC8D-4A53-41B0-9C87-109E7EA17CD4}"/>
            </a:ext>
          </a:extLst>
        </xdr:cNvPr>
        <xdr:cNvCxnSpPr/>
      </xdr:nvCxnSpPr>
      <xdr:spPr>
        <a:xfrm>
          <a:off x="15481300" y="13986511"/>
          <a:ext cx="838200" cy="26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81</xdr:row>
      <xdr:rowOff>23495</xdr:rowOff>
    </xdr:from>
    <xdr:to>
      <xdr:col>76</xdr:col>
      <xdr:colOff>165100</xdr:colOff>
      <xdr:row>81</xdr:row>
      <xdr:rowOff>125095</xdr:rowOff>
    </xdr:to>
    <xdr:sp macro="" textlink="">
      <xdr:nvSpPr>
        <xdr:cNvPr id="557" name="楕円 556">
          <a:extLst>
            <a:ext uri="{FF2B5EF4-FFF2-40B4-BE49-F238E27FC236}">
              <a16:creationId xmlns:a16="http://schemas.microsoft.com/office/drawing/2014/main" id="{0568D552-5140-4034-BA49-207B9F107E80}"/>
            </a:ext>
          </a:extLst>
        </xdr:cNvPr>
        <xdr:cNvSpPr/>
      </xdr:nvSpPr>
      <xdr:spPr>
        <a:xfrm>
          <a:off x="14541500" y="13910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74295</xdr:rowOff>
    </xdr:from>
    <xdr:to>
      <xdr:col>81</xdr:col>
      <xdr:colOff>50800</xdr:colOff>
      <xdr:row>81</xdr:row>
      <xdr:rowOff>99061</xdr:rowOff>
    </xdr:to>
    <xdr:cxnSp macro="">
      <xdr:nvCxnSpPr>
        <xdr:cNvPr id="558" name="直線コネクタ 557">
          <a:extLst>
            <a:ext uri="{FF2B5EF4-FFF2-40B4-BE49-F238E27FC236}">
              <a16:creationId xmlns:a16="http://schemas.microsoft.com/office/drawing/2014/main" id="{CA31F178-B549-4946-B54C-AB9F97977530}"/>
            </a:ext>
          </a:extLst>
        </xdr:cNvPr>
        <xdr:cNvCxnSpPr/>
      </xdr:nvCxnSpPr>
      <xdr:spPr>
        <a:xfrm>
          <a:off x="14592300" y="13961745"/>
          <a:ext cx="889000" cy="24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81</xdr:row>
      <xdr:rowOff>31114</xdr:rowOff>
    </xdr:from>
    <xdr:to>
      <xdr:col>72</xdr:col>
      <xdr:colOff>38100</xdr:colOff>
      <xdr:row>81</xdr:row>
      <xdr:rowOff>132714</xdr:rowOff>
    </xdr:to>
    <xdr:sp macro="" textlink="">
      <xdr:nvSpPr>
        <xdr:cNvPr id="559" name="楕円 558">
          <a:extLst>
            <a:ext uri="{FF2B5EF4-FFF2-40B4-BE49-F238E27FC236}">
              <a16:creationId xmlns:a16="http://schemas.microsoft.com/office/drawing/2014/main" id="{0316EA6E-3A6A-4712-90C3-EDF51939237D}"/>
            </a:ext>
          </a:extLst>
        </xdr:cNvPr>
        <xdr:cNvSpPr/>
      </xdr:nvSpPr>
      <xdr:spPr>
        <a:xfrm>
          <a:off x="13652500" y="13918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81</xdr:row>
      <xdr:rowOff>74295</xdr:rowOff>
    </xdr:from>
    <xdr:to>
      <xdr:col>76</xdr:col>
      <xdr:colOff>114300</xdr:colOff>
      <xdr:row>81</xdr:row>
      <xdr:rowOff>81914</xdr:rowOff>
    </xdr:to>
    <xdr:cxnSp macro="">
      <xdr:nvCxnSpPr>
        <xdr:cNvPr id="560" name="直線コネクタ 559">
          <a:extLst>
            <a:ext uri="{FF2B5EF4-FFF2-40B4-BE49-F238E27FC236}">
              <a16:creationId xmlns:a16="http://schemas.microsoft.com/office/drawing/2014/main" id="{708F9D50-DD74-42C6-ADFA-0882E0D62283}"/>
            </a:ext>
          </a:extLst>
        </xdr:cNvPr>
        <xdr:cNvCxnSpPr/>
      </xdr:nvCxnSpPr>
      <xdr:spPr>
        <a:xfrm flipV="1">
          <a:off x="13703300" y="13961745"/>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81</xdr:row>
      <xdr:rowOff>2539</xdr:rowOff>
    </xdr:from>
    <xdr:to>
      <xdr:col>67</xdr:col>
      <xdr:colOff>101600</xdr:colOff>
      <xdr:row>81</xdr:row>
      <xdr:rowOff>104139</xdr:rowOff>
    </xdr:to>
    <xdr:sp macro="" textlink="">
      <xdr:nvSpPr>
        <xdr:cNvPr id="561" name="楕円 560">
          <a:extLst>
            <a:ext uri="{FF2B5EF4-FFF2-40B4-BE49-F238E27FC236}">
              <a16:creationId xmlns:a16="http://schemas.microsoft.com/office/drawing/2014/main" id="{AC36A620-6148-4922-A7E1-BDFED79F9A89}"/>
            </a:ext>
          </a:extLst>
        </xdr:cNvPr>
        <xdr:cNvSpPr/>
      </xdr:nvSpPr>
      <xdr:spPr>
        <a:xfrm>
          <a:off x="12763500" y="13889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81</xdr:row>
      <xdr:rowOff>53339</xdr:rowOff>
    </xdr:from>
    <xdr:to>
      <xdr:col>71</xdr:col>
      <xdr:colOff>177800</xdr:colOff>
      <xdr:row>81</xdr:row>
      <xdr:rowOff>81914</xdr:rowOff>
    </xdr:to>
    <xdr:cxnSp macro="">
      <xdr:nvCxnSpPr>
        <xdr:cNvPr id="562" name="直線コネクタ 561">
          <a:extLst>
            <a:ext uri="{FF2B5EF4-FFF2-40B4-BE49-F238E27FC236}">
              <a16:creationId xmlns:a16="http://schemas.microsoft.com/office/drawing/2014/main" id="{F7B317BF-DD24-4D5D-B920-E3009553DFB5}"/>
            </a:ext>
          </a:extLst>
        </xdr:cNvPr>
        <xdr:cNvCxnSpPr/>
      </xdr:nvCxnSpPr>
      <xdr:spPr>
        <a:xfrm>
          <a:off x="12814300" y="13940789"/>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146702</xdr:rowOff>
    </xdr:from>
    <xdr:ext cx="405111" cy="259045"/>
    <xdr:sp macro="" textlink="">
      <xdr:nvSpPr>
        <xdr:cNvPr id="563" name="n_1aveValue【消防施設】&#10;有形固定資産減価償却率">
          <a:extLst>
            <a:ext uri="{FF2B5EF4-FFF2-40B4-BE49-F238E27FC236}">
              <a16:creationId xmlns:a16="http://schemas.microsoft.com/office/drawing/2014/main" id="{556F43D7-5C92-4C32-AD47-F98E72E93326}"/>
            </a:ext>
          </a:extLst>
        </xdr:cNvPr>
        <xdr:cNvSpPr txBox="1"/>
      </xdr:nvSpPr>
      <xdr:spPr>
        <a:xfrm>
          <a:off x="15266044" y="14205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112413</xdr:rowOff>
    </xdr:from>
    <xdr:ext cx="405111" cy="259045"/>
    <xdr:sp macro="" textlink="">
      <xdr:nvSpPr>
        <xdr:cNvPr id="564" name="n_2aveValue【消防施設】&#10;有形固定資産減価償却率">
          <a:extLst>
            <a:ext uri="{FF2B5EF4-FFF2-40B4-BE49-F238E27FC236}">
              <a16:creationId xmlns:a16="http://schemas.microsoft.com/office/drawing/2014/main" id="{8D7EFD69-1900-4EAC-87D3-A0C58AA9EC9D}"/>
            </a:ext>
          </a:extLst>
        </xdr:cNvPr>
        <xdr:cNvSpPr txBox="1"/>
      </xdr:nvSpPr>
      <xdr:spPr>
        <a:xfrm>
          <a:off x="14389744" y="141713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97172</xdr:rowOff>
    </xdr:from>
    <xdr:ext cx="405111" cy="259045"/>
    <xdr:sp macro="" textlink="">
      <xdr:nvSpPr>
        <xdr:cNvPr id="565" name="n_3aveValue【消防施設】&#10;有形固定資産減価償却率">
          <a:extLst>
            <a:ext uri="{FF2B5EF4-FFF2-40B4-BE49-F238E27FC236}">
              <a16:creationId xmlns:a16="http://schemas.microsoft.com/office/drawing/2014/main" id="{1334876B-817F-4DCA-88D6-3AC46E3D66CF}"/>
            </a:ext>
          </a:extLst>
        </xdr:cNvPr>
        <xdr:cNvSpPr txBox="1"/>
      </xdr:nvSpPr>
      <xdr:spPr>
        <a:xfrm>
          <a:off x="13500744" y="14156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81932</xdr:rowOff>
    </xdr:from>
    <xdr:ext cx="405111" cy="259045"/>
    <xdr:sp macro="" textlink="">
      <xdr:nvSpPr>
        <xdr:cNvPr id="566" name="n_4aveValue【消防施設】&#10;有形固定資産減価償却率">
          <a:extLst>
            <a:ext uri="{FF2B5EF4-FFF2-40B4-BE49-F238E27FC236}">
              <a16:creationId xmlns:a16="http://schemas.microsoft.com/office/drawing/2014/main" id="{7D7BEBE3-8778-4CCC-9A5F-7C26BEE3C894}"/>
            </a:ext>
          </a:extLst>
        </xdr:cNvPr>
        <xdr:cNvSpPr txBox="1"/>
      </xdr:nvSpPr>
      <xdr:spPr>
        <a:xfrm>
          <a:off x="12611744" y="14140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79</xdr:row>
      <xdr:rowOff>166388</xdr:rowOff>
    </xdr:from>
    <xdr:ext cx="405111" cy="259045"/>
    <xdr:sp macro="" textlink="">
      <xdr:nvSpPr>
        <xdr:cNvPr id="567" name="n_1mainValue【消防施設】&#10;有形固定資産減価償却率">
          <a:extLst>
            <a:ext uri="{FF2B5EF4-FFF2-40B4-BE49-F238E27FC236}">
              <a16:creationId xmlns:a16="http://schemas.microsoft.com/office/drawing/2014/main" id="{5FBE1772-8324-427E-980F-57D8C25F3EF0}"/>
            </a:ext>
          </a:extLst>
        </xdr:cNvPr>
        <xdr:cNvSpPr txBox="1"/>
      </xdr:nvSpPr>
      <xdr:spPr>
        <a:xfrm>
          <a:off x="15266044" y="13710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141622</xdr:rowOff>
    </xdr:from>
    <xdr:ext cx="405111" cy="259045"/>
    <xdr:sp macro="" textlink="">
      <xdr:nvSpPr>
        <xdr:cNvPr id="568" name="n_2mainValue【消防施設】&#10;有形固定資産減価償却率">
          <a:extLst>
            <a:ext uri="{FF2B5EF4-FFF2-40B4-BE49-F238E27FC236}">
              <a16:creationId xmlns:a16="http://schemas.microsoft.com/office/drawing/2014/main" id="{23E45F6C-8C3E-47A0-A0CA-A1FBC77468CA}"/>
            </a:ext>
          </a:extLst>
        </xdr:cNvPr>
        <xdr:cNvSpPr txBox="1"/>
      </xdr:nvSpPr>
      <xdr:spPr>
        <a:xfrm>
          <a:off x="14389744" y="13686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149241</xdr:rowOff>
    </xdr:from>
    <xdr:ext cx="405111" cy="259045"/>
    <xdr:sp macro="" textlink="">
      <xdr:nvSpPr>
        <xdr:cNvPr id="569" name="n_3mainValue【消防施設】&#10;有形固定資産減価償却率">
          <a:extLst>
            <a:ext uri="{FF2B5EF4-FFF2-40B4-BE49-F238E27FC236}">
              <a16:creationId xmlns:a16="http://schemas.microsoft.com/office/drawing/2014/main" id="{B7455848-F155-4D66-A501-560569120522}"/>
            </a:ext>
          </a:extLst>
        </xdr:cNvPr>
        <xdr:cNvSpPr txBox="1"/>
      </xdr:nvSpPr>
      <xdr:spPr>
        <a:xfrm>
          <a:off x="13500744" y="136937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120666</xdr:rowOff>
    </xdr:from>
    <xdr:ext cx="405111" cy="259045"/>
    <xdr:sp macro="" textlink="">
      <xdr:nvSpPr>
        <xdr:cNvPr id="570" name="n_4mainValue【消防施設】&#10;有形固定資産減価償却率">
          <a:extLst>
            <a:ext uri="{FF2B5EF4-FFF2-40B4-BE49-F238E27FC236}">
              <a16:creationId xmlns:a16="http://schemas.microsoft.com/office/drawing/2014/main" id="{7AFFC639-2B7E-4FB9-9BA3-FEDF681814D7}"/>
            </a:ext>
          </a:extLst>
        </xdr:cNvPr>
        <xdr:cNvSpPr txBox="1"/>
      </xdr:nvSpPr>
      <xdr:spPr>
        <a:xfrm>
          <a:off x="12611744" y="136652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71" name="正方形/長方形 570">
          <a:extLst>
            <a:ext uri="{FF2B5EF4-FFF2-40B4-BE49-F238E27FC236}">
              <a16:creationId xmlns:a16="http://schemas.microsoft.com/office/drawing/2014/main" id="{1D8CA4E1-AE19-40BC-8046-D47B77FBB113}"/>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72" name="正方形/長方形 571">
          <a:extLst>
            <a:ext uri="{FF2B5EF4-FFF2-40B4-BE49-F238E27FC236}">
              <a16:creationId xmlns:a16="http://schemas.microsoft.com/office/drawing/2014/main" id="{58710CA1-FACA-4870-B0E5-3087F282E18E}"/>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73" name="正方形/長方形 572">
          <a:extLst>
            <a:ext uri="{FF2B5EF4-FFF2-40B4-BE49-F238E27FC236}">
              <a16:creationId xmlns:a16="http://schemas.microsoft.com/office/drawing/2014/main" id="{B3F24CF0-DDAC-4DFC-BD4C-2732D879F462}"/>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74" name="正方形/長方形 573">
          <a:extLst>
            <a:ext uri="{FF2B5EF4-FFF2-40B4-BE49-F238E27FC236}">
              <a16:creationId xmlns:a16="http://schemas.microsoft.com/office/drawing/2014/main" id="{73442D30-510F-4EA2-8528-7A8850A328A8}"/>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75" name="正方形/長方形 574">
          <a:extLst>
            <a:ext uri="{FF2B5EF4-FFF2-40B4-BE49-F238E27FC236}">
              <a16:creationId xmlns:a16="http://schemas.microsoft.com/office/drawing/2014/main" id="{89B4B7F0-571F-4F04-87A8-35FC24B1C8AE}"/>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76" name="正方形/長方形 575">
          <a:extLst>
            <a:ext uri="{FF2B5EF4-FFF2-40B4-BE49-F238E27FC236}">
              <a16:creationId xmlns:a16="http://schemas.microsoft.com/office/drawing/2014/main" id="{6BD942CD-CADB-45E1-86A5-1E462F3F90E6}"/>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77" name="正方形/長方形 576">
          <a:extLst>
            <a:ext uri="{FF2B5EF4-FFF2-40B4-BE49-F238E27FC236}">
              <a16:creationId xmlns:a16="http://schemas.microsoft.com/office/drawing/2014/main" id="{B446A2B6-2C61-4938-BB54-94365420D56F}"/>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78" name="正方形/長方形 577">
          <a:extLst>
            <a:ext uri="{FF2B5EF4-FFF2-40B4-BE49-F238E27FC236}">
              <a16:creationId xmlns:a16="http://schemas.microsoft.com/office/drawing/2014/main" id="{8E7E8F21-4707-41D9-91D7-026E9535A468}"/>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79" name="テキスト ボックス 578">
          <a:extLst>
            <a:ext uri="{FF2B5EF4-FFF2-40B4-BE49-F238E27FC236}">
              <a16:creationId xmlns:a16="http://schemas.microsoft.com/office/drawing/2014/main" id="{674A6F16-5651-4BA4-9AE1-681AE06A0749}"/>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80" name="直線コネクタ 579">
          <a:extLst>
            <a:ext uri="{FF2B5EF4-FFF2-40B4-BE49-F238E27FC236}">
              <a16:creationId xmlns:a16="http://schemas.microsoft.com/office/drawing/2014/main" id="{9CB438B3-3FF1-4405-ABB8-9CDDD26F788D}"/>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85</xdr:row>
      <xdr:rowOff>95250</xdr:rowOff>
    </xdr:from>
    <xdr:to>
      <xdr:col>120</xdr:col>
      <xdr:colOff>114300</xdr:colOff>
      <xdr:row>85</xdr:row>
      <xdr:rowOff>95250</xdr:rowOff>
    </xdr:to>
    <xdr:cxnSp macro="">
      <xdr:nvCxnSpPr>
        <xdr:cNvPr id="581" name="直線コネクタ 580">
          <a:extLst>
            <a:ext uri="{FF2B5EF4-FFF2-40B4-BE49-F238E27FC236}">
              <a16:creationId xmlns:a16="http://schemas.microsoft.com/office/drawing/2014/main" id="{271EB466-3E3A-43F9-A4A4-1AB16FBED969}"/>
            </a:ext>
          </a:extLst>
        </xdr:cNvPr>
        <xdr:cNvCxnSpPr/>
      </xdr:nvCxnSpPr>
      <xdr:spPr>
        <a:xfrm>
          <a:off x="18288000" y="1466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124477</xdr:rowOff>
    </xdr:from>
    <xdr:ext cx="467179" cy="259045"/>
    <xdr:sp macro="" textlink="">
      <xdr:nvSpPr>
        <xdr:cNvPr id="582" name="テキスト ボックス 581">
          <a:extLst>
            <a:ext uri="{FF2B5EF4-FFF2-40B4-BE49-F238E27FC236}">
              <a16:creationId xmlns:a16="http://schemas.microsoft.com/office/drawing/2014/main" id="{4A66A007-AAAC-497C-BD0D-50B669218573}"/>
            </a:ext>
          </a:extLst>
        </xdr:cNvPr>
        <xdr:cNvSpPr txBox="1"/>
      </xdr:nvSpPr>
      <xdr:spPr>
        <a:xfrm>
          <a:off x="17820821" y="1452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583" name="直線コネクタ 582">
          <a:extLst>
            <a:ext uri="{FF2B5EF4-FFF2-40B4-BE49-F238E27FC236}">
              <a16:creationId xmlns:a16="http://schemas.microsoft.com/office/drawing/2014/main" id="{18EA11C6-577E-420B-AB58-A39331E0AE3F}"/>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584" name="テキスト ボックス 583">
          <a:extLst>
            <a:ext uri="{FF2B5EF4-FFF2-40B4-BE49-F238E27FC236}">
              <a16:creationId xmlns:a16="http://schemas.microsoft.com/office/drawing/2014/main" id="{731E5CBD-25DE-40BC-BA0B-E705D0C7E90F}"/>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152400</xdr:rowOff>
    </xdr:from>
    <xdr:to>
      <xdr:col>120</xdr:col>
      <xdr:colOff>114300</xdr:colOff>
      <xdr:row>78</xdr:row>
      <xdr:rowOff>152400</xdr:rowOff>
    </xdr:to>
    <xdr:cxnSp macro="">
      <xdr:nvCxnSpPr>
        <xdr:cNvPr id="585" name="直線コネクタ 584">
          <a:extLst>
            <a:ext uri="{FF2B5EF4-FFF2-40B4-BE49-F238E27FC236}">
              <a16:creationId xmlns:a16="http://schemas.microsoft.com/office/drawing/2014/main" id="{6CF6A0B3-1C78-4CBB-A877-B1EA088F6A73}"/>
            </a:ext>
          </a:extLst>
        </xdr:cNvPr>
        <xdr:cNvCxnSpPr/>
      </xdr:nvCxnSpPr>
      <xdr:spPr>
        <a:xfrm>
          <a:off x="18288000" y="1352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10177</xdr:rowOff>
    </xdr:from>
    <xdr:ext cx="467179" cy="259045"/>
    <xdr:sp macro="" textlink="">
      <xdr:nvSpPr>
        <xdr:cNvPr id="586" name="テキスト ボックス 585">
          <a:extLst>
            <a:ext uri="{FF2B5EF4-FFF2-40B4-BE49-F238E27FC236}">
              <a16:creationId xmlns:a16="http://schemas.microsoft.com/office/drawing/2014/main" id="{AF80907B-C9ED-4C8A-86D8-359E9711C975}"/>
            </a:ext>
          </a:extLst>
        </xdr:cNvPr>
        <xdr:cNvSpPr txBox="1"/>
      </xdr:nvSpPr>
      <xdr:spPr>
        <a:xfrm>
          <a:off x="17820821" y="1338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87" name="直線コネクタ 586">
          <a:extLst>
            <a:ext uri="{FF2B5EF4-FFF2-40B4-BE49-F238E27FC236}">
              <a16:creationId xmlns:a16="http://schemas.microsoft.com/office/drawing/2014/main" id="{BBA30A4E-B887-49D0-8AA9-D1DD568D5CDA}"/>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88" name="テキスト ボックス 587">
          <a:extLst>
            <a:ext uri="{FF2B5EF4-FFF2-40B4-BE49-F238E27FC236}">
              <a16:creationId xmlns:a16="http://schemas.microsoft.com/office/drawing/2014/main" id="{B8110994-1CA1-42E6-BCE6-A63E696C0AF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89" name="【消防施設】&#10;一人当たり面積グラフ枠">
          <a:extLst>
            <a:ext uri="{FF2B5EF4-FFF2-40B4-BE49-F238E27FC236}">
              <a16:creationId xmlns:a16="http://schemas.microsoft.com/office/drawing/2014/main" id="{0E4A6389-ECEB-4148-9CA9-200EC6C45891}"/>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9525</xdr:rowOff>
    </xdr:from>
    <xdr:to>
      <xdr:col>116</xdr:col>
      <xdr:colOff>62864</xdr:colOff>
      <xdr:row>85</xdr:row>
      <xdr:rowOff>55245</xdr:rowOff>
    </xdr:to>
    <xdr:cxnSp macro="">
      <xdr:nvCxnSpPr>
        <xdr:cNvPr id="590" name="直線コネクタ 589">
          <a:extLst>
            <a:ext uri="{FF2B5EF4-FFF2-40B4-BE49-F238E27FC236}">
              <a16:creationId xmlns:a16="http://schemas.microsoft.com/office/drawing/2014/main" id="{043B307A-A4C9-40A9-B699-78F24BECB5E0}"/>
            </a:ext>
          </a:extLst>
        </xdr:cNvPr>
        <xdr:cNvCxnSpPr/>
      </xdr:nvCxnSpPr>
      <xdr:spPr>
        <a:xfrm flipV="1">
          <a:off x="22160864" y="13382625"/>
          <a:ext cx="0" cy="12458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59072</xdr:rowOff>
    </xdr:from>
    <xdr:ext cx="469744" cy="259045"/>
    <xdr:sp macro="" textlink="">
      <xdr:nvSpPr>
        <xdr:cNvPr id="591" name="【消防施設】&#10;一人当たり面積最小値テキスト">
          <a:extLst>
            <a:ext uri="{FF2B5EF4-FFF2-40B4-BE49-F238E27FC236}">
              <a16:creationId xmlns:a16="http://schemas.microsoft.com/office/drawing/2014/main" id="{39AE8C51-C6ED-43AF-BC64-6B9D993174F3}"/>
            </a:ext>
          </a:extLst>
        </xdr:cNvPr>
        <xdr:cNvSpPr txBox="1"/>
      </xdr:nvSpPr>
      <xdr:spPr>
        <a:xfrm>
          <a:off x="22199600" y="14632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55245</xdr:rowOff>
    </xdr:from>
    <xdr:to>
      <xdr:col>116</xdr:col>
      <xdr:colOff>152400</xdr:colOff>
      <xdr:row>85</xdr:row>
      <xdr:rowOff>55245</xdr:rowOff>
    </xdr:to>
    <xdr:cxnSp macro="">
      <xdr:nvCxnSpPr>
        <xdr:cNvPr id="592" name="直線コネクタ 591">
          <a:extLst>
            <a:ext uri="{FF2B5EF4-FFF2-40B4-BE49-F238E27FC236}">
              <a16:creationId xmlns:a16="http://schemas.microsoft.com/office/drawing/2014/main" id="{6422ECAC-C039-44C8-8AC4-35A705D26F57}"/>
            </a:ext>
          </a:extLst>
        </xdr:cNvPr>
        <xdr:cNvCxnSpPr/>
      </xdr:nvCxnSpPr>
      <xdr:spPr>
        <a:xfrm>
          <a:off x="22072600" y="146284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127652</xdr:rowOff>
    </xdr:from>
    <xdr:ext cx="469744" cy="259045"/>
    <xdr:sp macro="" textlink="">
      <xdr:nvSpPr>
        <xdr:cNvPr id="593" name="【消防施設】&#10;一人当たり面積最大値テキスト">
          <a:extLst>
            <a:ext uri="{FF2B5EF4-FFF2-40B4-BE49-F238E27FC236}">
              <a16:creationId xmlns:a16="http://schemas.microsoft.com/office/drawing/2014/main" id="{DCFB004F-2223-4629-911D-25E4EB5F0702}"/>
            </a:ext>
          </a:extLst>
        </xdr:cNvPr>
        <xdr:cNvSpPr txBox="1"/>
      </xdr:nvSpPr>
      <xdr:spPr>
        <a:xfrm>
          <a:off x="22199600" y="13157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9525</xdr:rowOff>
    </xdr:from>
    <xdr:to>
      <xdr:col>116</xdr:col>
      <xdr:colOff>152400</xdr:colOff>
      <xdr:row>78</xdr:row>
      <xdr:rowOff>9525</xdr:rowOff>
    </xdr:to>
    <xdr:cxnSp macro="">
      <xdr:nvCxnSpPr>
        <xdr:cNvPr id="594" name="直線コネクタ 593">
          <a:extLst>
            <a:ext uri="{FF2B5EF4-FFF2-40B4-BE49-F238E27FC236}">
              <a16:creationId xmlns:a16="http://schemas.microsoft.com/office/drawing/2014/main" id="{150AA5E2-8FDF-498E-922E-DBB8DCC884B7}"/>
            </a:ext>
          </a:extLst>
        </xdr:cNvPr>
        <xdr:cNvCxnSpPr/>
      </xdr:nvCxnSpPr>
      <xdr:spPr>
        <a:xfrm>
          <a:off x="22072600" y="133826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81</xdr:row>
      <xdr:rowOff>95902</xdr:rowOff>
    </xdr:from>
    <xdr:ext cx="469744" cy="259045"/>
    <xdr:sp macro="" textlink="">
      <xdr:nvSpPr>
        <xdr:cNvPr id="595" name="【消防施設】&#10;一人当たり面積平均値テキスト">
          <a:extLst>
            <a:ext uri="{FF2B5EF4-FFF2-40B4-BE49-F238E27FC236}">
              <a16:creationId xmlns:a16="http://schemas.microsoft.com/office/drawing/2014/main" id="{A88B29EB-298A-4623-95D0-A424442B6745}"/>
            </a:ext>
          </a:extLst>
        </xdr:cNvPr>
        <xdr:cNvSpPr txBox="1"/>
      </xdr:nvSpPr>
      <xdr:spPr>
        <a:xfrm>
          <a:off x="22199600" y="1398335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73025</xdr:rowOff>
    </xdr:from>
    <xdr:to>
      <xdr:col>116</xdr:col>
      <xdr:colOff>114300</xdr:colOff>
      <xdr:row>83</xdr:row>
      <xdr:rowOff>3175</xdr:rowOff>
    </xdr:to>
    <xdr:sp macro="" textlink="">
      <xdr:nvSpPr>
        <xdr:cNvPr id="596" name="フローチャート: 判断 595">
          <a:extLst>
            <a:ext uri="{FF2B5EF4-FFF2-40B4-BE49-F238E27FC236}">
              <a16:creationId xmlns:a16="http://schemas.microsoft.com/office/drawing/2014/main" id="{F9EE86D7-06CB-40C9-B767-CBA15F8639A9}"/>
            </a:ext>
          </a:extLst>
        </xdr:cNvPr>
        <xdr:cNvSpPr/>
      </xdr:nvSpPr>
      <xdr:spPr>
        <a:xfrm>
          <a:off x="22110700" y="1413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82</xdr:row>
      <xdr:rowOff>55880</xdr:rowOff>
    </xdr:from>
    <xdr:to>
      <xdr:col>112</xdr:col>
      <xdr:colOff>38100</xdr:colOff>
      <xdr:row>82</xdr:row>
      <xdr:rowOff>157480</xdr:rowOff>
    </xdr:to>
    <xdr:sp macro="" textlink="">
      <xdr:nvSpPr>
        <xdr:cNvPr id="597" name="フローチャート: 判断 596">
          <a:extLst>
            <a:ext uri="{FF2B5EF4-FFF2-40B4-BE49-F238E27FC236}">
              <a16:creationId xmlns:a16="http://schemas.microsoft.com/office/drawing/2014/main" id="{31DC9DC8-C616-4EC7-B4A7-D24B5EBBBC64}"/>
            </a:ext>
          </a:extLst>
        </xdr:cNvPr>
        <xdr:cNvSpPr/>
      </xdr:nvSpPr>
      <xdr:spPr>
        <a:xfrm>
          <a:off x="21272500" y="1411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82</xdr:row>
      <xdr:rowOff>38736</xdr:rowOff>
    </xdr:from>
    <xdr:to>
      <xdr:col>107</xdr:col>
      <xdr:colOff>101600</xdr:colOff>
      <xdr:row>82</xdr:row>
      <xdr:rowOff>140336</xdr:rowOff>
    </xdr:to>
    <xdr:sp macro="" textlink="">
      <xdr:nvSpPr>
        <xdr:cNvPr id="598" name="フローチャート: 判断 597">
          <a:extLst>
            <a:ext uri="{FF2B5EF4-FFF2-40B4-BE49-F238E27FC236}">
              <a16:creationId xmlns:a16="http://schemas.microsoft.com/office/drawing/2014/main" id="{7014BBCB-BA12-405F-AEF3-3D503ED01DEF}"/>
            </a:ext>
          </a:extLst>
        </xdr:cNvPr>
        <xdr:cNvSpPr/>
      </xdr:nvSpPr>
      <xdr:spPr>
        <a:xfrm>
          <a:off x="20383500" y="14097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82</xdr:row>
      <xdr:rowOff>90170</xdr:rowOff>
    </xdr:from>
    <xdr:to>
      <xdr:col>102</xdr:col>
      <xdr:colOff>165100</xdr:colOff>
      <xdr:row>83</xdr:row>
      <xdr:rowOff>20320</xdr:rowOff>
    </xdr:to>
    <xdr:sp macro="" textlink="">
      <xdr:nvSpPr>
        <xdr:cNvPr id="599" name="フローチャート: 判断 598">
          <a:extLst>
            <a:ext uri="{FF2B5EF4-FFF2-40B4-BE49-F238E27FC236}">
              <a16:creationId xmlns:a16="http://schemas.microsoft.com/office/drawing/2014/main" id="{19B5C741-9273-4574-809E-C7A5831EA2C0}"/>
            </a:ext>
          </a:extLst>
        </xdr:cNvPr>
        <xdr:cNvSpPr/>
      </xdr:nvSpPr>
      <xdr:spPr>
        <a:xfrm>
          <a:off x="19494500" y="1414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82</xdr:row>
      <xdr:rowOff>44450</xdr:rowOff>
    </xdr:from>
    <xdr:to>
      <xdr:col>98</xdr:col>
      <xdr:colOff>38100</xdr:colOff>
      <xdr:row>82</xdr:row>
      <xdr:rowOff>146050</xdr:rowOff>
    </xdr:to>
    <xdr:sp macro="" textlink="">
      <xdr:nvSpPr>
        <xdr:cNvPr id="600" name="フローチャート: 判断 599">
          <a:extLst>
            <a:ext uri="{FF2B5EF4-FFF2-40B4-BE49-F238E27FC236}">
              <a16:creationId xmlns:a16="http://schemas.microsoft.com/office/drawing/2014/main" id="{07BAE42B-2903-450B-A204-4F7656412C5F}"/>
            </a:ext>
          </a:extLst>
        </xdr:cNvPr>
        <xdr:cNvSpPr/>
      </xdr:nvSpPr>
      <xdr:spPr>
        <a:xfrm>
          <a:off x="18605500" y="1410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01" name="テキスト ボックス 600">
          <a:extLst>
            <a:ext uri="{FF2B5EF4-FFF2-40B4-BE49-F238E27FC236}">
              <a16:creationId xmlns:a16="http://schemas.microsoft.com/office/drawing/2014/main" id="{BCD3F74C-67A3-4867-84A9-B1197C334948}"/>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02" name="テキスト ボックス 601">
          <a:extLst>
            <a:ext uri="{FF2B5EF4-FFF2-40B4-BE49-F238E27FC236}">
              <a16:creationId xmlns:a16="http://schemas.microsoft.com/office/drawing/2014/main" id="{10FF90A5-FA11-4E63-9C39-E51C56A706E8}"/>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03" name="テキスト ボックス 602">
          <a:extLst>
            <a:ext uri="{FF2B5EF4-FFF2-40B4-BE49-F238E27FC236}">
              <a16:creationId xmlns:a16="http://schemas.microsoft.com/office/drawing/2014/main" id="{CD79BAD6-4BD4-41B5-93C9-8BEBF5416AC1}"/>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04" name="テキスト ボックス 603">
          <a:extLst>
            <a:ext uri="{FF2B5EF4-FFF2-40B4-BE49-F238E27FC236}">
              <a16:creationId xmlns:a16="http://schemas.microsoft.com/office/drawing/2014/main" id="{8F59A280-43BB-4DCF-8FC0-2E3F56C5E073}"/>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05" name="テキスト ボックス 604">
          <a:extLst>
            <a:ext uri="{FF2B5EF4-FFF2-40B4-BE49-F238E27FC236}">
              <a16:creationId xmlns:a16="http://schemas.microsoft.com/office/drawing/2014/main" id="{D1AC4287-40DD-4C7B-B600-8BAA1B1524F7}"/>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84455</xdr:rowOff>
    </xdr:from>
    <xdr:to>
      <xdr:col>116</xdr:col>
      <xdr:colOff>114300</xdr:colOff>
      <xdr:row>83</xdr:row>
      <xdr:rowOff>14605</xdr:rowOff>
    </xdr:to>
    <xdr:sp macro="" textlink="">
      <xdr:nvSpPr>
        <xdr:cNvPr id="606" name="楕円 605">
          <a:extLst>
            <a:ext uri="{FF2B5EF4-FFF2-40B4-BE49-F238E27FC236}">
              <a16:creationId xmlns:a16="http://schemas.microsoft.com/office/drawing/2014/main" id="{2AD9DD66-7BDC-49F2-8386-71BA8378D6F4}"/>
            </a:ext>
          </a:extLst>
        </xdr:cNvPr>
        <xdr:cNvSpPr/>
      </xdr:nvSpPr>
      <xdr:spPr>
        <a:xfrm>
          <a:off x="22110700" y="14143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82</xdr:row>
      <xdr:rowOff>62882</xdr:rowOff>
    </xdr:from>
    <xdr:ext cx="469744" cy="259045"/>
    <xdr:sp macro="" textlink="">
      <xdr:nvSpPr>
        <xdr:cNvPr id="607" name="【消防施設】&#10;一人当たり面積該当値テキスト">
          <a:extLst>
            <a:ext uri="{FF2B5EF4-FFF2-40B4-BE49-F238E27FC236}">
              <a16:creationId xmlns:a16="http://schemas.microsoft.com/office/drawing/2014/main" id="{EF62F7E1-5FC2-462C-A756-8991AE1EA220}"/>
            </a:ext>
          </a:extLst>
        </xdr:cNvPr>
        <xdr:cNvSpPr txBox="1"/>
      </xdr:nvSpPr>
      <xdr:spPr>
        <a:xfrm>
          <a:off x="22199600" y="14121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82</xdr:row>
      <xdr:rowOff>84455</xdr:rowOff>
    </xdr:from>
    <xdr:to>
      <xdr:col>112</xdr:col>
      <xdr:colOff>38100</xdr:colOff>
      <xdr:row>83</xdr:row>
      <xdr:rowOff>14605</xdr:rowOff>
    </xdr:to>
    <xdr:sp macro="" textlink="">
      <xdr:nvSpPr>
        <xdr:cNvPr id="608" name="楕円 607">
          <a:extLst>
            <a:ext uri="{FF2B5EF4-FFF2-40B4-BE49-F238E27FC236}">
              <a16:creationId xmlns:a16="http://schemas.microsoft.com/office/drawing/2014/main" id="{E34A35F5-8500-4722-9234-4DA6E030A472}"/>
            </a:ext>
          </a:extLst>
        </xdr:cNvPr>
        <xdr:cNvSpPr/>
      </xdr:nvSpPr>
      <xdr:spPr>
        <a:xfrm>
          <a:off x="21272500" y="14143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82</xdr:row>
      <xdr:rowOff>135255</xdr:rowOff>
    </xdr:from>
    <xdr:to>
      <xdr:col>116</xdr:col>
      <xdr:colOff>63500</xdr:colOff>
      <xdr:row>82</xdr:row>
      <xdr:rowOff>135255</xdr:rowOff>
    </xdr:to>
    <xdr:cxnSp macro="">
      <xdr:nvCxnSpPr>
        <xdr:cNvPr id="609" name="直線コネクタ 608">
          <a:extLst>
            <a:ext uri="{FF2B5EF4-FFF2-40B4-BE49-F238E27FC236}">
              <a16:creationId xmlns:a16="http://schemas.microsoft.com/office/drawing/2014/main" id="{818737B4-0408-40EF-A291-D6126DC91DE4}"/>
            </a:ext>
          </a:extLst>
        </xdr:cNvPr>
        <xdr:cNvCxnSpPr/>
      </xdr:nvCxnSpPr>
      <xdr:spPr>
        <a:xfrm>
          <a:off x="21323300" y="1419415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82</xdr:row>
      <xdr:rowOff>84455</xdr:rowOff>
    </xdr:from>
    <xdr:to>
      <xdr:col>107</xdr:col>
      <xdr:colOff>101600</xdr:colOff>
      <xdr:row>83</xdr:row>
      <xdr:rowOff>14605</xdr:rowOff>
    </xdr:to>
    <xdr:sp macro="" textlink="">
      <xdr:nvSpPr>
        <xdr:cNvPr id="610" name="楕円 609">
          <a:extLst>
            <a:ext uri="{FF2B5EF4-FFF2-40B4-BE49-F238E27FC236}">
              <a16:creationId xmlns:a16="http://schemas.microsoft.com/office/drawing/2014/main" id="{6FC61D0A-45B0-458F-B102-187BFA91F01D}"/>
            </a:ext>
          </a:extLst>
        </xdr:cNvPr>
        <xdr:cNvSpPr/>
      </xdr:nvSpPr>
      <xdr:spPr>
        <a:xfrm>
          <a:off x="20383500" y="14143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82</xdr:row>
      <xdr:rowOff>135255</xdr:rowOff>
    </xdr:from>
    <xdr:to>
      <xdr:col>111</xdr:col>
      <xdr:colOff>177800</xdr:colOff>
      <xdr:row>82</xdr:row>
      <xdr:rowOff>135255</xdr:rowOff>
    </xdr:to>
    <xdr:cxnSp macro="">
      <xdr:nvCxnSpPr>
        <xdr:cNvPr id="611" name="直線コネクタ 610">
          <a:extLst>
            <a:ext uri="{FF2B5EF4-FFF2-40B4-BE49-F238E27FC236}">
              <a16:creationId xmlns:a16="http://schemas.microsoft.com/office/drawing/2014/main" id="{EE008F99-6898-459F-A1CE-554624916292}"/>
            </a:ext>
          </a:extLst>
        </xdr:cNvPr>
        <xdr:cNvCxnSpPr/>
      </xdr:nvCxnSpPr>
      <xdr:spPr>
        <a:xfrm>
          <a:off x="20434300" y="1419415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82</xdr:row>
      <xdr:rowOff>84455</xdr:rowOff>
    </xdr:from>
    <xdr:to>
      <xdr:col>102</xdr:col>
      <xdr:colOff>165100</xdr:colOff>
      <xdr:row>83</xdr:row>
      <xdr:rowOff>14605</xdr:rowOff>
    </xdr:to>
    <xdr:sp macro="" textlink="">
      <xdr:nvSpPr>
        <xdr:cNvPr id="612" name="楕円 611">
          <a:extLst>
            <a:ext uri="{FF2B5EF4-FFF2-40B4-BE49-F238E27FC236}">
              <a16:creationId xmlns:a16="http://schemas.microsoft.com/office/drawing/2014/main" id="{8884730D-1D66-44A7-9D50-F0C13F62260E}"/>
            </a:ext>
          </a:extLst>
        </xdr:cNvPr>
        <xdr:cNvSpPr/>
      </xdr:nvSpPr>
      <xdr:spPr>
        <a:xfrm>
          <a:off x="19494500" y="14143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82</xdr:row>
      <xdr:rowOff>135255</xdr:rowOff>
    </xdr:from>
    <xdr:to>
      <xdr:col>107</xdr:col>
      <xdr:colOff>50800</xdr:colOff>
      <xdr:row>82</xdr:row>
      <xdr:rowOff>135255</xdr:rowOff>
    </xdr:to>
    <xdr:cxnSp macro="">
      <xdr:nvCxnSpPr>
        <xdr:cNvPr id="613" name="直線コネクタ 612">
          <a:extLst>
            <a:ext uri="{FF2B5EF4-FFF2-40B4-BE49-F238E27FC236}">
              <a16:creationId xmlns:a16="http://schemas.microsoft.com/office/drawing/2014/main" id="{5A74C993-01DC-44D1-B85F-9A2F6F3541EA}"/>
            </a:ext>
          </a:extLst>
        </xdr:cNvPr>
        <xdr:cNvCxnSpPr/>
      </xdr:nvCxnSpPr>
      <xdr:spPr>
        <a:xfrm>
          <a:off x="19545300" y="1419415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82</xdr:row>
      <xdr:rowOff>90170</xdr:rowOff>
    </xdr:from>
    <xdr:to>
      <xdr:col>98</xdr:col>
      <xdr:colOff>38100</xdr:colOff>
      <xdr:row>83</xdr:row>
      <xdr:rowOff>20320</xdr:rowOff>
    </xdr:to>
    <xdr:sp macro="" textlink="">
      <xdr:nvSpPr>
        <xdr:cNvPr id="614" name="楕円 613">
          <a:extLst>
            <a:ext uri="{FF2B5EF4-FFF2-40B4-BE49-F238E27FC236}">
              <a16:creationId xmlns:a16="http://schemas.microsoft.com/office/drawing/2014/main" id="{66E6A6C0-2A71-41DE-B768-0EE8B791D59C}"/>
            </a:ext>
          </a:extLst>
        </xdr:cNvPr>
        <xdr:cNvSpPr/>
      </xdr:nvSpPr>
      <xdr:spPr>
        <a:xfrm>
          <a:off x="18605500" y="14149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82</xdr:row>
      <xdr:rowOff>135255</xdr:rowOff>
    </xdr:from>
    <xdr:to>
      <xdr:col>102</xdr:col>
      <xdr:colOff>114300</xdr:colOff>
      <xdr:row>82</xdr:row>
      <xdr:rowOff>140970</xdr:rowOff>
    </xdr:to>
    <xdr:cxnSp macro="">
      <xdr:nvCxnSpPr>
        <xdr:cNvPr id="615" name="直線コネクタ 614">
          <a:extLst>
            <a:ext uri="{FF2B5EF4-FFF2-40B4-BE49-F238E27FC236}">
              <a16:creationId xmlns:a16="http://schemas.microsoft.com/office/drawing/2014/main" id="{6DC9D35F-7D18-40BA-BE55-71A0BE8E2AAC}"/>
            </a:ext>
          </a:extLst>
        </xdr:cNvPr>
        <xdr:cNvCxnSpPr/>
      </xdr:nvCxnSpPr>
      <xdr:spPr>
        <a:xfrm flipV="1">
          <a:off x="18656300" y="14194155"/>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81</xdr:row>
      <xdr:rowOff>2557</xdr:rowOff>
    </xdr:from>
    <xdr:ext cx="469744" cy="259045"/>
    <xdr:sp macro="" textlink="">
      <xdr:nvSpPr>
        <xdr:cNvPr id="616" name="n_1aveValue【消防施設】&#10;一人当たり面積">
          <a:extLst>
            <a:ext uri="{FF2B5EF4-FFF2-40B4-BE49-F238E27FC236}">
              <a16:creationId xmlns:a16="http://schemas.microsoft.com/office/drawing/2014/main" id="{5D3BE77C-7866-4DFF-917D-941922535E41}"/>
            </a:ext>
          </a:extLst>
        </xdr:cNvPr>
        <xdr:cNvSpPr txBox="1"/>
      </xdr:nvSpPr>
      <xdr:spPr>
        <a:xfrm>
          <a:off x="21075727" y="13890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80</xdr:row>
      <xdr:rowOff>156863</xdr:rowOff>
    </xdr:from>
    <xdr:ext cx="469744" cy="259045"/>
    <xdr:sp macro="" textlink="">
      <xdr:nvSpPr>
        <xdr:cNvPr id="617" name="n_2aveValue【消防施設】&#10;一人当たり面積">
          <a:extLst>
            <a:ext uri="{FF2B5EF4-FFF2-40B4-BE49-F238E27FC236}">
              <a16:creationId xmlns:a16="http://schemas.microsoft.com/office/drawing/2014/main" id="{9665065A-E35B-497B-88F3-F10052BC5DB8}"/>
            </a:ext>
          </a:extLst>
        </xdr:cNvPr>
        <xdr:cNvSpPr txBox="1"/>
      </xdr:nvSpPr>
      <xdr:spPr>
        <a:xfrm>
          <a:off x="20199427" y="13872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11447</xdr:rowOff>
    </xdr:from>
    <xdr:ext cx="469744" cy="259045"/>
    <xdr:sp macro="" textlink="">
      <xdr:nvSpPr>
        <xdr:cNvPr id="618" name="n_3aveValue【消防施設】&#10;一人当たり面積">
          <a:extLst>
            <a:ext uri="{FF2B5EF4-FFF2-40B4-BE49-F238E27FC236}">
              <a16:creationId xmlns:a16="http://schemas.microsoft.com/office/drawing/2014/main" id="{92AF36A4-9C8B-40EF-860B-45BA0946BB43}"/>
            </a:ext>
          </a:extLst>
        </xdr:cNvPr>
        <xdr:cNvSpPr txBox="1"/>
      </xdr:nvSpPr>
      <xdr:spPr>
        <a:xfrm>
          <a:off x="19310427" y="14241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80</xdr:row>
      <xdr:rowOff>162577</xdr:rowOff>
    </xdr:from>
    <xdr:ext cx="469744" cy="259045"/>
    <xdr:sp macro="" textlink="">
      <xdr:nvSpPr>
        <xdr:cNvPr id="619" name="n_4aveValue【消防施設】&#10;一人当たり面積">
          <a:extLst>
            <a:ext uri="{FF2B5EF4-FFF2-40B4-BE49-F238E27FC236}">
              <a16:creationId xmlns:a16="http://schemas.microsoft.com/office/drawing/2014/main" id="{C0BFE1F8-FCC5-4F24-A5BC-FCE9734DDF56}"/>
            </a:ext>
          </a:extLst>
        </xdr:cNvPr>
        <xdr:cNvSpPr txBox="1"/>
      </xdr:nvSpPr>
      <xdr:spPr>
        <a:xfrm>
          <a:off x="18421427" y="13878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83</xdr:row>
      <xdr:rowOff>5732</xdr:rowOff>
    </xdr:from>
    <xdr:ext cx="469744" cy="259045"/>
    <xdr:sp macro="" textlink="">
      <xdr:nvSpPr>
        <xdr:cNvPr id="620" name="n_1mainValue【消防施設】&#10;一人当たり面積">
          <a:extLst>
            <a:ext uri="{FF2B5EF4-FFF2-40B4-BE49-F238E27FC236}">
              <a16:creationId xmlns:a16="http://schemas.microsoft.com/office/drawing/2014/main" id="{BB5ADD04-AC1B-4F2A-9D6F-8AD090584FFB}"/>
            </a:ext>
          </a:extLst>
        </xdr:cNvPr>
        <xdr:cNvSpPr txBox="1"/>
      </xdr:nvSpPr>
      <xdr:spPr>
        <a:xfrm>
          <a:off x="21075727" y="142360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5732</xdr:rowOff>
    </xdr:from>
    <xdr:ext cx="469744" cy="259045"/>
    <xdr:sp macro="" textlink="">
      <xdr:nvSpPr>
        <xdr:cNvPr id="621" name="n_2mainValue【消防施設】&#10;一人当たり面積">
          <a:extLst>
            <a:ext uri="{FF2B5EF4-FFF2-40B4-BE49-F238E27FC236}">
              <a16:creationId xmlns:a16="http://schemas.microsoft.com/office/drawing/2014/main" id="{394CBC4F-037F-49EB-BD74-C297931E3D37}"/>
            </a:ext>
          </a:extLst>
        </xdr:cNvPr>
        <xdr:cNvSpPr txBox="1"/>
      </xdr:nvSpPr>
      <xdr:spPr>
        <a:xfrm>
          <a:off x="20199427" y="142360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81</xdr:row>
      <xdr:rowOff>31132</xdr:rowOff>
    </xdr:from>
    <xdr:ext cx="469744" cy="259045"/>
    <xdr:sp macro="" textlink="">
      <xdr:nvSpPr>
        <xdr:cNvPr id="622" name="n_3mainValue【消防施設】&#10;一人当たり面積">
          <a:extLst>
            <a:ext uri="{FF2B5EF4-FFF2-40B4-BE49-F238E27FC236}">
              <a16:creationId xmlns:a16="http://schemas.microsoft.com/office/drawing/2014/main" id="{417BF780-51E8-482C-97DC-00776B8C50AF}"/>
            </a:ext>
          </a:extLst>
        </xdr:cNvPr>
        <xdr:cNvSpPr txBox="1"/>
      </xdr:nvSpPr>
      <xdr:spPr>
        <a:xfrm>
          <a:off x="19310427" y="139185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11447</xdr:rowOff>
    </xdr:from>
    <xdr:ext cx="469744" cy="259045"/>
    <xdr:sp macro="" textlink="">
      <xdr:nvSpPr>
        <xdr:cNvPr id="623" name="n_4mainValue【消防施設】&#10;一人当たり面積">
          <a:extLst>
            <a:ext uri="{FF2B5EF4-FFF2-40B4-BE49-F238E27FC236}">
              <a16:creationId xmlns:a16="http://schemas.microsoft.com/office/drawing/2014/main" id="{35ED5F62-F97D-4304-900C-715E2A9D0363}"/>
            </a:ext>
          </a:extLst>
        </xdr:cNvPr>
        <xdr:cNvSpPr txBox="1"/>
      </xdr:nvSpPr>
      <xdr:spPr>
        <a:xfrm>
          <a:off x="18421427" y="14241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24" name="正方形/長方形 623">
          <a:extLst>
            <a:ext uri="{FF2B5EF4-FFF2-40B4-BE49-F238E27FC236}">
              <a16:creationId xmlns:a16="http://schemas.microsoft.com/office/drawing/2014/main" id="{ABC03240-CC2B-4E4B-9979-DDEAB5960582}"/>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25" name="正方形/長方形 624">
          <a:extLst>
            <a:ext uri="{FF2B5EF4-FFF2-40B4-BE49-F238E27FC236}">
              <a16:creationId xmlns:a16="http://schemas.microsoft.com/office/drawing/2014/main" id="{ADCA4114-D367-43AF-A757-777D7E58E7A1}"/>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26" name="正方形/長方形 625">
          <a:extLst>
            <a:ext uri="{FF2B5EF4-FFF2-40B4-BE49-F238E27FC236}">
              <a16:creationId xmlns:a16="http://schemas.microsoft.com/office/drawing/2014/main" id="{0715E98E-86B6-4689-A9C0-93D22A4EBB81}"/>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27" name="正方形/長方形 626">
          <a:extLst>
            <a:ext uri="{FF2B5EF4-FFF2-40B4-BE49-F238E27FC236}">
              <a16:creationId xmlns:a16="http://schemas.microsoft.com/office/drawing/2014/main" id="{81D09086-1291-43AF-B645-D5B2AAB30A17}"/>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28" name="正方形/長方形 627">
          <a:extLst>
            <a:ext uri="{FF2B5EF4-FFF2-40B4-BE49-F238E27FC236}">
              <a16:creationId xmlns:a16="http://schemas.microsoft.com/office/drawing/2014/main" id="{E5BC6123-9450-488A-A16E-0EB568331677}"/>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29" name="正方形/長方形 628">
          <a:extLst>
            <a:ext uri="{FF2B5EF4-FFF2-40B4-BE49-F238E27FC236}">
              <a16:creationId xmlns:a16="http://schemas.microsoft.com/office/drawing/2014/main" id="{AEB37A1C-0649-4D87-9000-32362AF59FB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30" name="正方形/長方形 629">
          <a:extLst>
            <a:ext uri="{FF2B5EF4-FFF2-40B4-BE49-F238E27FC236}">
              <a16:creationId xmlns:a16="http://schemas.microsoft.com/office/drawing/2014/main" id="{398B6A0F-5A53-4744-A723-5E7FB1B1689B}"/>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31" name="正方形/長方形 630">
          <a:extLst>
            <a:ext uri="{FF2B5EF4-FFF2-40B4-BE49-F238E27FC236}">
              <a16:creationId xmlns:a16="http://schemas.microsoft.com/office/drawing/2014/main" id="{57E040E8-4F2C-40B6-9BB9-63BAF73311FE}"/>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32" name="テキスト ボックス 631">
          <a:extLst>
            <a:ext uri="{FF2B5EF4-FFF2-40B4-BE49-F238E27FC236}">
              <a16:creationId xmlns:a16="http://schemas.microsoft.com/office/drawing/2014/main" id="{D820853E-3919-4B2B-AD37-BFA1F9B45D08}"/>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33" name="直線コネクタ 632">
          <a:extLst>
            <a:ext uri="{FF2B5EF4-FFF2-40B4-BE49-F238E27FC236}">
              <a16:creationId xmlns:a16="http://schemas.microsoft.com/office/drawing/2014/main" id="{5B378FAE-E624-45D9-B985-1345847C859F}"/>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34" name="テキスト ボックス 633">
          <a:extLst>
            <a:ext uri="{FF2B5EF4-FFF2-40B4-BE49-F238E27FC236}">
              <a16:creationId xmlns:a16="http://schemas.microsoft.com/office/drawing/2014/main" id="{1B2C1340-CB95-4A97-BBDF-654C7DC12F78}"/>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35" name="直線コネクタ 634">
          <a:extLst>
            <a:ext uri="{FF2B5EF4-FFF2-40B4-BE49-F238E27FC236}">
              <a16:creationId xmlns:a16="http://schemas.microsoft.com/office/drawing/2014/main" id="{BD40036B-B3F3-41A5-8956-91932584F320}"/>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636" name="テキスト ボックス 635">
          <a:extLst>
            <a:ext uri="{FF2B5EF4-FFF2-40B4-BE49-F238E27FC236}">
              <a16:creationId xmlns:a16="http://schemas.microsoft.com/office/drawing/2014/main" id="{6D9AC9D7-D7B1-47B8-A8BA-7A60CA42B027}"/>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37" name="直線コネクタ 636">
          <a:extLst>
            <a:ext uri="{FF2B5EF4-FFF2-40B4-BE49-F238E27FC236}">
              <a16:creationId xmlns:a16="http://schemas.microsoft.com/office/drawing/2014/main" id="{553E8023-8605-4132-9E6D-F960556852ED}"/>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38" name="テキスト ボックス 637">
          <a:extLst>
            <a:ext uri="{FF2B5EF4-FFF2-40B4-BE49-F238E27FC236}">
              <a16:creationId xmlns:a16="http://schemas.microsoft.com/office/drawing/2014/main" id="{5D983DEC-DF26-48F7-831E-738DF4B24334}"/>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39" name="直線コネクタ 638">
          <a:extLst>
            <a:ext uri="{FF2B5EF4-FFF2-40B4-BE49-F238E27FC236}">
              <a16:creationId xmlns:a16="http://schemas.microsoft.com/office/drawing/2014/main" id="{37239EB8-7066-43F1-B2A2-70AA71551CAC}"/>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40" name="テキスト ボックス 639">
          <a:extLst>
            <a:ext uri="{FF2B5EF4-FFF2-40B4-BE49-F238E27FC236}">
              <a16:creationId xmlns:a16="http://schemas.microsoft.com/office/drawing/2014/main" id="{116AFA50-043D-4D12-B07A-BB54F18A48E3}"/>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41" name="直線コネクタ 640">
          <a:extLst>
            <a:ext uri="{FF2B5EF4-FFF2-40B4-BE49-F238E27FC236}">
              <a16:creationId xmlns:a16="http://schemas.microsoft.com/office/drawing/2014/main" id="{FF2F5A70-6B41-4D48-81FF-C015E284CCCF}"/>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42" name="テキスト ボックス 641">
          <a:extLst>
            <a:ext uri="{FF2B5EF4-FFF2-40B4-BE49-F238E27FC236}">
              <a16:creationId xmlns:a16="http://schemas.microsoft.com/office/drawing/2014/main" id="{920DCBC2-C37C-471B-BA67-711942E2A0C0}"/>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43" name="直線コネクタ 642">
          <a:extLst>
            <a:ext uri="{FF2B5EF4-FFF2-40B4-BE49-F238E27FC236}">
              <a16:creationId xmlns:a16="http://schemas.microsoft.com/office/drawing/2014/main" id="{21C522D4-5AF8-4023-A417-55DB69B7A066}"/>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44" name="テキスト ボックス 643">
          <a:extLst>
            <a:ext uri="{FF2B5EF4-FFF2-40B4-BE49-F238E27FC236}">
              <a16:creationId xmlns:a16="http://schemas.microsoft.com/office/drawing/2014/main" id="{FD6BEE5F-81AB-4D94-8DD9-9F2CEC97C6A3}"/>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45" name="直線コネクタ 644">
          <a:extLst>
            <a:ext uri="{FF2B5EF4-FFF2-40B4-BE49-F238E27FC236}">
              <a16:creationId xmlns:a16="http://schemas.microsoft.com/office/drawing/2014/main" id="{BC435B33-1B17-40D1-A543-C17306DA6D4F}"/>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646" name="テキスト ボックス 645">
          <a:extLst>
            <a:ext uri="{FF2B5EF4-FFF2-40B4-BE49-F238E27FC236}">
              <a16:creationId xmlns:a16="http://schemas.microsoft.com/office/drawing/2014/main" id="{49F04ABE-5BDD-43C5-A0B8-4567B32673F3}"/>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47" name="直線コネクタ 646">
          <a:extLst>
            <a:ext uri="{FF2B5EF4-FFF2-40B4-BE49-F238E27FC236}">
              <a16:creationId xmlns:a16="http://schemas.microsoft.com/office/drawing/2014/main" id="{42C68C30-2B3F-4E75-8ECF-8F29559F9643}"/>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8" name="【庁舎】&#10;有形固定資産減価償却率グラフ枠">
          <a:extLst>
            <a:ext uri="{FF2B5EF4-FFF2-40B4-BE49-F238E27FC236}">
              <a16:creationId xmlns:a16="http://schemas.microsoft.com/office/drawing/2014/main" id="{C77E5CAE-F4FB-48EA-9231-49D0627DDACC}"/>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136616</xdr:rowOff>
    </xdr:from>
    <xdr:to>
      <xdr:col>85</xdr:col>
      <xdr:colOff>126364</xdr:colOff>
      <xdr:row>109</xdr:row>
      <xdr:rowOff>33745</xdr:rowOff>
    </xdr:to>
    <xdr:cxnSp macro="">
      <xdr:nvCxnSpPr>
        <xdr:cNvPr id="649" name="直線コネクタ 648">
          <a:extLst>
            <a:ext uri="{FF2B5EF4-FFF2-40B4-BE49-F238E27FC236}">
              <a16:creationId xmlns:a16="http://schemas.microsoft.com/office/drawing/2014/main" id="{BD4DF1BF-DE54-4E22-A024-C5D58FF664B7}"/>
            </a:ext>
          </a:extLst>
        </xdr:cNvPr>
        <xdr:cNvCxnSpPr/>
      </xdr:nvCxnSpPr>
      <xdr:spPr>
        <a:xfrm flipV="1">
          <a:off x="16318864" y="17281616"/>
          <a:ext cx="0" cy="14401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37572</xdr:rowOff>
    </xdr:from>
    <xdr:ext cx="405111" cy="259045"/>
    <xdr:sp macro="" textlink="">
      <xdr:nvSpPr>
        <xdr:cNvPr id="650" name="【庁舎】&#10;有形固定資産減価償却率最小値テキスト">
          <a:extLst>
            <a:ext uri="{FF2B5EF4-FFF2-40B4-BE49-F238E27FC236}">
              <a16:creationId xmlns:a16="http://schemas.microsoft.com/office/drawing/2014/main" id="{70FC5A56-DBB9-4F00-A72B-07F23BCDB6EC}"/>
            </a:ext>
          </a:extLst>
        </xdr:cNvPr>
        <xdr:cNvSpPr txBox="1"/>
      </xdr:nvSpPr>
      <xdr:spPr>
        <a:xfrm>
          <a:off x="16357600" y="18725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33745</xdr:rowOff>
    </xdr:from>
    <xdr:to>
      <xdr:col>86</xdr:col>
      <xdr:colOff>25400</xdr:colOff>
      <xdr:row>109</xdr:row>
      <xdr:rowOff>33745</xdr:rowOff>
    </xdr:to>
    <xdr:cxnSp macro="">
      <xdr:nvCxnSpPr>
        <xdr:cNvPr id="651" name="直線コネクタ 650">
          <a:extLst>
            <a:ext uri="{FF2B5EF4-FFF2-40B4-BE49-F238E27FC236}">
              <a16:creationId xmlns:a16="http://schemas.microsoft.com/office/drawing/2014/main" id="{DE276B71-A001-4873-8B64-68929E4F55E9}"/>
            </a:ext>
          </a:extLst>
        </xdr:cNvPr>
        <xdr:cNvCxnSpPr/>
      </xdr:nvCxnSpPr>
      <xdr:spPr>
        <a:xfrm>
          <a:off x="16230600" y="187217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83293</xdr:rowOff>
    </xdr:from>
    <xdr:ext cx="405111" cy="259045"/>
    <xdr:sp macro="" textlink="">
      <xdr:nvSpPr>
        <xdr:cNvPr id="652" name="【庁舎】&#10;有形固定資産減価償却率最大値テキスト">
          <a:extLst>
            <a:ext uri="{FF2B5EF4-FFF2-40B4-BE49-F238E27FC236}">
              <a16:creationId xmlns:a16="http://schemas.microsoft.com/office/drawing/2014/main" id="{E37B3D1E-59E4-464C-BEC5-8271C20A5303}"/>
            </a:ext>
          </a:extLst>
        </xdr:cNvPr>
        <xdr:cNvSpPr txBox="1"/>
      </xdr:nvSpPr>
      <xdr:spPr>
        <a:xfrm>
          <a:off x="16357600" y="170568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136616</xdr:rowOff>
    </xdr:from>
    <xdr:to>
      <xdr:col>86</xdr:col>
      <xdr:colOff>25400</xdr:colOff>
      <xdr:row>100</xdr:row>
      <xdr:rowOff>136616</xdr:rowOff>
    </xdr:to>
    <xdr:cxnSp macro="">
      <xdr:nvCxnSpPr>
        <xdr:cNvPr id="653" name="直線コネクタ 652">
          <a:extLst>
            <a:ext uri="{FF2B5EF4-FFF2-40B4-BE49-F238E27FC236}">
              <a16:creationId xmlns:a16="http://schemas.microsoft.com/office/drawing/2014/main" id="{20864274-AAB1-4828-89C0-86ECC2B57B98}"/>
            </a:ext>
          </a:extLst>
        </xdr:cNvPr>
        <xdr:cNvCxnSpPr/>
      </xdr:nvCxnSpPr>
      <xdr:spPr>
        <a:xfrm>
          <a:off x="16230600" y="172816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163847</xdr:rowOff>
    </xdr:from>
    <xdr:ext cx="405111" cy="259045"/>
    <xdr:sp macro="" textlink="">
      <xdr:nvSpPr>
        <xdr:cNvPr id="654" name="【庁舎】&#10;有形固定資産減価償却率平均値テキスト">
          <a:extLst>
            <a:ext uri="{FF2B5EF4-FFF2-40B4-BE49-F238E27FC236}">
              <a16:creationId xmlns:a16="http://schemas.microsoft.com/office/drawing/2014/main" id="{BDDC46B1-084B-4DA4-B29B-C58D77F0A40A}"/>
            </a:ext>
          </a:extLst>
        </xdr:cNvPr>
        <xdr:cNvSpPr txBox="1"/>
      </xdr:nvSpPr>
      <xdr:spPr>
        <a:xfrm>
          <a:off x="16357600" y="178231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13970</xdr:rowOff>
    </xdr:from>
    <xdr:to>
      <xdr:col>85</xdr:col>
      <xdr:colOff>177800</xdr:colOff>
      <xdr:row>104</xdr:row>
      <xdr:rowOff>115570</xdr:rowOff>
    </xdr:to>
    <xdr:sp macro="" textlink="">
      <xdr:nvSpPr>
        <xdr:cNvPr id="655" name="フローチャート: 判断 654">
          <a:extLst>
            <a:ext uri="{FF2B5EF4-FFF2-40B4-BE49-F238E27FC236}">
              <a16:creationId xmlns:a16="http://schemas.microsoft.com/office/drawing/2014/main" id="{D094CC11-06B1-440D-AA10-0C6265F7F037}"/>
            </a:ext>
          </a:extLst>
        </xdr:cNvPr>
        <xdr:cNvSpPr/>
      </xdr:nvSpPr>
      <xdr:spPr>
        <a:xfrm>
          <a:off x="16268700" y="1784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17236</xdr:rowOff>
    </xdr:from>
    <xdr:to>
      <xdr:col>81</xdr:col>
      <xdr:colOff>101600</xdr:colOff>
      <xdr:row>104</xdr:row>
      <xdr:rowOff>118836</xdr:rowOff>
    </xdr:to>
    <xdr:sp macro="" textlink="">
      <xdr:nvSpPr>
        <xdr:cNvPr id="656" name="フローチャート: 判断 655">
          <a:extLst>
            <a:ext uri="{FF2B5EF4-FFF2-40B4-BE49-F238E27FC236}">
              <a16:creationId xmlns:a16="http://schemas.microsoft.com/office/drawing/2014/main" id="{0FED0ADA-9424-40D1-8368-A1FA16B0D270}"/>
            </a:ext>
          </a:extLst>
        </xdr:cNvPr>
        <xdr:cNvSpPr/>
      </xdr:nvSpPr>
      <xdr:spPr>
        <a:xfrm>
          <a:off x="15430500" y="17848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13970</xdr:rowOff>
    </xdr:from>
    <xdr:to>
      <xdr:col>76</xdr:col>
      <xdr:colOff>165100</xdr:colOff>
      <xdr:row>104</xdr:row>
      <xdr:rowOff>115570</xdr:rowOff>
    </xdr:to>
    <xdr:sp macro="" textlink="">
      <xdr:nvSpPr>
        <xdr:cNvPr id="657" name="フローチャート: 判断 656">
          <a:extLst>
            <a:ext uri="{FF2B5EF4-FFF2-40B4-BE49-F238E27FC236}">
              <a16:creationId xmlns:a16="http://schemas.microsoft.com/office/drawing/2014/main" id="{4E74DBF8-EAC6-4025-9A9B-153D3285EF10}"/>
            </a:ext>
          </a:extLst>
        </xdr:cNvPr>
        <xdr:cNvSpPr/>
      </xdr:nvSpPr>
      <xdr:spPr>
        <a:xfrm>
          <a:off x="14541500" y="1784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38463</xdr:rowOff>
    </xdr:from>
    <xdr:to>
      <xdr:col>72</xdr:col>
      <xdr:colOff>38100</xdr:colOff>
      <xdr:row>104</xdr:row>
      <xdr:rowOff>140063</xdr:rowOff>
    </xdr:to>
    <xdr:sp macro="" textlink="">
      <xdr:nvSpPr>
        <xdr:cNvPr id="658" name="フローチャート: 判断 657">
          <a:extLst>
            <a:ext uri="{FF2B5EF4-FFF2-40B4-BE49-F238E27FC236}">
              <a16:creationId xmlns:a16="http://schemas.microsoft.com/office/drawing/2014/main" id="{92263F11-3F8B-4C2E-9968-3A9CE69C8FEC}"/>
            </a:ext>
          </a:extLst>
        </xdr:cNvPr>
        <xdr:cNvSpPr/>
      </xdr:nvSpPr>
      <xdr:spPr>
        <a:xfrm>
          <a:off x="13652500" y="17869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90714</xdr:rowOff>
    </xdr:from>
    <xdr:to>
      <xdr:col>67</xdr:col>
      <xdr:colOff>101600</xdr:colOff>
      <xdr:row>105</xdr:row>
      <xdr:rowOff>20864</xdr:rowOff>
    </xdr:to>
    <xdr:sp macro="" textlink="">
      <xdr:nvSpPr>
        <xdr:cNvPr id="659" name="フローチャート: 判断 658">
          <a:extLst>
            <a:ext uri="{FF2B5EF4-FFF2-40B4-BE49-F238E27FC236}">
              <a16:creationId xmlns:a16="http://schemas.microsoft.com/office/drawing/2014/main" id="{BB7B3764-6339-4741-84E3-BF672A4C7147}"/>
            </a:ext>
          </a:extLst>
        </xdr:cNvPr>
        <xdr:cNvSpPr/>
      </xdr:nvSpPr>
      <xdr:spPr>
        <a:xfrm>
          <a:off x="12763500" y="1792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60" name="テキスト ボックス 659">
          <a:extLst>
            <a:ext uri="{FF2B5EF4-FFF2-40B4-BE49-F238E27FC236}">
              <a16:creationId xmlns:a16="http://schemas.microsoft.com/office/drawing/2014/main" id="{C7B584E5-BAA7-4FC4-84F7-0CA820C16CB8}"/>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61" name="テキスト ボックス 660">
          <a:extLst>
            <a:ext uri="{FF2B5EF4-FFF2-40B4-BE49-F238E27FC236}">
              <a16:creationId xmlns:a16="http://schemas.microsoft.com/office/drawing/2014/main" id="{C5FA0C6F-6040-4DDC-A5DD-01009A403905}"/>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62" name="テキスト ボックス 661">
          <a:extLst>
            <a:ext uri="{FF2B5EF4-FFF2-40B4-BE49-F238E27FC236}">
              <a16:creationId xmlns:a16="http://schemas.microsoft.com/office/drawing/2014/main" id="{3B518E23-5082-46B7-BDDF-594F871168F7}"/>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63" name="テキスト ボックス 662">
          <a:extLst>
            <a:ext uri="{FF2B5EF4-FFF2-40B4-BE49-F238E27FC236}">
              <a16:creationId xmlns:a16="http://schemas.microsoft.com/office/drawing/2014/main" id="{03678C13-8970-4A79-91F3-F44A9257FAB2}"/>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64" name="テキスト ボックス 663">
          <a:extLst>
            <a:ext uri="{FF2B5EF4-FFF2-40B4-BE49-F238E27FC236}">
              <a16:creationId xmlns:a16="http://schemas.microsoft.com/office/drawing/2014/main" id="{CA62C579-1B49-423B-A549-574B0122E6AA}"/>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100</xdr:row>
      <xdr:rowOff>92348</xdr:rowOff>
    </xdr:from>
    <xdr:to>
      <xdr:col>85</xdr:col>
      <xdr:colOff>177800</xdr:colOff>
      <xdr:row>101</xdr:row>
      <xdr:rowOff>22498</xdr:rowOff>
    </xdr:to>
    <xdr:sp macro="" textlink="">
      <xdr:nvSpPr>
        <xdr:cNvPr id="665" name="楕円 664">
          <a:extLst>
            <a:ext uri="{FF2B5EF4-FFF2-40B4-BE49-F238E27FC236}">
              <a16:creationId xmlns:a16="http://schemas.microsoft.com/office/drawing/2014/main" id="{FE03897A-1FBE-4182-BBF8-FAE704469F6F}"/>
            </a:ext>
          </a:extLst>
        </xdr:cNvPr>
        <xdr:cNvSpPr/>
      </xdr:nvSpPr>
      <xdr:spPr>
        <a:xfrm>
          <a:off x="16268700" y="17237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100</xdr:row>
      <xdr:rowOff>38844</xdr:rowOff>
    </xdr:from>
    <xdr:ext cx="405111" cy="259045"/>
    <xdr:sp macro="" textlink="">
      <xdr:nvSpPr>
        <xdr:cNvPr id="666" name="【庁舎】&#10;有形固定資産減価償却率該当値テキスト">
          <a:extLst>
            <a:ext uri="{FF2B5EF4-FFF2-40B4-BE49-F238E27FC236}">
              <a16:creationId xmlns:a16="http://schemas.microsoft.com/office/drawing/2014/main" id="{F1F911A1-8B54-46BD-A6C4-1849D4F4C184}"/>
            </a:ext>
          </a:extLst>
        </xdr:cNvPr>
        <xdr:cNvSpPr txBox="1"/>
      </xdr:nvSpPr>
      <xdr:spPr>
        <a:xfrm>
          <a:off x="16357600" y="171838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102</xdr:row>
      <xdr:rowOff>2539</xdr:rowOff>
    </xdr:from>
    <xdr:to>
      <xdr:col>81</xdr:col>
      <xdr:colOff>101600</xdr:colOff>
      <xdr:row>102</xdr:row>
      <xdr:rowOff>104139</xdr:rowOff>
    </xdr:to>
    <xdr:sp macro="" textlink="">
      <xdr:nvSpPr>
        <xdr:cNvPr id="667" name="楕円 666">
          <a:extLst>
            <a:ext uri="{FF2B5EF4-FFF2-40B4-BE49-F238E27FC236}">
              <a16:creationId xmlns:a16="http://schemas.microsoft.com/office/drawing/2014/main" id="{F12259B2-6860-465B-AC86-2151695B351A}"/>
            </a:ext>
          </a:extLst>
        </xdr:cNvPr>
        <xdr:cNvSpPr/>
      </xdr:nvSpPr>
      <xdr:spPr>
        <a:xfrm>
          <a:off x="15430500" y="17490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100</xdr:row>
      <xdr:rowOff>143148</xdr:rowOff>
    </xdr:from>
    <xdr:to>
      <xdr:col>85</xdr:col>
      <xdr:colOff>127000</xdr:colOff>
      <xdr:row>102</xdr:row>
      <xdr:rowOff>53339</xdr:rowOff>
    </xdr:to>
    <xdr:cxnSp macro="">
      <xdr:nvCxnSpPr>
        <xdr:cNvPr id="668" name="直線コネクタ 667">
          <a:extLst>
            <a:ext uri="{FF2B5EF4-FFF2-40B4-BE49-F238E27FC236}">
              <a16:creationId xmlns:a16="http://schemas.microsoft.com/office/drawing/2014/main" id="{14EDEC1F-A474-43E7-BD80-BA760EF33A42}"/>
            </a:ext>
          </a:extLst>
        </xdr:cNvPr>
        <xdr:cNvCxnSpPr/>
      </xdr:nvCxnSpPr>
      <xdr:spPr>
        <a:xfrm flipV="1">
          <a:off x="15481300" y="17288148"/>
          <a:ext cx="838200" cy="2530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101</xdr:row>
      <xdr:rowOff>123371</xdr:rowOff>
    </xdr:from>
    <xdr:to>
      <xdr:col>76</xdr:col>
      <xdr:colOff>165100</xdr:colOff>
      <xdr:row>102</xdr:row>
      <xdr:rowOff>53521</xdr:rowOff>
    </xdr:to>
    <xdr:sp macro="" textlink="">
      <xdr:nvSpPr>
        <xdr:cNvPr id="669" name="楕円 668">
          <a:extLst>
            <a:ext uri="{FF2B5EF4-FFF2-40B4-BE49-F238E27FC236}">
              <a16:creationId xmlns:a16="http://schemas.microsoft.com/office/drawing/2014/main" id="{0DD1C211-13E4-4DE9-82F7-1E53A659D10B}"/>
            </a:ext>
          </a:extLst>
        </xdr:cNvPr>
        <xdr:cNvSpPr/>
      </xdr:nvSpPr>
      <xdr:spPr>
        <a:xfrm>
          <a:off x="14541500" y="17439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102</xdr:row>
      <xdr:rowOff>2721</xdr:rowOff>
    </xdr:from>
    <xdr:to>
      <xdr:col>81</xdr:col>
      <xdr:colOff>50800</xdr:colOff>
      <xdr:row>102</xdr:row>
      <xdr:rowOff>53339</xdr:rowOff>
    </xdr:to>
    <xdr:cxnSp macro="">
      <xdr:nvCxnSpPr>
        <xdr:cNvPr id="670" name="直線コネクタ 669">
          <a:extLst>
            <a:ext uri="{FF2B5EF4-FFF2-40B4-BE49-F238E27FC236}">
              <a16:creationId xmlns:a16="http://schemas.microsoft.com/office/drawing/2014/main" id="{44CF2970-91FB-4C68-8E06-B56F4743569B}"/>
            </a:ext>
          </a:extLst>
        </xdr:cNvPr>
        <xdr:cNvCxnSpPr/>
      </xdr:nvCxnSpPr>
      <xdr:spPr>
        <a:xfrm>
          <a:off x="14592300" y="17490621"/>
          <a:ext cx="889000" cy="50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108</xdr:row>
      <xdr:rowOff>113574</xdr:rowOff>
    </xdr:from>
    <xdr:to>
      <xdr:col>72</xdr:col>
      <xdr:colOff>38100</xdr:colOff>
      <xdr:row>109</xdr:row>
      <xdr:rowOff>43724</xdr:rowOff>
    </xdr:to>
    <xdr:sp macro="" textlink="">
      <xdr:nvSpPr>
        <xdr:cNvPr id="671" name="楕円 670">
          <a:extLst>
            <a:ext uri="{FF2B5EF4-FFF2-40B4-BE49-F238E27FC236}">
              <a16:creationId xmlns:a16="http://schemas.microsoft.com/office/drawing/2014/main" id="{4267E4B1-8D48-440E-97E6-837FD559602F}"/>
            </a:ext>
          </a:extLst>
        </xdr:cNvPr>
        <xdr:cNvSpPr/>
      </xdr:nvSpPr>
      <xdr:spPr>
        <a:xfrm>
          <a:off x="13652500" y="18630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102</xdr:row>
      <xdr:rowOff>2721</xdr:rowOff>
    </xdr:from>
    <xdr:to>
      <xdr:col>76</xdr:col>
      <xdr:colOff>114300</xdr:colOff>
      <xdr:row>108</xdr:row>
      <xdr:rowOff>164374</xdr:rowOff>
    </xdr:to>
    <xdr:cxnSp macro="">
      <xdr:nvCxnSpPr>
        <xdr:cNvPr id="672" name="直線コネクタ 671">
          <a:extLst>
            <a:ext uri="{FF2B5EF4-FFF2-40B4-BE49-F238E27FC236}">
              <a16:creationId xmlns:a16="http://schemas.microsoft.com/office/drawing/2014/main" id="{7A02A965-E013-4AA3-94A1-8DC51E86E013}"/>
            </a:ext>
          </a:extLst>
        </xdr:cNvPr>
        <xdr:cNvCxnSpPr/>
      </xdr:nvCxnSpPr>
      <xdr:spPr>
        <a:xfrm flipV="1">
          <a:off x="13703300" y="17490621"/>
          <a:ext cx="889000" cy="1190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108</xdr:row>
      <xdr:rowOff>87449</xdr:rowOff>
    </xdr:from>
    <xdr:to>
      <xdr:col>67</xdr:col>
      <xdr:colOff>101600</xdr:colOff>
      <xdr:row>109</xdr:row>
      <xdr:rowOff>17599</xdr:rowOff>
    </xdr:to>
    <xdr:sp macro="" textlink="">
      <xdr:nvSpPr>
        <xdr:cNvPr id="673" name="楕円 672">
          <a:extLst>
            <a:ext uri="{FF2B5EF4-FFF2-40B4-BE49-F238E27FC236}">
              <a16:creationId xmlns:a16="http://schemas.microsoft.com/office/drawing/2014/main" id="{147D5BB7-C731-4566-B496-4C4D96FB5F45}"/>
            </a:ext>
          </a:extLst>
        </xdr:cNvPr>
        <xdr:cNvSpPr/>
      </xdr:nvSpPr>
      <xdr:spPr>
        <a:xfrm>
          <a:off x="12763500" y="18604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108</xdr:row>
      <xdr:rowOff>138249</xdr:rowOff>
    </xdr:from>
    <xdr:to>
      <xdr:col>71</xdr:col>
      <xdr:colOff>177800</xdr:colOff>
      <xdr:row>108</xdr:row>
      <xdr:rowOff>164374</xdr:rowOff>
    </xdr:to>
    <xdr:cxnSp macro="">
      <xdr:nvCxnSpPr>
        <xdr:cNvPr id="674" name="直線コネクタ 673">
          <a:extLst>
            <a:ext uri="{FF2B5EF4-FFF2-40B4-BE49-F238E27FC236}">
              <a16:creationId xmlns:a16="http://schemas.microsoft.com/office/drawing/2014/main" id="{88F88D27-9D49-4BBD-B473-844E0BF4B5CD}"/>
            </a:ext>
          </a:extLst>
        </xdr:cNvPr>
        <xdr:cNvCxnSpPr/>
      </xdr:nvCxnSpPr>
      <xdr:spPr>
        <a:xfrm>
          <a:off x="12814300" y="18654849"/>
          <a:ext cx="8890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109963</xdr:rowOff>
    </xdr:from>
    <xdr:ext cx="405111" cy="259045"/>
    <xdr:sp macro="" textlink="">
      <xdr:nvSpPr>
        <xdr:cNvPr id="675" name="n_1aveValue【庁舎】&#10;有形固定資産減価償却率">
          <a:extLst>
            <a:ext uri="{FF2B5EF4-FFF2-40B4-BE49-F238E27FC236}">
              <a16:creationId xmlns:a16="http://schemas.microsoft.com/office/drawing/2014/main" id="{64843366-FA24-4443-AE40-09A5C3DDA4D0}"/>
            </a:ext>
          </a:extLst>
        </xdr:cNvPr>
        <xdr:cNvSpPr txBox="1"/>
      </xdr:nvSpPr>
      <xdr:spPr>
        <a:xfrm>
          <a:off x="15266044" y="179407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106697</xdr:rowOff>
    </xdr:from>
    <xdr:ext cx="405111" cy="259045"/>
    <xdr:sp macro="" textlink="">
      <xdr:nvSpPr>
        <xdr:cNvPr id="676" name="n_2aveValue【庁舎】&#10;有形固定資産減価償却率">
          <a:extLst>
            <a:ext uri="{FF2B5EF4-FFF2-40B4-BE49-F238E27FC236}">
              <a16:creationId xmlns:a16="http://schemas.microsoft.com/office/drawing/2014/main" id="{4FDB77FC-7DF2-43D4-974B-0097E71AF79B}"/>
            </a:ext>
          </a:extLst>
        </xdr:cNvPr>
        <xdr:cNvSpPr txBox="1"/>
      </xdr:nvSpPr>
      <xdr:spPr>
        <a:xfrm>
          <a:off x="14389744" y="17937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156590</xdr:rowOff>
    </xdr:from>
    <xdr:ext cx="405111" cy="259045"/>
    <xdr:sp macro="" textlink="">
      <xdr:nvSpPr>
        <xdr:cNvPr id="677" name="n_3aveValue【庁舎】&#10;有形固定資産減価償却率">
          <a:extLst>
            <a:ext uri="{FF2B5EF4-FFF2-40B4-BE49-F238E27FC236}">
              <a16:creationId xmlns:a16="http://schemas.microsoft.com/office/drawing/2014/main" id="{AE9F08FA-942B-43AA-B2E3-D628792E5FFE}"/>
            </a:ext>
          </a:extLst>
        </xdr:cNvPr>
        <xdr:cNvSpPr txBox="1"/>
      </xdr:nvSpPr>
      <xdr:spPr>
        <a:xfrm>
          <a:off x="13500744" y="176444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37391</xdr:rowOff>
    </xdr:from>
    <xdr:ext cx="405111" cy="259045"/>
    <xdr:sp macro="" textlink="">
      <xdr:nvSpPr>
        <xdr:cNvPr id="678" name="n_4aveValue【庁舎】&#10;有形固定資産減価償却率">
          <a:extLst>
            <a:ext uri="{FF2B5EF4-FFF2-40B4-BE49-F238E27FC236}">
              <a16:creationId xmlns:a16="http://schemas.microsoft.com/office/drawing/2014/main" id="{41D3BB0B-1E3C-432B-9C67-B71A1BF7ED23}"/>
            </a:ext>
          </a:extLst>
        </xdr:cNvPr>
        <xdr:cNvSpPr txBox="1"/>
      </xdr:nvSpPr>
      <xdr:spPr>
        <a:xfrm>
          <a:off x="12611744" y="17696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100</xdr:row>
      <xdr:rowOff>120666</xdr:rowOff>
    </xdr:from>
    <xdr:ext cx="405111" cy="259045"/>
    <xdr:sp macro="" textlink="">
      <xdr:nvSpPr>
        <xdr:cNvPr id="679" name="n_1mainValue【庁舎】&#10;有形固定資産減価償却率">
          <a:extLst>
            <a:ext uri="{FF2B5EF4-FFF2-40B4-BE49-F238E27FC236}">
              <a16:creationId xmlns:a16="http://schemas.microsoft.com/office/drawing/2014/main" id="{5947B6CA-1439-4AD6-8089-71F2577642A7}"/>
            </a:ext>
          </a:extLst>
        </xdr:cNvPr>
        <xdr:cNvSpPr txBox="1"/>
      </xdr:nvSpPr>
      <xdr:spPr>
        <a:xfrm>
          <a:off x="15266044" y="172656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100</xdr:row>
      <xdr:rowOff>70048</xdr:rowOff>
    </xdr:from>
    <xdr:ext cx="405111" cy="259045"/>
    <xdr:sp macro="" textlink="">
      <xdr:nvSpPr>
        <xdr:cNvPr id="680" name="n_2mainValue【庁舎】&#10;有形固定資産減価償却率">
          <a:extLst>
            <a:ext uri="{FF2B5EF4-FFF2-40B4-BE49-F238E27FC236}">
              <a16:creationId xmlns:a16="http://schemas.microsoft.com/office/drawing/2014/main" id="{43653C15-7BBB-480C-9B4C-E02395A0FC2D}"/>
            </a:ext>
          </a:extLst>
        </xdr:cNvPr>
        <xdr:cNvSpPr txBox="1"/>
      </xdr:nvSpPr>
      <xdr:spPr>
        <a:xfrm>
          <a:off x="14389744" y="172150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109</xdr:row>
      <xdr:rowOff>34851</xdr:rowOff>
    </xdr:from>
    <xdr:ext cx="405111" cy="259045"/>
    <xdr:sp macro="" textlink="">
      <xdr:nvSpPr>
        <xdr:cNvPr id="681" name="n_3mainValue【庁舎】&#10;有形固定資産減価償却率">
          <a:extLst>
            <a:ext uri="{FF2B5EF4-FFF2-40B4-BE49-F238E27FC236}">
              <a16:creationId xmlns:a16="http://schemas.microsoft.com/office/drawing/2014/main" id="{619C24BA-AFF2-4723-BA5B-95030182EA60}"/>
            </a:ext>
          </a:extLst>
        </xdr:cNvPr>
        <xdr:cNvSpPr txBox="1"/>
      </xdr:nvSpPr>
      <xdr:spPr>
        <a:xfrm>
          <a:off x="13500744" y="187229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109</xdr:row>
      <xdr:rowOff>8726</xdr:rowOff>
    </xdr:from>
    <xdr:ext cx="405111" cy="259045"/>
    <xdr:sp macro="" textlink="">
      <xdr:nvSpPr>
        <xdr:cNvPr id="682" name="n_4mainValue【庁舎】&#10;有形固定資産減価償却率">
          <a:extLst>
            <a:ext uri="{FF2B5EF4-FFF2-40B4-BE49-F238E27FC236}">
              <a16:creationId xmlns:a16="http://schemas.microsoft.com/office/drawing/2014/main" id="{5D079819-4886-4554-AEBF-07E9CF1F98B3}"/>
            </a:ext>
          </a:extLst>
        </xdr:cNvPr>
        <xdr:cNvSpPr txBox="1"/>
      </xdr:nvSpPr>
      <xdr:spPr>
        <a:xfrm>
          <a:off x="12611744" y="186967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83" name="正方形/長方形 682">
          <a:extLst>
            <a:ext uri="{FF2B5EF4-FFF2-40B4-BE49-F238E27FC236}">
              <a16:creationId xmlns:a16="http://schemas.microsoft.com/office/drawing/2014/main" id="{794F384E-0E06-4AA4-B4D5-94352C74FCFB}"/>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84" name="正方形/長方形 683">
          <a:extLst>
            <a:ext uri="{FF2B5EF4-FFF2-40B4-BE49-F238E27FC236}">
              <a16:creationId xmlns:a16="http://schemas.microsoft.com/office/drawing/2014/main" id="{C46D3783-6067-41C2-AE58-58D13559875F}"/>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85" name="正方形/長方形 684">
          <a:extLst>
            <a:ext uri="{FF2B5EF4-FFF2-40B4-BE49-F238E27FC236}">
              <a16:creationId xmlns:a16="http://schemas.microsoft.com/office/drawing/2014/main" id="{A491B632-E350-483B-879B-C5EF232661B2}"/>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86" name="正方形/長方形 685">
          <a:extLst>
            <a:ext uri="{FF2B5EF4-FFF2-40B4-BE49-F238E27FC236}">
              <a16:creationId xmlns:a16="http://schemas.microsoft.com/office/drawing/2014/main" id="{2805E74D-18FB-4DD3-801F-46E7DF98490E}"/>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87" name="正方形/長方形 686">
          <a:extLst>
            <a:ext uri="{FF2B5EF4-FFF2-40B4-BE49-F238E27FC236}">
              <a16:creationId xmlns:a16="http://schemas.microsoft.com/office/drawing/2014/main" id="{DB81BD46-CDBF-42BF-A87C-F0C31721FD7B}"/>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88" name="正方形/長方形 687">
          <a:extLst>
            <a:ext uri="{FF2B5EF4-FFF2-40B4-BE49-F238E27FC236}">
              <a16:creationId xmlns:a16="http://schemas.microsoft.com/office/drawing/2014/main" id="{8E672933-54CC-4299-8262-E571F048EA15}"/>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89" name="正方形/長方形 688">
          <a:extLst>
            <a:ext uri="{FF2B5EF4-FFF2-40B4-BE49-F238E27FC236}">
              <a16:creationId xmlns:a16="http://schemas.microsoft.com/office/drawing/2014/main" id="{9896BA51-CAB6-415B-9D06-BF4790164F25}"/>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90" name="正方形/長方形 689">
          <a:extLst>
            <a:ext uri="{FF2B5EF4-FFF2-40B4-BE49-F238E27FC236}">
              <a16:creationId xmlns:a16="http://schemas.microsoft.com/office/drawing/2014/main" id="{97F47B43-C0E8-49FC-BF8B-42105D895FD9}"/>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91" name="テキスト ボックス 690">
          <a:extLst>
            <a:ext uri="{FF2B5EF4-FFF2-40B4-BE49-F238E27FC236}">
              <a16:creationId xmlns:a16="http://schemas.microsoft.com/office/drawing/2014/main" id="{9BE498E3-2B27-4986-A3B1-B779E38E747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92" name="直線コネクタ 691">
          <a:extLst>
            <a:ext uri="{FF2B5EF4-FFF2-40B4-BE49-F238E27FC236}">
              <a16:creationId xmlns:a16="http://schemas.microsoft.com/office/drawing/2014/main" id="{D970BCA9-D675-436C-938A-4C73CD82AE78}"/>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110</xdr:row>
      <xdr:rowOff>48277</xdr:rowOff>
    </xdr:from>
    <xdr:ext cx="467179" cy="259045"/>
    <xdr:sp macro="" textlink="">
      <xdr:nvSpPr>
        <xdr:cNvPr id="693" name="テキスト ボックス 692">
          <a:extLst>
            <a:ext uri="{FF2B5EF4-FFF2-40B4-BE49-F238E27FC236}">
              <a16:creationId xmlns:a16="http://schemas.microsoft.com/office/drawing/2014/main" id="{50DADB45-FDC8-4467-9DDC-5791AB879893}"/>
            </a:ext>
          </a:extLst>
        </xdr:cNvPr>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109</xdr:row>
      <xdr:rowOff>35379</xdr:rowOff>
    </xdr:from>
    <xdr:to>
      <xdr:col>120</xdr:col>
      <xdr:colOff>114300</xdr:colOff>
      <xdr:row>109</xdr:row>
      <xdr:rowOff>35379</xdr:rowOff>
    </xdr:to>
    <xdr:cxnSp macro="">
      <xdr:nvCxnSpPr>
        <xdr:cNvPr id="694" name="直線コネクタ 693">
          <a:extLst>
            <a:ext uri="{FF2B5EF4-FFF2-40B4-BE49-F238E27FC236}">
              <a16:creationId xmlns:a16="http://schemas.microsoft.com/office/drawing/2014/main" id="{CF56737B-AFD8-4179-AC31-ED5247B35404}"/>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695" name="テキスト ボックス 694">
          <a:extLst>
            <a:ext uri="{FF2B5EF4-FFF2-40B4-BE49-F238E27FC236}">
              <a16:creationId xmlns:a16="http://schemas.microsoft.com/office/drawing/2014/main" id="{4634F6CB-3D95-4332-9BCB-ED6576FF1869}"/>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696" name="直線コネクタ 695">
          <a:extLst>
            <a:ext uri="{FF2B5EF4-FFF2-40B4-BE49-F238E27FC236}">
              <a16:creationId xmlns:a16="http://schemas.microsoft.com/office/drawing/2014/main" id="{84E97D8C-2E1C-4FFB-B8B5-0720DDE309C8}"/>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697" name="テキスト ボックス 696">
          <a:extLst>
            <a:ext uri="{FF2B5EF4-FFF2-40B4-BE49-F238E27FC236}">
              <a16:creationId xmlns:a16="http://schemas.microsoft.com/office/drawing/2014/main" id="{B1989E1D-4661-4EEF-93AB-2C429FF2BB2F}"/>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698" name="直線コネクタ 697">
          <a:extLst>
            <a:ext uri="{FF2B5EF4-FFF2-40B4-BE49-F238E27FC236}">
              <a16:creationId xmlns:a16="http://schemas.microsoft.com/office/drawing/2014/main" id="{5FF2B340-6BA3-4085-B508-2E66E9A30888}"/>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699" name="テキスト ボックス 698">
          <a:extLst>
            <a:ext uri="{FF2B5EF4-FFF2-40B4-BE49-F238E27FC236}">
              <a16:creationId xmlns:a16="http://schemas.microsoft.com/office/drawing/2014/main" id="{15CE270C-084F-45A8-BAF6-81818B7C3944}"/>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00" name="直線コネクタ 699">
          <a:extLst>
            <a:ext uri="{FF2B5EF4-FFF2-40B4-BE49-F238E27FC236}">
              <a16:creationId xmlns:a16="http://schemas.microsoft.com/office/drawing/2014/main" id="{12E4B339-7EBD-4701-BBB2-98F01E5F3343}"/>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01" name="テキスト ボックス 700">
          <a:extLst>
            <a:ext uri="{FF2B5EF4-FFF2-40B4-BE49-F238E27FC236}">
              <a16:creationId xmlns:a16="http://schemas.microsoft.com/office/drawing/2014/main" id="{C9F8385C-93F3-43C0-B0E0-2EB91B53163E}"/>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02" name="直線コネクタ 701">
          <a:extLst>
            <a:ext uri="{FF2B5EF4-FFF2-40B4-BE49-F238E27FC236}">
              <a16:creationId xmlns:a16="http://schemas.microsoft.com/office/drawing/2014/main" id="{E31742B6-DF7B-4301-9124-DD6F343794A9}"/>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03" name="テキスト ボックス 702">
          <a:extLst>
            <a:ext uri="{FF2B5EF4-FFF2-40B4-BE49-F238E27FC236}">
              <a16:creationId xmlns:a16="http://schemas.microsoft.com/office/drawing/2014/main" id="{C7BB699D-C0E9-4A0F-ADAA-0A3168614113}"/>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04" name="直線コネクタ 703">
          <a:extLst>
            <a:ext uri="{FF2B5EF4-FFF2-40B4-BE49-F238E27FC236}">
              <a16:creationId xmlns:a16="http://schemas.microsoft.com/office/drawing/2014/main" id="{51E9DC73-80FA-4E36-8EF8-7126D19E4216}"/>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05" name="テキスト ボックス 704">
          <a:extLst>
            <a:ext uri="{FF2B5EF4-FFF2-40B4-BE49-F238E27FC236}">
              <a16:creationId xmlns:a16="http://schemas.microsoft.com/office/drawing/2014/main" id="{22A38026-4EA7-46C3-AF75-5F892DD3C354}"/>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06" name="直線コネクタ 705">
          <a:extLst>
            <a:ext uri="{FF2B5EF4-FFF2-40B4-BE49-F238E27FC236}">
              <a16:creationId xmlns:a16="http://schemas.microsoft.com/office/drawing/2014/main" id="{CEEAF3D0-C870-4CF8-8AC5-CFB83309A7CD}"/>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07" name="テキスト ボックス 706">
          <a:extLst>
            <a:ext uri="{FF2B5EF4-FFF2-40B4-BE49-F238E27FC236}">
              <a16:creationId xmlns:a16="http://schemas.microsoft.com/office/drawing/2014/main" id="{56544B32-BDD1-4A1B-9AA1-0A40FEDB8FBD}"/>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08" name="【庁舎】&#10;一人当たり面積グラフ枠">
          <a:extLst>
            <a:ext uri="{FF2B5EF4-FFF2-40B4-BE49-F238E27FC236}">
              <a16:creationId xmlns:a16="http://schemas.microsoft.com/office/drawing/2014/main" id="{787806CF-90E7-443A-921A-EA4D37B449DE}"/>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23949</xdr:rowOff>
    </xdr:from>
    <xdr:to>
      <xdr:col>116</xdr:col>
      <xdr:colOff>62864</xdr:colOff>
      <xdr:row>109</xdr:row>
      <xdr:rowOff>32113</xdr:rowOff>
    </xdr:to>
    <xdr:cxnSp macro="">
      <xdr:nvCxnSpPr>
        <xdr:cNvPr id="709" name="直線コネクタ 708">
          <a:extLst>
            <a:ext uri="{FF2B5EF4-FFF2-40B4-BE49-F238E27FC236}">
              <a16:creationId xmlns:a16="http://schemas.microsoft.com/office/drawing/2014/main" id="{45654BD6-9EFC-4AE3-B0CD-EB9553359F74}"/>
            </a:ext>
          </a:extLst>
        </xdr:cNvPr>
        <xdr:cNvCxnSpPr/>
      </xdr:nvCxnSpPr>
      <xdr:spPr>
        <a:xfrm flipV="1">
          <a:off x="22160864" y="17168949"/>
          <a:ext cx="0" cy="15512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35940</xdr:rowOff>
    </xdr:from>
    <xdr:ext cx="469744" cy="259045"/>
    <xdr:sp macro="" textlink="">
      <xdr:nvSpPr>
        <xdr:cNvPr id="710" name="【庁舎】&#10;一人当たり面積最小値テキスト">
          <a:extLst>
            <a:ext uri="{FF2B5EF4-FFF2-40B4-BE49-F238E27FC236}">
              <a16:creationId xmlns:a16="http://schemas.microsoft.com/office/drawing/2014/main" id="{4770AC46-1C0C-425C-A74F-FD9B80685F89}"/>
            </a:ext>
          </a:extLst>
        </xdr:cNvPr>
        <xdr:cNvSpPr txBox="1"/>
      </xdr:nvSpPr>
      <xdr:spPr>
        <a:xfrm>
          <a:off x="22199600" y="18723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32113</xdr:rowOff>
    </xdr:from>
    <xdr:to>
      <xdr:col>116</xdr:col>
      <xdr:colOff>152400</xdr:colOff>
      <xdr:row>109</xdr:row>
      <xdr:rowOff>32113</xdr:rowOff>
    </xdr:to>
    <xdr:cxnSp macro="">
      <xdr:nvCxnSpPr>
        <xdr:cNvPr id="711" name="直線コネクタ 710">
          <a:extLst>
            <a:ext uri="{FF2B5EF4-FFF2-40B4-BE49-F238E27FC236}">
              <a16:creationId xmlns:a16="http://schemas.microsoft.com/office/drawing/2014/main" id="{F3A21E1D-4CCD-495B-BC19-3988B2F19342}"/>
            </a:ext>
          </a:extLst>
        </xdr:cNvPr>
        <xdr:cNvCxnSpPr/>
      </xdr:nvCxnSpPr>
      <xdr:spPr>
        <a:xfrm>
          <a:off x="22072600" y="187201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142076</xdr:rowOff>
    </xdr:from>
    <xdr:ext cx="469744" cy="259045"/>
    <xdr:sp macro="" textlink="">
      <xdr:nvSpPr>
        <xdr:cNvPr id="712" name="【庁舎】&#10;一人当たり面積最大値テキスト">
          <a:extLst>
            <a:ext uri="{FF2B5EF4-FFF2-40B4-BE49-F238E27FC236}">
              <a16:creationId xmlns:a16="http://schemas.microsoft.com/office/drawing/2014/main" id="{73CF1C9A-288D-4D9B-B286-ECA5E72C6241}"/>
            </a:ext>
          </a:extLst>
        </xdr:cNvPr>
        <xdr:cNvSpPr txBox="1"/>
      </xdr:nvSpPr>
      <xdr:spPr>
        <a:xfrm>
          <a:off x="22199600" y="169441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23949</xdr:rowOff>
    </xdr:from>
    <xdr:to>
      <xdr:col>116</xdr:col>
      <xdr:colOff>152400</xdr:colOff>
      <xdr:row>100</xdr:row>
      <xdr:rowOff>23949</xdr:rowOff>
    </xdr:to>
    <xdr:cxnSp macro="">
      <xdr:nvCxnSpPr>
        <xdr:cNvPr id="713" name="直線コネクタ 712">
          <a:extLst>
            <a:ext uri="{FF2B5EF4-FFF2-40B4-BE49-F238E27FC236}">
              <a16:creationId xmlns:a16="http://schemas.microsoft.com/office/drawing/2014/main" id="{465219D6-206D-429B-B9E6-5151EAFC2DCC}"/>
            </a:ext>
          </a:extLst>
        </xdr:cNvPr>
        <xdr:cNvCxnSpPr/>
      </xdr:nvCxnSpPr>
      <xdr:spPr>
        <a:xfrm>
          <a:off x="22072600" y="171689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20156</xdr:rowOff>
    </xdr:from>
    <xdr:ext cx="469744" cy="259045"/>
    <xdr:sp macro="" textlink="">
      <xdr:nvSpPr>
        <xdr:cNvPr id="714" name="【庁舎】&#10;一人当たり面積平均値テキスト">
          <a:extLst>
            <a:ext uri="{FF2B5EF4-FFF2-40B4-BE49-F238E27FC236}">
              <a16:creationId xmlns:a16="http://schemas.microsoft.com/office/drawing/2014/main" id="{DC03650F-713E-47D0-BC1B-BAF6E2B1FEF9}"/>
            </a:ext>
          </a:extLst>
        </xdr:cNvPr>
        <xdr:cNvSpPr txBox="1"/>
      </xdr:nvSpPr>
      <xdr:spPr>
        <a:xfrm>
          <a:off x="22199600" y="181938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41729</xdr:rowOff>
    </xdr:from>
    <xdr:to>
      <xdr:col>116</xdr:col>
      <xdr:colOff>114300</xdr:colOff>
      <xdr:row>106</xdr:row>
      <xdr:rowOff>143329</xdr:rowOff>
    </xdr:to>
    <xdr:sp macro="" textlink="">
      <xdr:nvSpPr>
        <xdr:cNvPr id="715" name="フローチャート: 判断 714">
          <a:extLst>
            <a:ext uri="{FF2B5EF4-FFF2-40B4-BE49-F238E27FC236}">
              <a16:creationId xmlns:a16="http://schemas.microsoft.com/office/drawing/2014/main" id="{F626638A-CC78-4152-9DC7-ABF1CF51E7F8}"/>
            </a:ext>
          </a:extLst>
        </xdr:cNvPr>
        <xdr:cNvSpPr/>
      </xdr:nvSpPr>
      <xdr:spPr>
        <a:xfrm>
          <a:off x="22110700" y="18215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74386</xdr:rowOff>
    </xdr:from>
    <xdr:to>
      <xdr:col>112</xdr:col>
      <xdr:colOff>38100</xdr:colOff>
      <xdr:row>107</xdr:row>
      <xdr:rowOff>4536</xdr:rowOff>
    </xdr:to>
    <xdr:sp macro="" textlink="">
      <xdr:nvSpPr>
        <xdr:cNvPr id="716" name="フローチャート: 判断 715">
          <a:extLst>
            <a:ext uri="{FF2B5EF4-FFF2-40B4-BE49-F238E27FC236}">
              <a16:creationId xmlns:a16="http://schemas.microsoft.com/office/drawing/2014/main" id="{048EF062-B357-4C08-BDFC-D4BC9891397E}"/>
            </a:ext>
          </a:extLst>
        </xdr:cNvPr>
        <xdr:cNvSpPr/>
      </xdr:nvSpPr>
      <xdr:spPr>
        <a:xfrm>
          <a:off x="21272500" y="18248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77651</xdr:rowOff>
    </xdr:from>
    <xdr:to>
      <xdr:col>107</xdr:col>
      <xdr:colOff>101600</xdr:colOff>
      <xdr:row>107</xdr:row>
      <xdr:rowOff>7801</xdr:rowOff>
    </xdr:to>
    <xdr:sp macro="" textlink="">
      <xdr:nvSpPr>
        <xdr:cNvPr id="717" name="フローチャート: 判断 716">
          <a:extLst>
            <a:ext uri="{FF2B5EF4-FFF2-40B4-BE49-F238E27FC236}">
              <a16:creationId xmlns:a16="http://schemas.microsoft.com/office/drawing/2014/main" id="{0D5CF434-80FE-4915-8786-A583A1E9ED18}"/>
            </a:ext>
          </a:extLst>
        </xdr:cNvPr>
        <xdr:cNvSpPr/>
      </xdr:nvSpPr>
      <xdr:spPr>
        <a:xfrm>
          <a:off x="20383500" y="18251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120106</xdr:rowOff>
    </xdr:from>
    <xdr:to>
      <xdr:col>102</xdr:col>
      <xdr:colOff>165100</xdr:colOff>
      <xdr:row>107</xdr:row>
      <xdr:rowOff>50256</xdr:rowOff>
    </xdr:to>
    <xdr:sp macro="" textlink="">
      <xdr:nvSpPr>
        <xdr:cNvPr id="718" name="フローチャート: 判断 717">
          <a:extLst>
            <a:ext uri="{FF2B5EF4-FFF2-40B4-BE49-F238E27FC236}">
              <a16:creationId xmlns:a16="http://schemas.microsoft.com/office/drawing/2014/main" id="{7AFBD22A-AE15-476C-9C25-37D6596A6F2F}"/>
            </a:ext>
          </a:extLst>
        </xdr:cNvPr>
        <xdr:cNvSpPr/>
      </xdr:nvSpPr>
      <xdr:spPr>
        <a:xfrm>
          <a:off x="19494500" y="18293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87449</xdr:rowOff>
    </xdr:from>
    <xdr:to>
      <xdr:col>98</xdr:col>
      <xdr:colOff>38100</xdr:colOff>
      <xdr:row>107</xdr:row>
      <xdr:rowOff>17599</xdr:rowOff>
    </xdr:to>
    <xdr:sp macro="" textlink="">
      <xdr:nvSpPr>
        <xdr:cNvPr id="719" name="フローチャート: 判断 718">
          <a:extLst>
            <a:ext uri="{FF2B5EF4-FFF2-40B4-BE49-F238E27FC236}">
              <a16:creationId xmlns:a16="http://schemas.microsoft.com/office/drawing/2014/main" id="{5287B5F9-A961-4D5D-84A1-2E1A14362074}"/>
            </a:ext>
          </a:extLst>
        </xdr:cNvPr>
        <xdr:cNvSpPr/>
      </xdr:nvSpPr>
      <xdr:spPr>
        <a:xfrm>
          <a:off x="18605500" y="18261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20" name="テキスト ボックス 719">
          <a:extLst>
            <a:ext uri="{FF2B5EF4-FFF2-40B4-BE49-F238E27FC236}">
              <a16:creationId xmlns:a16="http://schemas.microsoft.com/office/drawing/2014/main" id="{2C255601-0637-4427-9CCD-0321FB0022BB}"/>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21" name="テキスト ボックス 720">
          <a:extLst>
            <a:ext uri="{FF2B5EF4-FFF2-40B4-BE49-F238E27FC236}">
              <a16:creationId xmlns:a16="http://schemas.microsoft.com/office/drawing/2014/main" id="{F6086E18-9A19-4F0B-B36D-2611B2EB519A}"/>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22" name="テキスト ボックス 721">
          <a:extLst>
            <a:ext uri="{FF2B5EF4-FFF2-40B4-BE49-F238E27FC236}">
              <a16:creationId xmlns:a16="http://schemas.microsoft.com/office/drawing/2014/main" id="{91868E2F-DC88-4DEC-95A5-F3D5B6459D2E}"/>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23" name="テキスト ボックス 722">
          <a:extLst>
            <a:ext uri="{FF2B5EF4-FFF2-40B4-BE49-F238E27FC236}">
              <a16:creationId xmlns:a16="http://schemas.microsoft.com/office/drawing/2014/main" id="{6E374D39-9071-467D-BA7F-56A5D8A97C01}"/>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24" name="テキスト ボックス 723">
          <a:extLst>
            <a:ext uri="{FF2B5EF4-FFF2-40B4-BE49-F238E27FC236}">
              <a16:creationId xmlns:a16="http://schemas.microsoft.com/office/drawing/2014/main" id="{4F8AF742-5DCC-4B4C-8DEF-E97C877349F9}"/>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67855</xdr:rowOff>
    </xdr:from>
    <xdr:to>
      <xdr:col>116</xdr:col>
      <xdr:colOff>114300</xdr:colOff>
      <xdr:row>104</xdr:row>
      <xdr:rowOff>169455</xdr:rowOff>
    </xdr:to>
    <xdr:sp macro="" textlink="">
      <xdr:nvSpPr>
        <xdr:cNvPr id="725" name="楕円 724">
          <a:extLst>
            <a:ext uri="{FF2B5EF4-FFF2-40B4-BE49-F238E27FC236}">
              <a16:creationId xmlns:a16="http://schemas.microsoft.com/office/drawing/2014/main" id="{373D4E10-BE92-4CC4-AC06-01B0F12BEC6A}"/>
            </a:ext>
          </a:extLst>
        </xdr:cNvPr>
        <xdr:cNvSpPr/>
      </xdr:nvSpPr>
      <xdr:spPr>
        <a:xfrm>
          <a:off x="22110700" y="17898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103</xdr:row>
      <xdr:rowOff>90732</xdr:rowOff>
    </xdr:from>
    <xdr:ext cx="469744" cy="259045"/>
    <xdr:sp macro="" textlink="">
      <xdr:nvSpPr>
        <xdr:cNvPr id="726" name="【庁舎】&#10;一人当たり面積該当値テキスト">
          <a:extLst>
            <a:ext uri="{FF2B5EF4-FFF2-40B4-BE49-F238E27FC236}">
              <a16:creationId xmlns:a16="http://schemas.microsoft.com/office/drawing/2014/main" id="{72727387-E99D-49A0-9A82-C5F90A55DFA9}"/>
            </a:ext>
          </a:extLst>
        </xdr:cNvPr>
        <xdr:cNvSpPr txBox="1"/>
      </xdr:nvSpPr>
      <xdr:spPr>
        <a:xfrm>
          <a:off x="22199600" y="177500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101</xdr:row>
      <xdr:rowOff>27032</xdr:rowOff>
    </xdr:from>
    <xdr:to>
      <xdr:col>112</xdr:col>
      <xdr:colOff>38100</xdr:colOff>
      <xdr:row>101</xdr:row>
      <xdr:rowOff>128632</xdr:rowOff>
    </xdr:to>
    <xdr:sp macro="" textlink="">
      <xdr:nvSpPr>
        <xdr:cNvPr id="727" name="楕円 726">
          <a:extLst>
            <a:ext uri="{FF2B5EF4-FFF2-40B4-BE49-F238E27FC236}">
              <a16:creationId xmlns:a16="http://schemas.microsoft.com/office/drawing/2014/main" id="{6FD48AE2-D57B-493B-9743-3F6E7DA9F229}"/>
            </a:ext>
          </a:extLst>
        </xdr:cNvPr>
        <xdr:cNvSpPr/>
      </xdr:nvSpPr>
      <xdr:spPr>
        <a:xfrm>
          <a:off x="21272500" y="17343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101</xdr:row>
      <xdr:rowOff>77832</xdr:rowOff>
    </xdr:from>
    <xdr:to>
      <xdr:col>116</xdr:col>
      <xdr:colOff>63500</xdr:colOff>
      <xdr:row>104</xdr:row>
      <xdr:rowOff>118655</xdr:rowOff>
    </xdr:to>
    <xdr:cxnSp macro="">
      <xdr:nvCxnSpPr>
        <xdr:cNvPr id="728" name="直線コネクタ 727">
          <a:extLst>
            <a:ext uri="{FF2B5EF4-FFF2-40B4-BE49-F238E27FC236}">
              <a16:creationId xmlns:a16="http://schemas.microsoft.com/office/drawing/2014/main" id="{E101754D-079A-4FB6-856D-D42B485F1418}"/>
            </a:ext>
          </a:extLst>
        </xdr:cNvPr>
        <xdr:cNvCxnSpPr/>
      </xdr:nvCxnSpPr>
      <xdr:spPr>
        <a:xfrm>
          <a:off x="21323300" y="17394282"/>
          <a:ext cx="838200" cy="555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101</xdr:row>
      <xdr:rowOff>27032</xdr:rowOff>
    </xdr:from>
    <xdr:to>
      <xdr:col>107</xdr:col>
      <xdr:colOff>101600</xdr:colOff>
      <xdr:row>101</xdr:row>
      <xdr:rowOff>128632</xdr:rowOff>
    </xdr:to>
    <xdr:sp macro="" textlink="">
      <xdr:nvSpPr>
        <xdr:cNvPr id="729" name="楕円 728">
          <a:extLst>
            <a:ext uri="{FF2B5EF4-FFF2-40B4-BE49-F238E27FC236}">
              <a16:creationId xmlns:a16="http://schemas.microsoft.com/office/drawing/2014/main" id="{C734FA43-8E3E-4F00-AF81-140BA9E2B8CE}"/>
            </a:ext>
          </a:extLst>
        </xdr:cNvPr>
        <xdr:cNvSpPr/>
      </xdr:nvSpPr>
      <xdr:spPr>
        <a:xfrm>
          <a:off x="20383500" y="17343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101</xdr:row>
      <xdr:rowOff>77832</xdr:rowOff>
    </xdr:from>
    <xdr:to>
      <xdr:col>111</xdr:col>
      <xdr:colOff>177800</xdr:colOff>
      <xdr:row>101</xdr:row>
      <xdr:rowOff>77832</xdr:rowOff>
    </xdr:to>
    <xdr:cxnSp macro="">
      <xdr:nvCxnSpPr>
        <xdr:cNvPr id="730" name="直線コネクタ 729">
          <a:extLst>
            <a:ext uri="{FF2B5EF4-FFF2-40B4-BE49-F238E27FC236}">
              <a16:creationId xmlns:a16="http://schemas.microsoft.com/office/drawing/2014/main" id="{A1EE1744-C79C-4A9B-8B1D-996B66D678D7}"/>
            </a:ext>
          </a:extLst>
        </xdr:cNvPr>
        <xdr:cNvCxnSpPr/>
      </xdr:nvCxnSpPr>
      <xdr:spPr>
        <a:xfrm>
          <a:off x="20434300" y="1739428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108676</xdr:rowOff>
    </xdr:from>
    <xdr:to>
      <xdr:col>102</xdr:col>
      <xdr:colOff>165100</xdr:colOff>
      <xdr:row>108</xdr:row>
      <xdr:rowOff>38826</xdr:rowOff>
    </xdr:to>
    <xdr:sp macro="" textlink="">
      <xdr:nvSpPr>
        <xdr:cNvPr id="731" name="楕円 730">
          <a:extLst>
            <a:ext uri="{FF2B5EF4-FFF2-40B4-BE49-F238E27FC236}">
              <a16:creationId xmlns:a16="http://schemas.microsoft.com/office/drawing/2014/main" id="{FA86FF23-77B9-4B40-BADF-BC85A92ED954}"/>
            </a:ext>
          </a:extLst>
        </xdr:cNvPr>
        <xdr:cNvSpPr/>
      </xdr:nvSpPr>
      <xdr:spPr>
        <a:xfrm>
          <a:off x="19494500" y="18453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101</xdr:row>
      <xdr:rowOff>77832</xdr:rowOff>
    </xdr:from>
    <xdr:to>
      <xdr:col>107</xdr:col>
      <xdr:colOff>50800</xdr:colOff>
      <xdr:row>107</xdr:row>
      <xdr:rowOff>159476</xdr:rowOff>
    </xdr:to>
    <xdr:cxnSp macro="">
      <xdr:nvCxnSpPr>
        <xdr:cNvPr id="732" name="直線コネクタ 731">
          <a:extLst>
            <a:ext uri="{FF2B5EF4-FFF2-40B4-BE49-F238E27FC236}">
              <a16:creationId xmlns:a16="http://schemas.microsoft.com/office/drawing/2014/main" id="{D8BEF875-40E0-422F-A0DE-2AED8D698C36}"/>
            </a:ext>
          </a:extLst>
        </xdr:cNvPr>
        <xdr:cNvCxnSpPr/>
      </xdr:nvCxnSpPr>
      <xdr:spPr>
        <a:xfrm flipV="1">
          <a:off x="19545300" y="17394282"/>
          <a:ext cx="889000" cy="1110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111942</xdr:rowOff>
    </xdr:from>
    <xdr:to>
      <xdr:col>98</xdr:col>
      <xdr:colOff>38100</xdr:colOff>
      <xdr:row>108</xdr:row>
      <xdr:rowOff>42092</xdr:rowOff>
    </xdr:to>
    <xdr:sp macro="" textlink="">
      <xdr:nvSpPr>
        <xdr:cNvPr id="733" name="楕円 732">
          <a:extLst>
            <a:ext uri="{FF2B5EF4-FFF2-40B4-BE49-F238E27FC236}">
              <a16:creationId xmlns:a16="http://schemas.microsoft.com/office/drawing/2014/main" id="{D088F8BE-1551-4103-A1EB-C1626F99A7B9}"/>
            </a:ext>
          </a:extLst>
        </xdr:cNvPr>
        <xdr:cNvSpPr/>
      </xdr:nvSpPr>
      <xdr:spPr>
        <a:xfrm>
          <a:off x="18605500" y="18457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159476</xdr:rowOff>
    </xdr:from>
    <xdr:to>
      <xdr:col>102</xdr:col>
      <xdr:colOff>114300</xdr:colOff>
      <xdr:row>107</xdr:row>
      <xdr:rowOff>162742</xdr:rowOff>
    </xdr:to>
    <xdr:cxnSp macro="">
      <xdr:nvCxnSpPr>
        <xdr:cNvPr id="734" name="直線コネクタ 733">
          <a:extLst>
            <a:ext uri="{FF2B5EF4-FFF2-40B4-BE49-F238E27FC236}">
              <a16:creationId xmlns:a16="http://schemas.microsoft.com/office/drawing/2014/main" id="{06306CE2-8CF1-40DC-840B-43F72484D0EB}"/>
            </a:ext>
          </a:extLst>
        </xdr:cNvPr>
        <xdr:cNvCxnSpPr/>
      </xdr:nvCxnSpPr>
      <xdr:spPr>
        <a:xfrm flipV="1">
          <a:off x="18656300" y="18504626"/>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167113</xdr:rowOff>
    </xdr:from>
    <xdr:ext cx="469744" cy="259045"/>
    <xdr:sp macro="" textlink="">
      <xdr:nvSpPr>
        <xdr:cNvPr id="735" name="n_1aveValue【庁舎】&#10;一人当たり面積">
          <a:extLst>
            <a:ext uri="{FF2B5EF4-FFF2-40B4-BE49-F238E27FC236}">
              <a16:creationId xmlns:a16="http://schemas.microsoft.com/office/drawing/2014/main" id="{238204CF-90A8-45A8-A672-E0642FF7B67C}"/>
            </a:ext>
          </a:extLst>
        </xdr:cNvPr>
        <xdr:cNvSpPr txBox="1"/>
      </xdr:nvSpPr>
      <xdr:spPr>
        <a:xfrm>
          <a:off x="21075727" y="18340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170378</xdr:rowOff>
    </xdr:from>
    <xdr:ext cx="469744" cy="259045"/>
    <xdr:sp macro="" textlink="">
      <xdr:nvSpPr>
        <xdr:cNvPr id="736" name="n_2aveValue【庁舎】&#10;一人当たり面積">
          <a:extLst>
            <a:ext uri="{FF2B5EF4-FFF2-40B4-BE49-F238E27FC236}">
              <a16:creationId xmlns:a16="http://schemas.microsoft.com/office/drawing/2014/main" id="{4FA59609-6DC2-4680-BDCC-B13008D27678}"/>
            </a:ext>
          </a:extLst>
        </xdr:cNvPr>
        <xdr:cNvSpPr txBox="1"/>
      </xdr:nvSpPr>
      <xdr:spPr>
        <a:xfrm>
          <a:off x="20199427" y="18344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66783</xdr:rowOff>
    </xdr:from>
    <xdr:ext cx="469744" cy="259045"/>
    <xdr:sp macro="" textlink="">
      <xdr:nvSpPr>
        <xdr:cNvPr id="737" name="n_3aveValue【庁舎】&#10;一人当たり面積">
          <a:extLst>
            <a:ext uri="{FF2B5EF4-FFF2-40B4-BE49-F238E27FC236}">
              <a16:creationId xmlns:a16="http://schemas.microsoft.com/office/drawing/2014/main" id="{06227AA9-F077-42AA-B182-0DEA7AB2E2DE}"/>
            </a:ext>
          </a:extLst>
        </xdr:cNvPr>
        <xdr:cNvSpPr txBox="1"/>
      </xdr:nvSpPr>
      <xdr:spPr>
        <a:xfrm>
          <a:off x="19310427" y="180690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34126</xdr:rowOff>
    </xdr:from>
    <xdr:ext cx="469744" cy="259045"/>
    <xdr:sp macro="" textlink="">
      <xdr:nvSpPr>
        <xdr:cNvPr id="738" name="n_4aveValue【庁舎】&#10;一人当たり面積">
          <a:extLst>
            <a:ext uri="{FF2B5EF4-FFF2-40B4-BE49-F238E27FC236}">
              <a16:creationId xmlns:a16="http://schemas.microsoft.com/office/drawing/2014/main" id="{1656CCD9-C024-4AC2-BA7D-1CF536D2C837}"/>
            </a:ext>
          </a:extLst>
        </xdr:cNvPr>
        <xdr:cNvSpPr txBox="1"/>
      </xdr:nvSpPr>
      <xdr:spPr>
        <a:xfrm>
          <a:off x="18421427" y="180363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99</xdr:row>
      <xdr:rowOff>145159</xdr:rowOff>
    </xdr:from>
    <xdr:ext cx="469744" cy="259045"/>
    <xdr:sp macro="" textlink="">
      <xdr:nvSpPr>
        <xdr:cNvPr id="739" name="n_1mainValue【庁舎】&#10;一人当たり面積">
          <a:extLst>
            <a:ext uri="{FF2B5EF4-FFF2-40B4-BE49-F238E27FC236}">
              <a16:creationId xmlns:a16="http://schemas.microsoft.com/office/drawing/2014/main" id="{BE0A43A5-6D9D-4C39-9B12-E772DA1EBA48}"/>
            </a:ext>
          </a:extLst>
        </xdr:cNvPr>
        <xdr:cNvSpPr txBox="1"/>
      </xdr:nvSpPr>
      <xdr:spPr>
        <a:xfrm>
          <a:off x="21075727" y="171187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99</xdr:row>
      <xdr:rowOff>145159</xdr:rowOff>
    </xdr:from>
    <xdr:ext cx="469744" cy="259045"/>
    <xdr:sp macro="" textlink="">
      <xdr:nvSpPr>
        <xdr:cNvPr id="740" name="n_2mainValue【庁舎】&#10;一人当たり面積">
          <a:extLst>
            <a:ext uri="{FF2B5EF4-FFF2-40B4-BE49-F238E27FC236}">
              <a16:creationId xmlns:a16="http://schemas.microsoft.com/office/drawing/2014/main" id="{3FED77BF-3249-484A-8E94-8726F9BB44FD}"/>
            </a:ext>
          </a:extLst>
        </xdr:cNvPr>
        <xdr:cNvSpPr txBox="1"/>
      </xdr:nvSpPr>
      <xdr:spPr>
        <a:xfrm>
          <a:off x="20199427" y="171187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29953</xdr:rowOff>
    </xdr:from>
    <xdr:ext cx="469744" cy="259045"/>
    <xdr:sp macro="" textlink="">
      <xdr:nvSpPr>
        <xdr:cNvPr id="741" name="n_3mainValue【庁舎】&#10;一人当たり面積">
          <a:extLst>
            <a:ext uri="{FF2B5EF4-FFF2-40B4-BE49-F238E27FC236}">
              <a16:creationId xmlns:a16="http://schemas.microsoft.com/office/drawing/2014/main" id="{E8C5D44F-F2EA-4121-A9B8-097660D59525}"/>
            </a:ext>
          </a:extLst>
        </xdr:cNvPr>
        <xdr:cNvSpPr txBox="1"/>
      </xdr:nvSpPr>
      <xdr:spPr>
        <a:xfrm>
          <a:off x="19310427" y="18546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33219</xdr:rowOff>
    </xdr:from>
    <xdr:ext cx="469744" cy="259045"/>
    <xdr:sp macro="" textlink="">
      <xdr:nvSpPr>
        <xdr:cNvPr id="742" name="n_4mainValue【庁舎】&#10;一人当たり面積">
          <a:extLst>
            <a:ext uri="{FF2B5EF4-FFF2-40B4-BE49-F238E27FC236}">
              <a16:creationId xmlns:a16="http://schemas.microsoft.com/office/drawing/2014/main" id="{4D366B10-3665-4F81-92D2-ADAE651CA9AF}"/>
            </a:ext>
          </a:extLst>
        </xdr:cNvPr>
        <xdr:cNvSpPr txBox="1"/>
      </xdr:nvSpPr>
      <xdr:spPr>
        <a:xfrm>
          <a:off x="18421427" y="18549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43" name="正方形/長方形 742">
          <a:extLst>
            <a:ext uri="{FF2B5EF4-FFF2-40B4-BE49-F238E27FC236}">
              <a16:creationId xmlns:a16="http://schemas.microsoft.com/office/drawing/2014/main" id="{36F80CB9-2EFA-489B-8794-83286D746CA8}"/>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44" name="正方形/長方形 743">
          <a:extLst>
            <a:ext uri="{FF2B5EF4-FFF2-40B4-BE49-F238E27FC236}">
              <a16:creationId xmlns:a16="http://schemas.microsoft.com/office/drawing/2014/main" id="{ED77FB25-13BB-49EC-9C96-6928D703B969}"/>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45" name="テキスト ボックス 744">
          <a:extLst>
            <a:ext uri="{FF2B5EF4-FFF2-40B4-BE49-F238E27FC236}">
              <a16:creationId xmlns:a16="http://schemas.microsoft.com/office/drawing/2014/main" id="{644D4F50-E5F2-4723-9745-B15EE8A0C0D6}"/>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令和５年度に旧庁舎の解体をおこなったため、庁舎の有形固定資産減価償却率が減少し、一人当たり面積が低下した。</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一般廃棄物処理施設については、令和５年度末で連結対象の常滑武豊衛生組合が解散したため、減価償却率と一人当たりの資産額がいずれも減少した。</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市民会館については、他施設との複合化など、公民館と合わせて施設機能の見直しを図ることとしている。</a:t>
          </a:r>
          <a:endParaRPr lang="ja-JP" altLang="ja-JP" sz="1400">
            <a:effectLst/>
          </a:endParaRPr>
        </a:p>
        <a:p>
          <a:r>
            <a:rPr kumimoji="1" lang="ja-JP" altLang="ja-JP" sz="1100">
              <a:solidFill>
                <a:schemeClr val="dk1"/>
              </a:solidFill>
              <a:effectLst/>
              <a:latin typeface="+mn-lt"/>
              <a:ea typeface="+mn-ea"/>
              <a:cs typeface="+mn-cs"/>
            </a:rPr>
            <a:t>　体育館・プール、消防施設については、常滑市体育館が平成</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年、常滑市温水プールが平成</a:t>
          </a:r>
          <a:r>
            <a:rPr kumimoji="1" lang="en-US" altLang="ja-JP" sz="1100">
              <a:solidFill>
                <a:schemeClr val="dk1"/>
              </a:solidFill>
              <a:effectLst/>
              <a:latin typeface="+mn-lt"/>
              <a:ea typeface="+mn-ea"/>
              <a:cs typeface="+mn-cs"/>
            </a:rPr>
            <a:t>12</a:t>
          </a:r>
          <a:r>
            <a:rPr kumimoji="1" lang="ja-JP" altLang="ja-JP" sz="1100">
              <a:solidFill>
                <a:schemeClr val="dk1"/>
              </a:solidFill>
              <a:effectLst/>
              <a:latin typeface="+mn-lt"/>
              <a:ea typeface="+mn-ea"/>
              <a:cs typeface="+mn-cs"/>
            </a:rPr>
            <a:t>年、消防施設のうち消防本部庁舎が平成</a:t>
          </a:r>
          <a:r>
            <a:rPr kumimoji="1" lang="en-US" altLang="ja-JP" sz="1100">
              <a:solidFill>
                <a:schemeClr val="dk1"/>
              </a:solidFill>
              <a:effectLst/>
              <a:latin typeface="+mn-lt"/>
              <a:ea typeface="+mn-ea"/>
              <a:cs typeface="+mn-cs"/>
            </a:rPr>
            <a:t>23</a:t>
          </a:r>
          <a:r>
            <a:rPr kumimoji="1" lang="ja-JP" altLang="ja-JP" sz="1100">
              <a:solidFill>
                <a:schemeClr val="dk1"/>
              </a:solidFill>
              <a:effectLst/>
              <a:latin typeface="+mn-lt"/>
              <a:ea typeface="+mn-ea"/>
              <a:cs typeface="+mn-cs"/>
            </a:rPr>
            <a:t>年竣工となっており、比較的新しい施設であることから、類似団体と比較して有形固定資産減価償却率が低くなっている。</a:t>
          </a:r>
          <a:endParaRPr lang="ja-JP" altLang="ja-JP" sz="1400">
            <a:effectLst/>
          </a:endParaRPr>
        </a:p>
        <a:p>
          <a:r>
            <a:rPr kumimoji="1" lang="ja-JP" altLang="ja-JP" sz="1100">
              <a:solidFill>
                <a:schemeClr val="dk1"/>
              </a:solidFill>
              <a:effectLst/>
              <a:latin typeface="+mn-lt"/>
              <a:ea typeface="+mn-ea"/>
              <a:cs typeface="+mn-cs"/>
            </a:rPr>
            <a:t>　今後は、常滑市公共施設等総合管理計画及び常滑市公共施設アクションプランに基づき、施設の統廃合や計画的な長寿命化改修など施設の老朽化対策に努める。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愛知県常滑市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58,621
56,926
55.90
28,875,968
27,889,644
947,075
14,443,612
26,974,218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12.0
101.2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[0.93]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令和５年度はコロナからの回復等により基準財政収入額が増加したが、臨時財政対策債振替率の減等により需要額も増加したため、単年度の財政力指数はほぼ横ばいとなった。</a:t>
          </a:r>
        </a:p>
        <a:p>
          <a:r>
            <a:rPr kumimoji="1" lang="ja-JP" altLang="en-US" sz="1300">
              <a:latin typeface="ＭＳ Ｐゴシック" panose="020B0600070205080204" pitchFamily="50" charset="-128"/>
              <a:ea typeface="ＭＳ Ｐゴシック" panose="020B0600070205080204" pitchFamily="50" charset="-128"/>
            </a:rPr>
            <a:t>　今後も収入額、需要額ともに増加していく見込みのため、指数としては同水準で推移していくと見込んでいる。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51505</xdr:rowOff>
    </xdr:from>
    <xdr:to>
      <xdr:col>23</xdr:col>
      <xdr:colOff>133350</xdr:colOff>
      <xdr:row>45</xdr:row>
      <xdr:rowOff>33867</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395155"/>
          <a:ext cx="0" cy="135396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5944</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721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33867</xdr:rowOff>
    </xdr:from>
    <xdr:to>
      <xdr:col>24</xdr:col>
      <xdr:colOff>12700</xdr:colOff>
      <xdr:row>45</xdr:row>
      <xdr:rowOff>33867</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7491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137882</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1386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51505</xdr:rowOff>
    </xdr:from>
    <xdr:to>
      <xdr:col>24</xdr:col>
      <xdr:colOff>12700</xdr:colOff>
      <xdr:row>37</xdr:row>
      <xdr:rowOff>51505</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3951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40</xdr:row>
      <xdr:rowOff>59972</xdr:rowOff>
    </xdr:from>
    <xdr:to>
      <xdr:col>23</xdr:col>
      <xdr:colOff>133350</xdr:colOff>
      <xdr:row>40</xdr:row>
      <xdr:rowOff>86783</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6917972"/>
          <a:ext cx="8382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144938</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71743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1411</xdr:rowOff>
    </xdr:from>
    <xdr:to>
      <xdr:col>23</xdr:col>
      <xdr:colOff>184150</xdr:colOff>
      <xdr:row>42</xdr:row>
      <xdr:rowOff>103011</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202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40</xdr:row>
      <xdr:rowOff>46567</xdr:rowOff>
    </xdr:from>
    <xdr:to>
      <xdr:col>19</xdr:col>
      <xdr:colOff>133350</xdr:colOff>
      <xdr:row>40</xdr:row>
      <xdr:rowOff>59972</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6904567"/>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159455</xdr:rowOff>
    </xdr:from>
    <xdr:to>
      <xdr:col>19</xdr:col>
      <xdr:colOff>184150</xdr:colOff>
      <xdr:row>42</xdr:row>
      <xdr:rowOff>89605</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188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74382</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72752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40</xdr:row>
      <xdr:rowOff>19755</xdr:rowOff>
    </xdr:from>
    <xdr:to>
      <xdr:col>15</xdr:col>
      <xdr:colOff>82550</xdr:colOff>
      <xdr:row>40</xdr:row>
      <xdr:rowOff>46567</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6877755"/>
          <a:ext cx="889000" cy="26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146050</xdr:rowOff>
    </xdr:from>
    <xdr:to>
      <xdr:col>15</xdr:col>
      <xdr:colOff>133350</xdr:colOff>
      <xdr:row>42</xdr:row>
      <xdr:rowOff>76200</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60977</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40</xdr:row>
      <xdr:rowOff>19755</xdr:rowOff>
    </xdr:from>
    <xdr:to>
      <xdr:col>11</xdr:col>
      <xdr:colOff>31750</xdr:colOff>
      <xdr:row>40</xdr:row>
      <xdr:rowOff>33161</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flipV="1">
          <a:off x="1447800" y="6877755"/>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105833</xdr:rowOff>
    </xdr:from>
    <xdr:to>
      <xdr:col>11</xdr:col>
      <xdr:colOff>82550</xdr:colOff>
      <xdr:row>42</xdr:row>
      <xdr:rowOff>35983</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20760</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7221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132645</xdr:rowOff>
    </xdr:from>
    <xdr:to>
      <xdr:col>7</xdr:col>
      <xdr:colOff>31750</xdr:colOff>
      <xdr:row>42</xdr:row>
      <xdr:rowOff>62795</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162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47572</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7248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35983</xdr:rowOff>
    </xdr:from>
    <xdr:to>
      <xdr:col>23</xdr:col>
      <xdr:colOff>184150</xdr:colOff>
      <xdr:row>40</xdr:row>
      <xdr:rowOff>137583</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6893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39</xdr:row>
      <xdr:rowOff>52510</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67390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40</xdr:row>
      <xdr:rowOff>9172</xdr:rowOff>
    </xdr:from>
    <xdr:to>
      <xdr:col>19</xdr:col>
      <xdr:colOff>184150</xdr:colOff>
      <xdr:row>40</xdr:row>
      <xdr:rowOff>110772</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6867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38</xdr:row>
      <xdr:rowOff>120949</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66360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39</xdr:row>
      <xdr:rowOff>167217</xdr:rowOff>
    </xdr:from>
    <xdr:to>
      <xdr:col>15</xdr:col>
      <xdr:colOff>133350</xdr:colOff>
      <xdr:row>40</xdr:row>
      <xdr:rowOff>97367</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6853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38</xdr:row>
      <xdr:rowOff>107544</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66226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39</xdr:row>
      <xdr:rowOff>140405</xdr:rowOff>
    </xdr:from>
    <xdr:to>
      <xdr:col>11</xdr:col>
      <xdr:colOff>82550</xdr:colOff>
      <xdr:row>40</xdr:row>
      <xdr:rowOff>70555</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6826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80732</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65958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39</xdr:row>
      <xdr:rowOff>153811</xdr:rowOff>
    </xdr:from>
    <xdr:to>
      <xdr:col>7</xdr:col>
      <xdr:colOff>31750</xdr:colOff>
      <xdr:row>40</xdr:row>
      <xdr:rowOff>83961</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6840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94138</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6609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[86.9%]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latin typeface="ＭＳ Ｐゴシック" panose="020B0600070205080204" pitchFamily="50" charset="-128"/>
              <a:ea typeface="ＭＳ Ｐゴシック" panose="020B0600070205080204" pitchFamily="50" charset="-128"/>
            </a:rPr>
            <a:t>　人事院勧告等による人件費の増のほか、旧ごみ処理場の解体に係る経費や、新ごみ処理場建設に係る借入の償還が本格化したことなどにより、経常収支比率が</a:t>
          </a:r>
          <a:r>
            <a:rPr kumimoji="1" lang="en-US" altLang="ja-JP" sz="1300" baseline="0">
              <a:latin typeface="ＭＳ Ｐゴシック" panose="020B0600070205080204" pitchFamily="50" charset="-128"/>
              <a:ea typeface="ＭＳ Ｐゴシック" panose="020B0600070205080204" pitchFamily="50" charset="-128"/>
            </a:rPr>
            <a:t>6.3</a:t>
          </a:r>
          <a:r>
            <a:rPr kumimoji="1" lang="ja-JP" altLang="en-US" sz="1300" baseline="0">
              <a:latin typeface="ＭＳ Ｐゴシック" panose="020B0600070205080204" pitchFamily="50" charset="-128"/>
              <a:ea typeface="ＭＳ Ｐゴシック" panose="020B0600070205080204" pitchFamily="50" charset="-128"/>
            </a:rPr>
            <a:t>ポイント上昇した。</a:t>
          </a:r>
        </a:p>
        <a:p>
          <a:r>
            <a:rPr kumimoji="1" lang="ja-JP" altLang="en-US" sz="1300" baseline="0">
              <a:latin typeface="ＭＳ Ｐゴシック" panose="020B0600070205080204" pitchFamily="50" charset="-128"/>
              <a:ea typeface="ＭＳ Ｐゴシック" panose="020B0600070205080204" pitchFamily="50" charset="-128"/>
            </a:rPr>
            <a:t>　今後も、経常経費全体では人件費や物価の高騰などによる増が見込まれるが、税収が順調に回復すれば、概ね</a:t>
          </a:r>
          <a:r>
            <a:rPr kumimoji="1" lang="en-US" altLang="ja-JP" sz="1300" baseline="0">
              <a:latin typeface="ＭＳ Ｐゴシック" panose="020B0600070205080204" pitchFamily="50" charset="-128"/>
              <a:ea typeface="ＭＳ Ｐゴシック" panose="020B0600070205080204" pitchFamily="50" charset="-128"/>
            </a:rPr>
            <a:t>90</a:t>
          </a:r>
          <a:r>
            <a:rPr kumimoji="1" lang="ja-JP" altLang="en-US" sz="1300" baseline="0">
              <a:latin typeface="ＭＳ Ｐゴシック" panose="020B0600070205080204" pitchFamily="50" charset="-128"/>
              <a:ea typeface="ＭＳ Ｐゴシック" panose="020B0600070205080204" pitchFamily="50" charset="-128"/>
            </a:rPr>
            <a:t>％を下回る数値で推移するものと見込んでいる。</a:t>
          </a:r>
          <a:endParaRPr kumimoji="1" lang="en-US" altLang="ja-JP" sz="1300" baseline="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需要費抑制のため、公共施設等総合管理計画に基づき、施設の統廃合や長寿命化などを引き続き進めていく。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164677</xdr:rowOff>
    </xdr:from>
    <xdr:to>
      <xdr:col>23</xdr:col>
      <xdr:colOff>133350</xdr:colOff>
      <xdr:row>67</xdr:row>
      <xdr:rowOff>112183</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10280227"/>
          <a:ext cx="0" cy="131910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84260</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571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112183</xdr:rowOff>
    </xdr:from>
    <xdr:to>
      <xdr:col>24</xdr:col>
      <xdr:colOff>12700</xdr:colOff>
      <xdr:row>67</xdr:row>
      <xdr:rowOff>112183</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599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79604</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100237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164677</xdr:rowOff>
    </xdr:from>
    <xdr:to>
      <xdr:col>24</xdr:col>
      <xdr:colOff>12700</xdr:colOff>
      <xdr:row>59</xdr:row>
      <xdr:rowOff>164677</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02802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58</xdr:row>
      <xdr:rowOff>94827</xdr:rowOff>
    </xdr:from>
    <xdr:to>
      <xdr:col>23</xdr:col>
      <xdr:colOff>133350</xdr:colOff>
      <xdr:row>61</xdr:row>
      <xdr:rowOff>87206</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114800" y="10038927"/>
          <a:ext cx="838200" cy="5067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99923</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9012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127846</xdr:rowOff>
    </xdr:from>
    <xdr:to>
      <xdr:col>23</xdr:col>
      <xdr:colOff>184150</xdr:colOff>
      <xdr:row>64</xdr:row>
      <xdr:rowOff>57996</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929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58</xdr:row>
      <xdr:rowOff>94827</xdr:rowOff>
    </xdr:from>
    <xdr:to>
      <xdr:col>19</xdr:col>
      <xdr:colOff>133350</xdr:colOff>
      <xdr:row>59</xdr:row>
      <xdr:rowOff>11854</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flipV="1">
          <a:off x="3225800" y="10038927"/>
          <a:ext cx="889000" cy="88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23283</xdr:rowOff>
    </xdr:from>
    <xdr:to>
      <xdr:col>19</xdr:col>
      <xdr:colOff>184150</xdr:colOff>
      <xdr:row>63</xdr:row>
      <xdr:rowOff>124883</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082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109660</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9110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59</xdr:row>
      <xdr:rowOff>11854</xdr:rowOff>
    </xdr:from>
    <xdr:to>
      <xdr:col>15</xdr:col>
      <xdr:colOff>82550</xdr:colOff>
      <xdr:row>61</xdr:row>
      <xdr:rowOff>103294</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2336800" y="10127404"/>
          <a:ext cx="889000" cy="434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68580</xdr:rowOff>
    </xdr:from>
    <xdr:to>
      <xdr:col>15</xdr:col>
      <xdr:colOff>133350</xdr:colOff>
      <xdr:row>61</xdr:row>
      <xdr:rowOff>170180</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527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154957</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0613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103294</xdr:rowOff>
    </xdr:from>
    <xdr:to>
      <xdr:col>11</xdr:col>
      <xdr:colOff>31750</xdr:colOff>
      <xdr:row>64</xdr:row>
      <xdr:rowOff>79587</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flipV="1">
          <a:off x="1447800" y="10561744"/>
          <a:ext cx="889000" cy="490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87630</xdr:rowOff>
    </xdr:from>
    <xdr:to>
      <xdr:col>11</xdr:col>
      <xdr:colOff>82550</xdr:colOff>
      <xdr:row>64</xdr:row>
      <xdr:rowOff>17780</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088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2557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1097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103717</xdr:rowOff>
    </xdr:from>
    <xdr:to>
      <xdr:col>7</xdr:col>
      <xdr:colOff>31750</xdr:colOff>
      <xdr:row>64</xdr:row>
      <xdr:rowOff>33867</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090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44044</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0673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36406</xdr:rowOff>
    </xdr:from>
    <xdr:to>
      <xdr:col>23</xdr:col>
      <xdr:colOff>184150</xdr:colOff>
      <xdr:row>61</xdr:row>
      <xdr:rowOff>138006</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0494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52933</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0339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58</xdr:row>
      <xdr:rowOff>44027</xdr:rowOff>
    </xdr:from>
    <xdr:to>
      <xdr:col>19</xdr:col>
      <xdr:colOff>184150</xdr:colOff>
      <xdr:row>58</xdr:row>
      <xdr:rowOff>145627</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9988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56</xdr:row>
      <xdr:rowOff>155804</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97570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58</xdr:row>
      <xdr:rowOff>132504</xdr:rowOff>
    </xdr:from>
    <xdr:to>
      <xdr:col>15</xdr:col>
      <xdr:colOff>133350</xdr:colOff>
      <xdr:row>59</xdr:row>
      <xdr:rowOff>62654</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0076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57</xdr:row>
      <xdr:rowOff>72831</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9845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52494</xdr:rowOff>
    </xdr:from>
    <xdr:to>
      <xdr:col>11</xdr:col>
      <xdr:colOff>82550</xdr:colOff>
      <xdr:row>61</xdr:row>
      <xdr:rowOff>154094</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0510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164271</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102798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28787</xdr:rowOff>
    </xdr:from>
    <xdr:to>
      <xdr:col>7</xdr:col>
      <xdr:colOff>31750</xdr:colOff>
      <xdr:row>64</xdr:row>
      <xdr:rowOff>130387</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1001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115164</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10879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[138,832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人件費では、人事院勧告等による職員人件費の増、報酬等の改定による会計年度任用職員人件費の増により、前年度に比べ増となった。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物件費では、情報システム最適化事業として情報機器の更新が発生したことで前年度に比べ増となった。</a:t>
          </a:r>
        </a:p>
        <a:p>
          <a:r>
            <a:rPr kumimoji="1" lang="ja-JP" altLang="en-US" sz="1300">
              <a:latin typeface="ＭＳ Ｐゴシック" panose="020B0600070205080204" pitchFamily="50" charset="-128"/>
              <a:ea typeface="ＭＳ Ｐゴシック" panose="020B0600070205080204" pitchFamily="50" charset="-128"/>
            </a:rPr>
            <a:t>　類似団体と比較すると、人件費については第</a:t>
          </a:r>
          <a:r>
            <a:rPr kumimoji="1" lang="en-US" altLang="ja-JP" sz="1300">
              <a:latin typeface="ＭＳ Ｐゴシック" panose="020B0600070205080204" pitchFamily="50" charset="-128"/>
              <a:ea typeface="ＭＳ Ｐゴシック" panose="020B0600070205080204" pitchFamily="50" charset="-128"/>
            </a:rPr>
            <a:t>7</a:t>
          </a:r>
          <a:r>
            <a:rPr kumimoji="1" lang="ja-JP" altLang="en-US" sz="1300">
              <a:latin typeface="ＭＳ Ｐゴシック" panose="020B0600070205080204" pitchFamily="50" charset="-128"/>
              <a:ea typeface="ＭＳ Ｐゴシック" panose="020B0600070205080204" pitchFamily="50" charset="-128"/>
            </a:rPr>
            <a:t>次定員適正化計画の推進、物件費についても第</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常滑市総合計画に基づき継続的な抑制に努めていることで、低い数値を維持している。</a:t>
          </a: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a:extLst>
            <a:ext uri="{FF2B5EF4-FFF2-40B4-BE49-F238E27FC236}">
              <a16:creationId xmlns:a16="http://schemas.microsoft.com/office/drawing/2014/main" id="{00000000-0008-0000-0300-0000BD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91914</xdr:rowOff>
    </xdr:from>
    <xdr:to>
      <xdr:col>23</xdr:col>
      <xdr:colOff>133350</xdr:colOff>
      <xdr:row>89</xdr:row>
      <xdr:rowOff>122261</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flipV="1">
          <a:off x="4953000" y="13807914"/>
          <a:ext cx="0" cy="157339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94338</xdr:rowOff>
    </xdr:from>
    <xdr:ext cx="762000" cy="259045"/>
    <xdr:sp macro="" textlink="">
      <xdr:nvSpPr>
        <xdr:cNvPr id="191" name="人件費・物件費等の状況最小値テキスト">
          <a:extLst>
            <a:ext uri="{FF2B5EF4-FFF2-40B4-BE49-F238E27FC236}">
              <a16:creationId xmlns:a16="http://schemas.microsoft.com/office/drawing/2014/main" id="{00000000-0008-0000-0300-0000BF000000}"/>
            </a:ext>
          </a:extLst>
        </xdr:cNvPr>
        <xdr:cNvSpPr txBox="1"/>
      </xdr:nvSpPr>
      <xdr:spPr>
        <a:xfrm>
          <a:off x="5041900" y="153533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296,516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122261</xdr:rowOff>
    </xdr:from>
    <xdr:to>
      <xdr:col>24</xdr:col>
      <xdr:colOff>12700</xdr:colOff>
      <xdr:row>89</xdr:row>
      <xdr:rowOff>122261</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53813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6841</xdr:rowOff>
    </xdr:from>
    <xdr:ext cx="762000" cy="259045"/>
    <xdr:sp macro="" textlink="">
      <xdr:nvSpPr>
        <xdr:cNvPr id="193" name="人件費・物件費等の状況最大値テキスト">
          <a:extLst>
            <a:ext uri="{FF2B5EF4-FFF2-40B4-BE49-F238E27FC236}">
              <a16:creationId xmlns:a16="http://schemas.microsoft.com/office/drawing/2014/main" id="{00000000-0008-0000-0300-0000C1000000}"/>
            </a:ext>
          </a:extLst>
        </xdr:cNvPr>
        <xdr:cNvSpPr txBox="1"/>
      </xdr:nvSpPr>
      <xdr:spPr>
        <a:xfrm>
          <a:off x="5041900" y="13551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100,901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91914</xdr:rowOff>
    </xdr:from>
    <xdr:to>
      <xdr:col>24</xdr:col>
      <xdr:colOff>12700</xdr:colOff>
      <xdr:row>80</xdr:row>
      <xdr:rowOff>91914</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38079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25752</xdr:rowOff>
    </xdr:from>
    <xdr:to>
      <xdr:col>23</xdr:col>
      <xdr:colOff>133350</xdr:colOff>
      <xdr:row>82</xdr:row>
      <xdr:rowOff>54105</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114800" y="14084652"/>
          <a:ext cx="838200" cy="28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64591</xdr:rowOff>
    </xdr:from>
    <xdr:ext cx="762000" cy="259045"/>
    <xdr:sp macro="" textlink="">
      <xdr:nvSpPr>
        <xdr:cNvPr id="196" name="人件費・物件費等の状況平均値テキスト">
          <a:extLst>
            <a:ext uri="{FF2B5EF4-FFF2-40B4-BE49-F238E27FC236}">
              <a16:creationId xmlns:a16="http://schemas.microsoft.com/office/drawing/2014/main" id="{00000000-0008-0000-0300-0000C4000000}"/>
            </a:ext>
          </a:extLst>
        </xdr:cNvPr>
        <xdr:cNvSpPr txBox="1"/>
      </xdr:nvSpPr>
      <xdr:spPr>
        <a:xfrm>
          <a:off x="5041900" y="14123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92514</xdr:rowOff>
    </xdr:from>
    <xdr:to>
      <xdr:col>23</xdr:col>
      <xdr:colOff>184150</xdr:colOff>
      <xdr:row>83</xdr:row>
      <xdr:rowOff>22664</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902200" y="14151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167773</xdr:rowOff>
    </xdr:from>
    <xdr:to>
      <xdr:col>19</xdr:col>
      <xdr:colOff>133350</xdr:colOff>
      <xdr:row>82</xdr:row>
      <xdr:rowOff>25752</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3225800" y="14055223"/>
          <a:ext cx="889000" cy="29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95297</xdr:rowOff>
    </xdr:from>
    <xdr:to>
      <xdr:col>19</xdr:col>
      <xdr:colOff>184150</xdr:colOff>
      <xdr:row>83</xdr:row>
      <xdr:rowOff>25447</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064000" y="14154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10224</xdr:rowOff>
    </xdr:from>
    <xdr:ext cx="7366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3733800" y="142405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109120</xdr:rowOff>
    </xdr:from>
    <xdr:to>
      <xdr:col>15</xdr:col>
      <xdr:colOff>82550</xdr:colOff>
      <xdr:row>81</xdr:row>
      <xdr:rowOff>167773</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2336800" y="13996570"/>
          <a:ext cx="889000" cy="58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53367</xdr:rowOff>
    </xdr:from>
    <xdr:to>
      <xdr:col>15</xdr:col>
      <xdr:colOff>133350</xdr:colOff>
      <xdr:row>82</xdr:row>
      <xdr:rowOff>154967</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3175000" y="14112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139744</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2844800" y="141986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37630</xdr:rowOff>
    </xdr:from>
    <xdr:to>
      <xdr:col>11</xdr:col>
      <xdr:colOff>31750</xdr:colOff>
      <xdr:row>81</xdr:row>
      <xdr:rowOff>109120</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a:off x="1447800" y="13925080"/>
          <a:ext cx="889000" cy="7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170242</xdr:rowOff>
    </xdr:from>
    <xdr:to>
      <xdr:col>11</xdr:col>
      <xdr:colOff>82550</xdr:colOff>
      <xdr:row>82</xdr:row>
      <xdr:rowOff>100392</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2286000" y="14057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85169</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955800" y="14144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91281</xdr:rowOff>
    </xdr:from>
    <xdr:to>
      <xdr:col>7</xdr:col>
      <xdr:colOff>31750</xdr:colOff>
      <xdr:row>82</xdr:row>
      <xdr:rowOff>21431</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1397000" y="13978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6208</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066800" y="140651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3305</xdr:rowOff>
    </xdr:from>
    <xdr:to>
      <xdr:col>23</xdr:col>
      <xdr:colOff>184150</xdr:colOff>
      <xdr:row>82</xdr:row>
      <xdr:rowOff>104905</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902200" y="14062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19832</xdr:rowOff>
    </xdr:from>
    <xdr:ext cx="762000" cy="259045"/>
    <xdr:sp macro="" textlink="">
      <xdr:nvSpPr>
        <xdr:cNvPr id="215" name="人件費・物件費等の状況該当値テキスト">
          <a:extLst>
            <a:ext uri="{FF2B5EF4-FFF2-40B4-BE49-F238E27FC236}">
              <a16:creationId xmlns:a16="http://schemas.microsoft.com/office/drawing/2014/main" id="{00000000-0008-0000-0300-0000D7000000}"/>
            </a:ext>
          </a:extLst>
        </xdr:cNvPr>
        <xdr:cNvSpPr txBox="1"/>
      </xdr:nvSpPr>
      <xdr:spPr>
        <a:xfrm>
          <a:off x="5041900" y="139072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146402</xdr:rowOff>
    </xdr:from>
    <xdr:to>
      <xdr:col>19</xdr:col>
      <xdr:colOff>184150</xdr:colOff>
      <xdr:row>82</xdr:row>
      <xdr:rowOff>76552</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064000" y="14033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86729</xdr:rowOff>
    </xdr:from>
    <xdr:ext cx="7366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3733800" y="138027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116973</xdr:rowOff>
    </xdr:from>
    <xdr:to>
      <xdr:col>15</xdr:col>
      <xdr:colOff>133350</xdr:colOff>
      <xdr:row>82</xdr:row>
      <xdr:rowOff>47123</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3175000" y="14004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57300</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2844800" y="137733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58320</xdr:rowOff>
    </xdr:from>
    <xdr:to>
      <xdr:col>11</xdr:col>
      <xdr:colOff>82550</xdr:colOff>
      <xdr:row>81</xdr:row>
      <xdr:rowOff>159920</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2286000" y="13945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170097</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955800" y="13714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158280</xdr:rowOff>
    </xdr:from>
    <xdr:to>
      <xdr:col>7</xdr:col>
      <xdr:colOff>31750</xdr:colOff>
      <xdr:row>81</xdr:row>
      <xdr:rowOff>88430</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1397000" y="13874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98607</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066800" y="13643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ラスパイレス指数については、職員の年齢構成の若返りなどにより</a:t>
          </a:r>
          <a:r>
            <a:rPr kumimoji="1" lang="en-US" altLang="ja-JP" sz="1300">
              <a:latin typeface="ＭＳ Ｐゴシック" panose="020B0600070205080204" pitchFamily="50" charset="-128"/>
              <a:ea typeface="ＭＳ Ｐゴシック" panose="020B0600070205080204" pitchFamily="50" charset="-128"/>
            </a:rPr>
            <a:t>100</a:t>
          </a:r>
          <a:r>
            <a:rPr kumimoji="1" lang="ja-JP" altLang="en-US" sz="1300">
              <a:latin typeface="ＭＳ Ｐゴシック" panose="020B0600070205080204" pitchFamily="50" charset="-128"/>
              <a:ea typeface="ＭＳ Ｐゴシック" panose="020B0600070205080204" pitchFamily="50" charset="-128"/>
            </a:rPr>
            <a:t>を下回り、類似団体平均も下回っている。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3" name="給与水準   （国との比較）グラフ枠">
          <a:extLst>
            <a:ext uri="{FF2B5EF4-FFF2-40B4-BE49-F238E27FC236}">
              <a16:creationId xmlns:a16="http://schemas.microsoft.com/office/drawing/2014/main" id="{00000000-0008-0000-0300-0000FD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28121</xdr:rowOff>
    </xdr:from>
    <xdr:to>
      <xdr:col>81</xdr:col>
      <xdr:colOff>44450</xdr:colOff>
      <xdr:row>89</xdr:row>
      <xdr:rowOff>138793</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flipV="1">
          <a:off x="17018000" y="13915571"/>
          <a:ext cx="0" cy="148227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110870</xdr:rowOff>
    </xdr:from>
    <xdr:ext cx="762000" cy="259045"/>
    <xdr:sp macro="" textlink="">
      <xdr:nvSpPr>
        <xdr:cNvPr id="255" name="給与水準   （国との比較）最小値テキスト">
          <a:extLst>
            <a:ext uri="{FF2B5EF4-FFF2-40B4-BE49-F238E27FC236}">
              <a16:creationId xmlns:a16="http://schemas.microsoft.com/office/drawing/2014/main" id="{00000000-0008-0000-0300-0000FF000000}"/>
            </a:ext>
          </a:extLst>
        </xdr:cNvPr>
        <xdr:cNvSpPr txBox="1"/>
      </xdr:nvSpPr>
      <xdr:spPr>
        <a:xfrm>
          <a:off x="17106900" y="15369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138793</xdr:rowOff>
    </xdr:from>
    <xdr:to>
      <xdr:col>81</xdr:col>
      <xdr:colOff>133350</xdr:colOff>
      <xdr:row>89</xdr:row>
      <xdr:rowOff>138793</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5397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114498</xdr:rowOff>
    </xdr:from>
    <xdr:ext cx="762000" cy="259045"/>
    <xdr:sp macro="" textlink="">
      <xdr:nvSpPr>
        <xdr:cNvPr id="257" name="給与水準   （国との比較）最大値テキスト">
          <a:extLst>
            <a:ext uri="{FF2B5EF4-FFF2-40B4-BE49-F238E27FC236}">
              <a16:creationId xmlns:a16="http://schemas.microsoft.com/office/drawing/2014/main" id="{00000000-0008-0000-0300-000001010000}"/>
            </a:ext>
          </a:extLst>
        </xdr:cNvPr>
        <xdr:cNvSpPr txBox="1"/>
      </xdr:nvSpPr>
      <xdr:spPr>
        <a:xfrm>
          <a:off x="17106900" y="13659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28121</xdr:rowOff>
    </xdr:from>
    <xdr:to>
      <xdr:col>81</xdr:col>
      <xdr:colOff>133350</xdr:colOff>
      <xdr:row>81</xdr:row>
      <xdr:rowOff>28121</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929100" y="13915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99786</xdr:rowOff>
    </xdr:from>
    <xdr:to>
      <xdr:col>81</xdr:col>
      <xdr:colOff>44450</xdr:colOff>
      <xdr:row>85</xdr:row>
      <xdr:rowOff>14514</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flipV="1">
          <a:off x="16179800" y="14501586"/>
          <a:ext cx="838200" cy="86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159856</xdr:rowOff>
    </xdr:from>
    <xdr:ext cx="762000" cy="259045"/>
    <xdr:sp macro="" textlink="">
      <xdr:nvSpPr>
        <xdr:cNvPr id="260" name="給与水準   （国との比較）平均値テキスト">
          <a:extLst>
            <a:ext uri="{FF2B5EF4-FFF2-40B4-BE49-F238E27FC236}">
              <a16:creationId xmlns:a16="http://schemas.microsoft.com/office/drawing/2014/main" id="{00000000-0008-0000-0300-000004010000}"/>
            </a:ext>
          </a:extLst>
        </xdr:cNvPr>
        <xdr:cNvSpPr txBox="1"/>
      </xdr:nvSpPr>
      <xdr:spPr>
        <a:xfrm>
          <a:off x="17106900" y="147331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16329</xdr:rowOff>
    </xdr:from>
    <xdr:to>
      <xdr:col>81</xdr:col>
      <xdr:colOff>95250</xdr:colOff>
      <xdr:row>86</xdr:row>
      <xdr:rowOff>117929</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967200" y="14761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14514</xdr:rowOff>
    </xdr:from>
    <xdr:to>
      <xdr:col>77</xdr:col>
      <xdr:colOff>44450</xdr:colOff>
      <xdr:row>85</xdr:row>
      <xdr:rowOff>48986</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flipV="1">
          <a:off x="15290800" y="14587764"/>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50800</xdr:rowOff>
    </xdr:from>
    <xdr:to>
      <xdr:col>77</xdr:col>
      <xdr:colOff>95250</xdr:colOff>
      <xdr:row>86</xdr:row>
      <xdr:rowOff>152400</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6129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137177</xdr:rowOff>
    </xdr:from>
    <xdr:ext cx="7366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5798800" y="1488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31750</xdr:rowOff>
    </xdr:from>
    <xdr:to>
      <xdr:col>72</xdr:col>
      <xdr:colOff>203200</xdr:colOff>
      <xdr:row>85</xdr:row>
      <xdr:rowOff>48986</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a:off x="14401800" y="14605000"/>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68036</xdr:rowOff>
    </xdr:from>
    <xdr:to>
      <xdr:col>73</xdr:col>
      <xdr:colOff>44450</xdr:colOff>
      <xdr:row>86</xdr:row>
      <xdr:rowOff>169636</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5240000" y="14812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154413</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4909800" y="14899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31750</xdr:rowOff>
    </xdr:from>
    <xdr:to>
      <xdr:col>68</xdr:col>
      <xdr:colOff>152400</xdr:colOff>
      <xdr:row>85</xdr:row>
      <xdr:rowOff>31750</xdr:rowOff>
    </xdr:to>
    <xdr:cxnSp macro="">
      <xdr:nvCxnSpPr>
        <xdr:cNvPr id="268" name="直線コネクタ 267">
          <a:extLst>
            <a:ext uri="{FF2B5EF4-FFF2-40B4-BE49-F238E27FC236}">
              <a16:creationId xmlns:a16="http://schemas.microsoft.com/office/drawing/2014/main" id="{00000000-0008-0000-0300-00000C010000}"/>
            </a:ext>
          </a:extLst>
        </xdr:cNvPr>
        <xdr:cNvCxnSpPr/>
      </xdr:nvCxnSpPr>
      <xdr:spPr>
        <a:xfrm>
          <a:off x="13512800" y="14605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50800</xdr:rowOff>
    </xdr:from>
    <xdr:to>
      <xdr:col>68</xdr:col>
      <xdr:colOff>203200</xdr:colOff>
      <xdr:row>86</xdr:row>
      <xdr:rowOff>152400</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4351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137177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020800" y="1488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85271</xdr:rowOff>
    </xdr:from>
    <xdr:to>
      <xdr:col>64</xdr:col>
      <xdr:colOff>152400</xdr:colOff>
      <xdr:row>87</xdr:row>
      <xdr:rowOff>15421</xdr:rowOff>
    </xdr:to>
    <xdr:sp macro="" textlink="">
      <xdr:nvSpPr>
        <xdr:cNvPr id="271" name="フローチャート: 判断 270">
          <a:extLst>
            <a:ext uri="{FF2B5EF4-FFF2-40B4-BE49-F238E27FC236}">
              <a16:creationId xmlns:a16="http://schemas.microsoft.com/office/drawing/2014/main" id="{00000000-0008-0000-0300-00000F010000}"/>
            </a:ext>
          </a:extLst>
        </xdr:cNvPr>
        <xdr:cNvSpPr/>
      </xdr:nvSpPr>
      <xdr:spPr>
        <a:xfrm>
          <a:off x="13462000" y="14829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198</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3131800" y="14916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48986</xdr:rowOff>
    </xdr:from>
    <xdr:to>
      <xdr:col>81</xdr:col>
      <xdr:colOff>95250</xdr:colOff>
      <xdr:row>84</xdr:row>
      <xdr:rowOff>150586</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967200" y="14450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65513</xdr:rowOff>
    </xdr:from>
    <xdr:ext cx="762000" cy="259045"/>
    <xdr:sp macro="" textlink="">
      <xdr:nvSpPr>
        <xdr:cNvPr id="279" name="給与水準   （国との比較）該当値テキスト">
          <a:extLst>
            <a:ext uri="{FF2B5EF4-FFF2-40B4-BE49-F238E27FC236}">
              <a16:creationId xmlns:a16="http://schemas.microsoft.com/office/drawing/2014/main" id="{00000000-0008-0000-0300-000017010000}"/>
            </a:ext>
          </a:extLst>
        </xdr:cNvPr>
        <xdr:cNvSpPr txBox="1"/>
      </xdr:nvSpPr>
      <xdr:spPr>
        <a:xfrm>
          <a:off x="17106900" y="14295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135164</xdr:rowOff>
    </xdr:from>
    <xdr:to>
      <xdr:col>77</xdr:col>
      <xdr:colOff>95250</xdr:colOff>
      <xdr:row>85</xdr:row>
      <xdr:rowOff>65314</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6129000" y="14536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75491</xdr:rowOff>
    </xdr:from>
    <xdr:ext cx="7366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5798800" y="143058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169636</xdr:rowOff>
    </xdr:from>
    <xdr:to>
      <xdr:col>73</xdr:col>
      <xdr:colOff>44450</xdr:colOff>
      <xdr:row>85</xdr:row>
      <xdr:rowOff>99786</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5240000" y="14571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109963</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909800" y="143403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152400</xdr:rowOff>
    </xdr:from>
    <xdr:to>
      <xdr:col>68</xdr:col>
      <xdr:colOff>203200</xdr:colOff>
      <xdr:row>85</xdr:row>
      <xdr:rowOff>82550</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4351000" y="1455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92727</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4020800" y="1432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152400</xdr:rowOff>
    </xdr:from>
    <xdr:to>
      <xdr:col>64</xdr:col>
      <xdr:colOff>152400</xdr:colOff>
      <xdr:row>85</xdr:row>
      <xdr:rowOff>82550</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3462000" y="1455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92727</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131800" y="1432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[8.03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本市は、類似団体と比較して一般行政職は人数が少ない状況である一方、南北に細長い地形や中部国際空港を有する本市の独自性により、消防部員の職員数が比較的多く、結果として類似団体平均と概ね同等の数値となっている。</a:t>
          </a:r>
        </a:p>
        <a:p>
          <a:r>
            <a:rPr kumimoji="1" lang="ja-JP" altLang="en-US" sz="1300">
              <a:latin typeface="ＭＳ Ｐゴシック" panose="020B0600070205080204" pitchFamily="50" charset="-128"/>
              <a:ea typeface="ＭＳ Ｐゴシック" panose="020B0600070205080204" pitchFamily="50" charset="-128"/>
            </a:rPr>
            <a:t>　引き続き第７次定員適正化計画に基づき、職員採用にあたっては退職補充を原則とし、限られた職員の効果的な配置や業務の種類・性質に応じた多様な雇用形態の柔軟な活用等、無駄のないスリムな体制維持を務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a:extLst>
            <a:ext uri="{FF2B5EF4-FFF2-40B4-BE49-F238E27FC236}">
              <a16:creationId xmlns:a16="http://schemas.microsoft.com/office/drawing/2014/main" id="{00000000-0008-0000-0300-00003C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23919</xdr:rowOff>
    </xdr:from>
    <xdr:to>
      <xdr:col>81</xdr:col>
      <xdr:colOff>44450</xdr:colOff>
      <xdr:row>68</xdr:row>
      <xdr:rowOff>35243</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flipV="1">
          <a:off x="17018000" y="10139469"/>
          <a:ext cx="0" cy="155437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68</xdr:row>
      <xdr:rowOff>7320</xdr:rowOff>
    </xdr:from>
    <xdr:ext cx="762000" cy="259045"/>
    <xdr:sp macro="" textlink="">
      <xdr:nvSpPr>
        <xdr:cNvPr id="318" name="定員管理の状況最小値テキスト">
          <a:extLst>
            <a:ext uri="{FF2B5EF4-FFF2-40B4-BE49-F238E27FC236}">
              <a16:creationId xmlns:a16="http://schemas.microsoft.com/office/drawing/2014/main" id="{00000000-0008-0000-0300-00003E010000}"/>
            </a:ext>
          </a:extLst>
        </xdr:cNvPr>
        <xdr:cNvSpPr txBox="1"/>
      </xdr:nvSpPr>
      <xdr:spPr>
        <a:xfrm>
          <a:off x="17106900" y="11665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68</xdr:row>
      <xdr:rowOff>35243</xdr:rowOff>
    </xdr:from>
    <xdr:to>
      <xdr:col>81</xdr:col>
      <xdr:colOff>133350</xdr:colOff>
      <xdr:row>68</xdr:row>
      <xdr:rowOff>35243</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1693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110296</xdr:rowOff>
    </xdr:from>
    <xdr:ext cx="762000" cy="259045"/>
    <xdr:sp macro="" textlink="">
      <xdr:nvSpPr>
        <xdr:cNvPr id="320" name="定員管理の状況最大値テキスト">
          <a:extLst>
            <a:ext uri="{FF2B5EF4-FFF2-40B4-BE49-F238E27FC236}">
              <a16:creationId xmlns:a16="http://schemas.microsoft.com/office/drawing/2014/main" id="{00000000-0008-0000-0300-000040010000}"/>
            </a:ext>
          </a:extLst>
        </xdr:cNvPr>
        <xdr:cNvSpPr txBox="1"/>
      </xdr:nvSpPr>
      <xdr:spPr>
        <a:xfrm>
          <a:off x="17106900" y="98829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23919</xdr:rowOff>
    </xdr:from>
    <xdr:to>
      <xdr:col>81</xdr:col>
      <xdr:colOff>133350</xdr:colOff>
      <xdr:row>59</xdr:row>
      <xdr:rowOff>23919</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101394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134938</xdr:rowOff>
    </xdr:from>
    <xdr:to>
      <xdr:col>81</xdr:col>
      <xdr:colOff>44450</xdr:colOff>
      <xdr:row>62</xdr:row>
      <xdr:rowOff>171132</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6179800" y="10764838"/>
          <a:ext cx="838200" cy="36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48383</xdr:rowOff>
    </xdr:from>
    <xdr:ext cx="762000" cy="259045"/>
    <xdr:sp macro="" textlink="">
      <xdr:nvSpPr>
        <xdr:cNvPr id="323" name="定員管理の状況平均値テキスト">
          <a:extLst>
            <a:ext uri="{FF2B5EF4-FFF2-40B4-BE49-F238E27FC236}">
              <a16:creationId xmlns:a16="http://schemas.microsoft.com/office/drawing/2014/main" id="{00000000-0008-0000-0300-000043010000}"/>
            </a:ext>
          </a:extLst>
        </xdr:cNvPr>
        <xdr:cNvSpPr txBox="1"/>
      </xdr:nvSpPr>
      <xdr:spPr>
        <a:xfrm>
          <a:off x="17106900" y="105068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31856</xdr:rowOff>
    </xdr:from>
    <xdr:to>
      <xdr:col>81</xdr:col>
      <xdr:colOff>95250</xdr:colOff>
      <xdr:row>62</xdr:row>
      <xdr:rowOff>133456</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967200" y="10661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102764</xdr:rowOff>
    </xdr:from>
    <xdr:to>
      <xdr:col>77</xdr:col>
      <xdr:colOff>44450</xdr:colOff>
      <xdr:row>62</xdr:row>
      <xdr:rowOff>134938</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5290800" y="10732664"/>
          <a:ext cx="889000" cy="32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29845</xdr:rowOff>
    </xdr:from>
    <xdr:to>
      <xdr:col>77</xdr:col>
      <xdr:colOff>95250</xdr:colOff>
      <xdr:row>62</xdr:row>
      <xdr:rowOff>131445</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129000" y="10659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141622</xdr:rowOff>
    </xdr:from>
    <xdr:ext cx="7366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5798800" y="104286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90699</xdr:rowOff>
    </xdr:from>
    <xdr:to>
      <xdr:col>72</xdr:col>
      <xdr:colOff>203200</xdr:colOff>
      <xdr:row>62</xdr:row>
      <xdr:rowOff>102764</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4401800" y="10720599"/>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13758</xdr:rowOff>
    </xdr:from>
    <xdr:to>
      <xdr:col>73</xdr:col>
      <xdr:colOff>44450</xdr:colOff>
      <xdr:row>62</xdr:row>
      <xdr:rowOff>115358</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5240000" y="10643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125535</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909800" y="104125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78634</xdr:rowOff>
    </xdr:from>
    <xdr:to>
      <xdr:col>68</xdr:col>
      <xdr:colOff>152400</xdr:colOff>
      <xdr:row>62</xdr:row>
      <xdr:rowOff>90699</xdr:rowOff>
    </xdr:to>
    <xdr:cxnSp macro="">
      <xdr:nvCxnSpPr>
        <xdr:cNvPr id="331" name="直線コネクタ 330">
          <a:extLst>
            <a:ext uri="{FF2B5EF4-FFF2-40B4-BE49-F238E27FC236}">
              <a16:creationId xmlns:a16="http://schemas.microsoft.com/office/drawing/2014/main" id="{00000000-0008-0000-0300-00004B010000}"/>
            </a:ext>
          </a:extLst>
        </xdr:cNvPr>
        <xdr:cNvCxnSpPr/>
      </xdr:nvCxnSpPr>
      <xdr:spPr>
        <a:xfrm>
          <a:off x="13512800" y="10708534"/>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147003</xdr:rowOff>
    </xdr:from>
    <xdr:to>
      <xdr:col>68</xdr:col>
      <xdr:colOff>203200</xdr:colOff>
      <xdr:row>62</xdr:row>
      <xdr:rowOff>77153</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4351000" y="10605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87330</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020800" y="103743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167111</xdr:rowOff>
    </xdr:from>
    <xdr:to>
      <xdr:col>64</xdr:col>
      <xdr:colOff>152400</xdr:colOff>
      <xdr:row>62</xdr:row>
      <xdr:rowOff>97261</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3462000" y="10625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107438</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131800" y="10394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120332</xdr:rowOff>
    </xdr:from>
    <xdr:to>
      <xdr:col>81</xdr:col>
      <xdr:colOff>95250</xdr:colOff>
      <xdr:row>63</xdr:row>
      <xdr:rowOff>50482</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967200" y="10750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62</xdr:row>
      <xdr:rowOff>92409</xdr:rowOff>
    </xdr:from>
    <xdr:ext cx="762000" cy="259045"/>
    <xdr:sp macro="" textlink="">
      <xdr:nvSpPr>
        <xdr:cNvPr id="342" name="定員管理の状況該当値テキスト">
          <a:extLst>
            <a:ext uri="{FF2B5EF4-FFF2-40B4-BE49-F238E27FC236}">
              <a16:creationId xmlns:a16="http://schemas.microsoft.com/office/drawing/2014/main" id="{00000000-0008-0000-0300-000056010000}"/>
            </a:ext>
          </a:extLst>
        </xdr:cNvPr>
        <xdr:cNvSpPr txBox="1"/>
      </xdr:nvSpPr>
      <xdr:spPr>
        <a:xfrm>
          <a:off x="17106900" y="107223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84138</xdr:rowOff>
    </xdr:from>
    <xdr:to>
      <xdr:col>77</xdr:col>
      <xdr:colOff>95250</xdr:colOff>
      <xdr:row>63</xdr:row>
      <xdr:rowOff>14288</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129000" y="10714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170515</xdr:rowOff>
    </xdr:from>
    <xdr:ext cx="7366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798800" y="108004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51964</xdr:rowOff>
    </xdr:from>
    <xdr:to>
      <xdr:col>73</xdr:col>
      <xdr:colOff>44450</xdr:colOff>
      <xdr:row>62</xdr:row>
      <xdr:rowOff>153564</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5240000" y="10681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138341</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909800" y="10768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39899</xdr:rowOff>
    </xdr:from>
    <xdr:to>
      <xdr:col>68</xdr:col>
      <xdr:colOff>203200</xdr:colOff>
      <xdr:row>62</xdr:row>
      <xdr:rowOff>141499</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4351000" y="10669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126276</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020800" y="107561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27834</xdr:rowOff>
    </xdr:from>
    <xdr:to>
      <xdr:col>64</xdr:col>
      <xdr:colOff>152400</xdr:colOff>
      <xdr:row>62</xdr:row>
      <xdr:rowOff>129434</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3462000" y="10657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114211</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131800" y="10744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類似団体を上回っている要因としては、新庁舎整備に係る公債費及び公債費に準ずる債務負担行為の償還が挙げられる。</a:t>
          </a:r>
        </a:p>
        <a:p>
          <a:r>
            <a:rPr kumimoji="1" lang="ja-JP" altLang="en-US" sz="1300">
              <a:latin typeface="ＭＳ Ｐゴシック" panose="020B0600070205080204" pitchFamily="50" charset="-128"/>
              <a:ea typeface="ＭＳ Ｐゴシック" panose="020B0600070205080204" pitchFamily="50" charset="-128"/>
            </a:rPr>
            <a:t>　今後は、新学校給食共同調理場建設工事などに係る市債償還により数値が上昇することが見込まれるため、緊急度・住民ニーズから優先順位を定めて事業を実施するなど、適切な財政運営に努めていく。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6" name="公債費負担の状況グラフ枠">
          <a:extLst>
            <a:ext uri="{FF2B5EF4-FFF2-40B4-BE49-F238E27FC236}">
              <a16:creationId xmlns:a16="http://schemas.microsoft.com/office/drawing/2014/main" id="{00000000-0008-0000-0300-000078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11684</xdr:rowOff>
    </xdr:from>
    <xdr:to>
      <xdr:col>81</xdr:col>
      <xdr:colOff>44450</xdr:colOff>
      <xdr:row>45</xdr:row>
      <xdr:rowOff>41910</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flipV="1">
          <a:off x="17018000" y="6183884"/>
          <a:ext cx="0" cy="157327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13987</xdr:rowOff>
    </xdr:from>
    <xdr:ext cx="762000" cy="259045"/>
    <xdr:sp macro="" textlink="">
      <xdr:nvSpPr>
        <xdr:cNvPr id="378" name="公債費負担の状況最小値テキスト">
          <a:extLst>
            <a:ext uri="{FF2B5EF4-FFF2-40B4-BE49-F238E27FC236}">
              <a16:creationId xmlns:a16="http://schemas.microsoft.com/office/drawing/2014/main" id="{00000000-0008-0000-0300-00007A010000}"/>
            </a:ext>
          </a:extLst>
        </xdr:cNvPr>
        <xdr:cNvSpPr txBox="1"/>
      </xdr:nvSpPr>
      <xdr:spPr>
        <a:xfrm>
          <a:off x="17106900" y="7729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41910</xdr:rowOff>
    </xdr:from>
    <xdr:to>
      <xdr:col>81</xdr:col>
      <xdr:colOff>133350</xdr:colOff>
      <xdr:row>45</xdr:row>
      <xdr:rowOff>41910</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6929100" y="7757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98061</xdr:rowOff>
    </xdr:from>
    <xdr:ext cx="762000" cy="259045"/>
    <xdr:sp macro="" textlink="">
      <xdr:nvSpPr>
        <xdr:cNvPr id="380" name="公債費負担の状況最大値テキスト">
          <a:extLst>
            <a:ext uri="{FF2B5EF4-FFF2-40B4-BE49-F238E27FC236}">
              <a16:creationId xmlns:a16="http://schemas.microsoft.com/office/drawing/2014/main" id="{00000000-0008-0000-0300-00007C010000}"/>
            </a:ext>
          </a:extLst>
        </xdr:cNvPr>
        <xdr:cNvSpPr txBox="1"/>
      </xdr:nvSpPr>
      <xdr:spPr>
        <a:xfrm>
          <a:off x="17106900" y="5927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11684</xdr:rowOff>
    </xdr:from>
    <xdr:to>
      <xdr:col>81</xdr:col>
      <xdr:colOff>133350</xdr:colOff>
      <xdr:row>36</xdr:row>
      <xdr:rowOff>11684</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6929100" y="61838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43</xdr:row>
      <xdr:rowOff>8382</xdr:rowOff>
    </xdr:from>
    <xdr:to>
      <xdr:col>81</xdr:col>
      <xdr:colOff>44450</xdr:colOff>
      <xdr:row>43</xdr:row>
      <xdr:rowOff>46990</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179800" y="7380732"/>
          <a:ext cx="8382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15511</xdr:rowOff>
    </xdr:from>
    <xdr:ext cx="762000" cy="259045"/>
    <xdr:sp macro="" textlink="">
      <xdr:nvSpPr>
        <xdr:cNvPr id="383" name="公債費負担の状況平均値テキスト">
          <a:extLst>
            <a:ext uri="{FF2B5EF4-FFF2-40B4-BE49-F238E27FC236}">
              <a16:creationId xmlns:a16="http://schemas.microsoft.com/office/drawing/2014/main" id="{00000000-0008-0000-0300-00007F010000}"/>
            </a:ext>
          </a:extLst>
        </xdr:cNvPr>
        <xdr:cNvSpPr txBox="1"/>
      </xdr:nvSpPr>
      <xdr:spPr>
        <a:xfrm>
          <a:off x="17106900" y="67020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170434</xdr:rowOff>
    </xdr:from>
    <xdr:to>
      <xdr:col>81</xdr:col>
      <xdr:colOff>95250</xdr:colOff>
      <xdr:row>40</xdr:row>
      <xdr:rowOff>100584</xdr:rowOff>
    </xdr:to>
    <xdr:sp macro="" textlink="">
      <xdr:nvSpPr>
        <xdr:cNvPr id="384" name="フローチャート: 判断 383">
          <a:extLst>
            <a:ext uri="{FF2B5EF4-FFF2-40B4-BE49-F238E27FC236}">
              <a16:creationId xmlns:a16="http://schemas.microsoft.com/office/drawing/2014/main" id="{00000000-0008-0000-0300-000080010000}"/>
            </a:ext>
          </a:extLst>
        </xdr:cNvPr>
        <xdr:cNvSpPr/>
      </xdr:nvSpPr>
      <xdr:spPr>
        <a:xfrm>
          <a:off x="16967200" y="6856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43</xdr:row>
      <xdr:rowOff>8382</xdr:rowOff>
    </xdr:from>
    <xdr:to>
      <xdr:col>77</xdr:col>
      <xdr:colOff>44450</xdr:colOff>
      <xdr:row>43</xdr:row>
      <xdr:rowOff>8382</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5290800" y="738073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160782</xdr:rowOff>
    </xdr:from>
    <xdr:to>
      <xdr:col>77</xdr:col>
      <xdr:colOff>95250</xdr:colOff>
      <xdr:row>40</xdr:row>
      <xdr:rowOff>90932</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6129000" y="6847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101109</xdr:rowOff>
    </xdr:from>
    <xdr:ext cx="7366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5798800" y="66162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43</xdr:row>
      <xdr:rowOff>8382</xdr:rowOff>
    </xdr:from>
    <xdr:to>
      <xdr:col>72</xdr:col>
      <xdr:colOff>203200</xdr:colOff>
      <xdr:row>43</xdr:row>
      <xdr:rowOff>75946</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flipV="1">
          <a:off x="14401800" y="7380732"/>
          <a:ext cx="889000" cy="67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160782</xdr:rowOff>
    </xdr:from>
    <xdr:to>
      <xdr:col>73</xdr:col>
      <xdr:colOff>44450</xdr:colOff>
      <xdr:row>40</xdr:row>
      <xdr:rowOff>90932</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5240000" y="6847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101109</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4909800" y="6616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43</xdr:row>
      <xdr:rowOff>75946</xdr:rowOff>
    </xdr:from>
    <xdr:to>
      <xdr:col>68</xdr:col>
      <xdr:colOff>152400</xdr:colOff>
      <xdr:row>43</xdr:row>
      <xdr:rowOff>85598</xdr:rowOff>
    </xdr:to>
    <xdr:cxnSp macro="">
      <xdr:nvCxnSpPr>
        <xdr:cNvPr id="391" name="直線コネクタ 390">
          <a:extLst>
            <a:ext uri="{FF2B5EF4-FFF2-40B4-BE49-F238E27FC236}">
              <a16:creationId xmlns:a16="http://schemas.microsoft.com/office/drawing/2014/main" id="{00000000-0008-0000-0300-000087010000}"/>
            </a:ext>
          </a:extLst>
        </xdr:cNvPr>
        <xdr:cNvCxnSpPr/>
      </xdr:nvCxnSpPr>
      <xdr:spPr>
        <a:xfrm flipV="1">
          <a:off x="13512800" y="7448296"/>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141478</xdr:rowOff>
    </xdr:from>
    <xdr:to>
      <xdr:col>68</xdr:col>
      <xdr:colOff>203200</xdr:colOff>
      <xdr:row>40</xdr:row>
      <xdr:rowOff>71628</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4351000" y="6828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81805</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020800" y="6596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160782</xdr:rowOff>
    </xdr:from>
    <xdr:to>
      <xdr:col>64</xdr:col>
      <xdr:colOff>152400</xdr:colOff>
      <xdr:row>40</xdr:row>
      <xdr:rowOff>90932</xdr:rowOff>
    </xdr:to>
    <xdr:sp macro="" textlink="">
      <xdr:nvSpPr>
        <xdr:cNvPr id="394" name="フローチャート: 判断 393">
          <a:extLst>
            <a:ext uri="{FF2B5EF4-FFF2-40B4-BE49-F238E27FC236}">
              <a16:creationId xmlns:a16="http://schemas.microsoft.com/office/drawing/2014/main" id="{00000000-0008-0000-0300-00008A010000}"/>
            </a:ext>
          </a:extLst>
        </xdr:cNvPr>
        <xdr:cNvSpPr/>
      </xdr:nvSpPr>
      <xdr:spPr>
        <a:xfrm>
          <a:off x="13462000" y="6847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101109</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3131800" y="6616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167640</xdr:rowOff>
    </xdr:from>
    <xdr:to>
      <xdr:col>81</xdr:col>
      <xdr:colOff>95250</xdr:colOff>
      <xdr:row>43</xdr:row>
      <xdr:rowOff>97790</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6967200" y="7368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42</xdr:row>
      <xdr:rowOff>139717</xdr:rowOff>
    </xdr:from>
    <xdr:ext cx="762000" cy="259045"/>
    <xdr:sp macro="" textlink="">
      <xdr:nvSpPr>
        <xdr:cNvPr id="402" name="公債費負担の状況該当値テキスト">
          <a:extLst>
            <a:ext uri="{FF2B5EF4-FFF2-40B4-BE49-F238E27FC236}">
              <a16:creationId xmlns:a16="http://schemas.microsoft.com/office/drawing/2014/main" id="{00000000-0008-0000-0300-000092010000}"/>
            </a:ext>
          </a:extLst>
        </xdr:cNvPr>
        <xdr:cNvSpPr txBox="1"/>
      </xdr:nvSpPr>
      <xdr:spPr>
        <a:xfrm>
          <a:off x="17106900" y="7340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42</xdr:row>
      <xdr:rowOff>129032</xdr:rowOff>
    </xdr:from>
    <xdr:to>
      <xdr:col>77</xdr:col>
      <xdr:colOff>95250</xdr:colOff>
      <xdr:row>43</xdr:row>
      <xdr:rowOff>59182</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6129000" y="7329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43</xdr:row>
      <xdr:rowOff>43959</xdr:rowOff>
    </xdr:from>
    <xdr:ext cx="7366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5798800" y="74163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42</xdr:row>
      <xdr:rowOff>129032</xdr:rowOff>
    </xdr:from>
    <xdr:to>
      <xdr:col>73</xdr:col>
      <xdr:colOff>44450</xdr:colOff>
      <xdr:row>43</xdr:row>
      <xdr:rowOff>59182</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5240000" y="7329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43</xdr:row>
      <xdr:rowOff>43959</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4909800" y="74163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43</xdr:row>
      <xdr:rowOff>25146</xdr:rowOff>
    </xdr:from>
    <xdr:to>
      <xdr:col>68</xdr:col>
      <xdr:colOff>203200</xdr:colOff>
      <xdr:row>43</xdr:row>
      <xdr:rowOff>126746</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4351000" y="7397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43</xdr:row>
      <xdr:rowOff>111523</xdr:rowOff>
    </xdr:from>
    <xdr:ext cx="7620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4020800" y="7483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43</xdr:row>
      <xdr:rowOff>34798</xdr:rowOff>
    </xdr:from>
    <xdr:to>
      <xdr:col>64</xdr:col>
      <xdr:colOff>152400</xdr:colOff>
      <xdr:row>43</xdr:row>
      <xdr:rowOff>136398</xdr:rowOff>
    </xdr:to>
    <xdr:sp macro="" textlink="">
      <xdr:nvSpPr>
        <xdr:cNvPr id="409" name="楕円 408">
          <a:extLst>
            <a:ext uri="{FF2B5EF4-FFF2-40B4-BE49-F238E27FC236}">
              <a16:creationId xmlns:a16="http://schemas.microsoft.com/office/drawing/2014/main" id="{00000000-0008-0000-0300-000099010000}"/>
            </a:ext>
          </a:extLst>
        </xdr:cNvPr>
        <xdr:cNvSpPr/>
      </xdr:nvSpPr>
      <xdr:spPr>
        <a:xfrm>
          <a:off x="13462000" y="7407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43</xdr:row>
      <xdr:rowOff>121175</xdr:rowOff>
    </xdr:from>
    <xdr:ext cx="762000" cy="259045"/>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3131800" y="7493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[101.2%]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類似団体平均を大きく上回っている主な要因としては、市民病院及び消防本部庁舎を移転するための公益的施設用地取得に係る債務負担行為の設定、市庁舎の整備に係る借入などが挙げられる。令和５年度は、公益的施設用地取得費の一部繰上償還により</a:t>
          </a:r>
          <a:r>
            <a:rPr kumimoji="1" lang="en-US" altLang="ja-JP" sz="1200">
              <a:latin typeface="ＭＳ Ｐゴシック" panose="020B0600070205080204" pitchFamily="50" charset="-128"/>
              <a:ea typeface="ＭＳ Ｐゴシック" panose="020B0600070205080204" pitchFamily="50" charset="-128"/>
            </a:rPr>
            <a:t>6.1</a:t>
          </a:r>
          <a:r>
            <a:rPr kumimoji="1" lang="ja-JP" altLang="en-US" sz="1200">
              <a:latin typeface="ＭＳ Ｐゴシック" panose="020B0600070205080204" pitchFamily="50" charset="-128"/>
              <a:ea typeface="ＭＳ Ｐゴシック" panose="020B0600070205080204" pitchFamily="50" charset="-128"/>
            </a:rPr>
            <a:t>ポイント減となった。</a:t>
          </a:r>
        </a:p>
        <a:p>
          <a:r>
            <a:rPr kumimoji="1" lang="ja-JP" altLang="en-US" sz="1200">
              <a:latin typeface="ＭＳ Ｐゴシック" panose="020B0600070205080204" pitchFamily="50" charset="-128"/>
              <a:ea typeface="ＭＳ Ｐゴシック" panose="020B0600070205080204" pitchFamily="50" charset="-128"/>
            </a:rPr>
            <a:t>　今後については、ボートレース事業収益の繰入により、一時的に数値の改善が見込まれるが、新学校給食共同調理場建設工事など、計画的な公共施設の整備に係る借入等により地方債現在高が増加し、将来負担比率も上昇することが見込まれるため、事業実施の適正化を図り、財政の健全化に努める。</a:t>
          </a:r>
        </a:p>
      </xdr:txBody>
    </xdr:sp>
    <xdr:clientData/>
  </xdr:twoCellAnchor>
  <xdr:oneCellAnchor>
    <xdr:from>
      <xdr:col>61</xdr:col>
      <xdr:colOff>6350</xdr:colOff>
      <xdr:row>10</xdr:row>
      <xdr:rowOff>63500</xdr:rowOff>
    </xdr:from>
    <xdr:ext cx="298543" cy="225703"/>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8" name="テキスト ボックス 437">
          <a:extLst>
            <a:ext uri="{FF2B5EF4-FFF2-40B4-BE49-F238E27FC236}">
              <a16:creationId xmlns:a16="http://schemas.microsoft.com/office/drawing/2014/main" id="{00000000-0008-0000-0300-0000B6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0" name="将来負担の状況グラフ枠">
          <a:extLst>
            <a:ext uri="{FF2B5EF4-FFF2-40B4-BE49-F238E27FC236}">
              <a16:creationId xmlns:a16="http://schemas.microsoft.com/office/drawing/2014/main" id="{00000000-0008-0000-0300-0000B8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40822</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flipV="1">
          <a:off x="17018000" y="2313214"/>
          <a:ext cx="0" cy="149950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12899</xdr:rowOff>
    </xdr:from>
    <xdr:ext cx="762000" cy="259045"/>
    <xdr:sp macro="" textlink="">
      <xdr:nvSpPr>
        <xdr:cNvPr id="442" name="将来負担の状況最小値テキスト">
          <a:extLst>
            <a:ext uri="{FF2B5EF4-FFF2-40B4-BE49-F238E27FC236}">
              <a16:creationId xmlns:a16="http://schemas.microsoft.com/office/drawing/2014/main" id="{00000000-0008-0000-0300-0000BA010000}"/>
            </a:ext>
          </a:extLst>
        </xdr:cNvPr>
        <xdr:cNvSpPr txBox="1"/>
      </xdr:nvSpPr>
      <xdr:spPr>
        <a:xfrm>
          <a:off x="17106900" y="3784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40822</xdr:rowOff>
    </xdr:from>
    <xdr:to>
      <xdr:col>81</xdr:col>
      <xdr:colOff>133350</xdr:colOff>
      <xdr:row>22</xdr:row>
      <xdr:rowOff>40822</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a:off x="16929100" y="3812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4" name="将来負担の状況最大値テキスト">
          <a:extLst>
            <a:ext uri="{FF2B5EF4-FFF2-40B4-BE49-F238E27FC236}">
              <a16:creationId xmlns:a16="http://schemas.microsoft.com/office/drawing/2014/main" id="{00000000-0008-0000-0300-0000BC010000}"/>
            </a:ext>
          </a:extLst>
        </xdr:cNvPr>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20</xdr:row>
      <xdr:rowOff>47051</xdr:rowOff>
    </xdr:from>
    <xdr:to>
      <xdr:col>81</xdr:col>
      <xdr:colOff>44450</xdr:colOff>
      <xdr:row>20</xdr:row>
      <xdr:rowOff>117142</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flipV="1">
          <a:off x="16179800" y="3476051"/>
          <a:ext cx="838200" cy="700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164996</xdr:rowOff>
    </xdr:from>
    <xdr:ext cx="762000" cy="259045"/>
    <xdr:sp macro="" textlink="">
      <xdr:nvSpPr>
        <xdr:cNvPr id="447" name="将来負担の状況平均値テキスト">
          <a:extLst>
            <a:ext uri="{FF2B5EF4-FFF2-40B4-BE49-F238E27FC236}">
              <a16:creationId xmlns:a16="http://schemas.microsoft.com/office/drawing/2014/main" id="{00000000-0008-0000-0300-0000BF010000}"/>
            </a:ext>
          </a:extLst>
        </xdr:cNvPr>
        <xdr:cNvSpPr txBox="1"/>
      </xdr:nvSpPr>
      <xdr:spPr>
        <a:xfrm>
          <a:off x="17106900" y="222239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148469</xdr:rowOff>
    </xdr:from>
    <xdr:to>
      <xdr:col>81</xdr:col>
      <xdr:colOff>95250</xdr:colOff>
      <xdr:row>14</xdr:row>
      <xdr:rowOff>78619</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6967200" y="2377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20</xdr:row>
      <xdr:rowOff>117142</xdr:rowOff>
    </xdr:from>
    <xdr:to>
      <xdr:col>77</xdr:col>
      <xdr:colOff>44450</xdr:colOff>
      <xdr:row>21</xdr:row>
      <xdr:rowOff>108857</xdr:rowOff>
    </xdr:to>
    <xdr:cxnSp macro="">
      <xdr:nvCxnSpPr>
        <xdr:cNvPr id="449" name="直線コネクタ 448">
          <a:extLst>
            <a:ext uri="{FF2B5EF4-FFF2-40B4-BE49-F238E27FC236}">
              <a16:creationId xmlns:a16="http://schemas.microsoft.com/office/drawing/2014/main" id="{00000000-0008-0000-0300-0000C1010000}"/>
            </a:ext>
          </a:extLst>
        </xdr:cNvPr>
        <xdr:cNvCxnSpPr/>
      </xdr:nvCxnSpPr>
      <xdr:spPr>
        <a:xfrm flipV="1">
          <a:off x="15290800" y="3546142"/>
          <a:ext cx="889000" cy="163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8043</xdr:rowOff>
    </xdr:from>
    <xdr:to>
      <xdr:col>77</xdr:col>
      <xdr:colOff>95250</xdr:colOff>
      <xdr:row>14</xdr:row>
      <xdr:rowOff>109643</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6129000" y="2408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119820</xdr:rowOff>
    </xdr:from>
    <xdr:ext cx="7366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5798800" y="21772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21</xdr:row>
      <xdr:rowOff>103112</xdr:rowOff>
    </xdr:from>
    <xdr:to>
      <xdr:col>72</xdr:col>
      <xdr:colOff>203200</xdr:colOff>
      <xdr:row>21</xdr:row>
      <xdr:rowOff>108857</xdr:rowOff>
    </xdr:to>
    <xdr:cxnSp macro="">
      <xdr:nvCxnSpPr>
        <xdr:cNvPr id="452" name="直線コネクタ 451">
          <a:extLst>
            <a:ext uri="{FF2B5EF4-FFF2-40B4-BE49-F238E27FC236}">
              <a16:creationId xmlns:a16="http://schemas.microsoft.com/office/drawing/2014/main" id="{00000000-0008-0000-0300-0000C4010000}"/>
            </a:ext>
          </a:extLst>
        </xdr:cNvPr>
        <xdr:cNvCxnSpPr/>
      </xdr:nvCxnSpPr>
      <xdr:spPr>
        <a:xfrm>
          <a:off x="14401800" y="3703562"/>
          <a:ext cx="889000" cy="5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68943</xdr:rowOff>
    </xdr:from>
    <xdr:to>
      <xdr:col>73</xdr:col>
      <xdr:colOff>44450</xdr:colOff>
      <xdr:row>14</xdr:row>
      <xdr:rowOff>170543</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5240000" y="2469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9270</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4909800" y="2238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20</xdr:row>
      <xdr:rowOff>159657</xdr:rowOff>
    </xdr:from>
    <xdr:to>
      <xdr:col>68</xdr:col>
      <xdr:colOff>152400</xdr:colOff>
      <xdr:row>21</xdr:row>
      <xdr:rowOff>103112</xdr:rowOff>
    </xdr:to>
    <xdr:cxnSp macro="">
      <xdr:nvCxnSpPr>
        <xdr:cNvPr id="455" name="直線コネクタ 454">
          <a:extLst>
            <a:ext uri="{FF2B5EF4-FFF2-40B4-BE49-F238E27FC236}">
              <a16:creationId xmlns:a16="http://schemas.microsoft.com/office/drawing/2014/main" id="{00000000-0008-0000-0300-0000C7010000}"/>
            </a:ext>
          </a:extLst>
        </xdr:cNvPr>
        <xdr:cNvCxnSpPr/>
      </xdr:nvCxnSpPr>
      <xdr:spPr>
        <a:xfrm>
          <a:off x="13512800" y="3588657"/>
          <a:ext cx="889000" cy="114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150525</xdr:rowOff>
    </xdr:from>
    <xdr:to>
      <xdr:col>68</xdr:col>
      <xdr:colOff>203200</xdr:colOff>
      <xdr:row>15</xdr:row>
      <xdr:rowOff>80675</xdr:rowOff>
    </xdr:to>
    <xdr:sp macro="" textlink="">
      <xdr:nvSpPr>
        <xdr:cNvPr id="456" name="フローチャート: 判断 455">
          <a:extLst>
            <a:ext uri="{FF2B5EF4-FFF2-40B4-BE49-F238E27FC236}">
              <a16:creationId xmlns:a16="http://schemas.microsoft.com/office/drawing/2014/main" id="{00000000-0008-0000-0300-0000C8010000}"/>
            </a:ext>
          </a:extLst>
        </xdr:cNvPr>
        <xdr:cNvSpPr/>
      </xdr:nvSpPr>
      <xdr:spPr>
        <a:xfrm>
          <a:off x="14351000" y="2550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90852</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4020800" y="2319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155121</xdr:rowOff>
    </xdr:from>
    <xdr:to>
      <xdr:col>64</xdr:col>
      <xdr:colOff>152400</xdr:colOff>
      <xdr:row>15</xdr:row>
      <xdr:rowOff>85271</xdr:rowOff>
    </xdr:to>
    <xdr:sp macro="" textlink="">
      <xdr:nvSpPr>
        <xdr:cNvPr id="458" name="フローチャート: 判断 457">
          <a:extLst>
            <a:ext uri="{FF2B5EF4-FFF2-40B4-BE49-F238E27FC236}">
              <a16:creationId xmlns:a16="http://schemas.microsoft.com/office/drawing/2014/main" id="{00000000-0008-0000-0300-0000CA010000}"/>
            </a:ext>
          </a:extLst>
        </xdr:cNvPr>
        <xdr:cNvSpPr/>
      </xdr:nvSpPr>
      <xdr:spPr>
        <a:xfrm>
          <a:off x="13462000" y="2555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95448</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3131800" y="23242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19</xdr:row>
      <xdr:rowOff>167701</xdr:rowOff>
    </xdr:from>
    <xdr:to>
      <xdr:col>81</xdr:col>
      <xdr:colOff>95250</xdr:colOff>
      <xdr:row>20</xdr:row>
      <xdr:rowOff>97851</xdr:rowOff>
    </xdr:to>
    <xdr:sp macro="" textlink="">
      <xdr:nvSpPr>
        <xdr:cNvPr id="465" name="楕円 464">
          <a:extLst>
            <a:ext uri="{FF2B5EF4-FFF2-40B4-BE49-F238E27FC236}">
              <a16:creationId xmlns:a16="http://schemas.microsoft.com/office/drawing/2014/main" id="{00000000-0008-0000-0300-0000D1010000}"/>
            </a:ext>
          </a:extLst>
        </xdr:cNvPr>
        <xdr:cNvSpPr/>
      </xdr:nvSpPr>
      <xdr:spPr>
        <a:xfrm>
          <a:off x="16967200" y="3425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19</xdr:row>
      <xdr:rowOff>139778</xdr:rowOff>
    </xdr:from>
    <xdr:ext cx="762000" cy="259045"/>
    <xdr:sp macro="" textlink="">
      <xdr:nvSpPr>
        <xdr:cNvPr id="466" name="将来負担の状況該当値テキスト">
          <a:extLst>
            <a:ext uri="{FF2B5EF4-FFF2-40B4-BE49-F238E27FC236}">
              <a16:creationId xmlns:a16="http://schemas.microsoft.com/office/drawing/2014/main" id="{00000000-0008-0000-0300-0000D2010000}"/>
            </a:ext>
          </a:extLst>
        </xdr:cNvPr>
        <xdr:cNvSpPr txBox="1"/>
      </xdr:nvSpPr>
      <xdr:spPr>
        <a:xfrm>
          <a:off x="17106900" y="33973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20</xdr:row>
      <xdr:rowOff>66342</xdr:rowOff>
    </xdr:from>
    <xdr:to>
      <xdr:col>77</xdr:col>
      <xdr:colOff>95250</xdr:colOff>
      <xdr:row>20</xdr:row>
      <xdr:rowOff>167942</xdr:rowOff>
    </xdr:to>
    <xdr:sp macro="" textlink="">
      <xdr:nvSpPr>
        <xdr:cNvPr id="467" name="楕円 466">
          <a:extLst>
            <a:ext uri="{FF2B5EF4-FFF2-40B4-BE49-F238E27FC236}">
              <a16:creationId xmlns:a16="http://schemas.microsoft.com/office/drawing/2014/main" id="{00000000-0008-0000-0300-0000D3010000}"/>
            </a:ext>
          </a:extLst>
        </xdr:cNvPr>
        <xdr:cNvSpPr/>
      </xdr:nvSpPr>
      <xdr:spPr>
        <a:xfrm>
          <a:off x="16129000" y="3495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20</xdr:row>
      <xdr:rowOff>152719</xdr:rowOff>
    </xdr:from>
    <xdr:ext cx="736600" cy="259045"/>
    <xdr:sp macro="" textlink="">
      <xdr:nvSpPr>
        <xdr:cNvPr id="468" name="テキスト ボックス 467">
          <a:extLst>
            <a:ext uri="{FF2B5EF4-FFF2-40B4-BE49-F238E27FC236}">
              <a16:creationId xmlns:a16="http://schemas.microsoft.com/office/drawing/2014/main" id="{00000000-0008-0000-0300-0000D4010000}"/>
            </a:ext>
          </a:extLst>
        </xdr:cNvPr>
        <xdr:cNvSpPr txBox="1"/>
      </xdr:nvSpPr>
      <xdr:spPr>
        <a:xfrm>
          <a:off x="15798800" y="35817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21</xdr:row>
      <xdr:rowOff>58057</xdr:rowOff>
    </xdr:from>
    <xdr:to>
      <xdr:col>73</xdr:col>
      <xdr:colOff>44450</xdr:colOff>
      <xdr:row>21</xdr:row>
      <xdr:rowOff>159657</xdr:rowOff>
    </xdr:to>
    <xdr:sp macro="" textlink="">
      <xdr:nvSpPr>
        <xdr:cNvPr id="469" name="楕円 468">
          <a:extLst>
            <a:ext uri="{FF2B5EF4-FFF2-40B4-BE49-F238E27FC236}">
              <a16:creationId xmlns:a16="http://schemas.microsoft.com/office/drawing/2014/main" id="{00000000-0008-0000-0300-0000D5010000}"/>
            </a:ext>
          </a:extLst>
        </xdr:cNvPr>
        <xdr:cNvSpPr/>
      </xdr:nvSpPr>
      <xdr:spPr>
        <a:xfrm>
          <a:off x="15240000" y="3658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21</xdr:row>
      <xdr:rowOff>144434</xdr:rowOff>
    </xdr:from>
    <xdr:ext cx="762000" cy="259045"/>
    <xdr:sp macro="" textlink="">
      <xdr:nvSpPr>
        <xdr:cNvPr id="470" name="テキスト ボックス 469">
          <a:extLst>
            <a:ext uri="{FF2B5EF4-FFF2-40B4-BE49-F238E27FC236}">
              <a16:creationId xmlns:a16="http://schemas.microsoft.com/office/drawing/2014/main" id="{00000000-0008-0000-0300-0000D6010000}"/>
            </a:ext>
          </a:extLst>
        </xdr:cNvPr>
        <xdr:cNvSpPr txBox="1"/>
      </xdr:nvSpPr>
      <xdr:spPr>
        <a:xfrm>
          <a:off x="14909800" y="37448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21</xdr:row>
      <xdr:rowOff>52312</xdr:rowOff>
    </xdr:from>
    <xdr:to>
      <xdr:col>68</xdr:col>
      <xdr:colOff>203200</xdr:colOff>
      <xdr:row>21</xdr:row>
      <xdr:rowOff>153912</xdr:rowOff>
    </xdr:to>
    <xdr:sp macro="" textlink="">
      <xdr:nvSpPr>
        <xdr:cNvPr id="471" name="楕円 470">
          <a:extLst>
            <a:ext uri="{FF2B5EF4-FFF2-40B4-BE49-F238E27FC236}">
              <a16:creationId xmlns:a16="http://schemas.microsoft.com/office/drawing/2014/main" id="{00000000-0008-0000-0300-0000D7010000}"/>
            </a:ext>
          </a:extLst>
        </xdr:cNvPr>
        <xdr:cNvSpPr/>
      </xdr:nvSpPr>
      <xdr:spPr>
        <a:xfrm>
          <a:off x="14351000" y="3652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21</xdr:row>
      <xdr:rowOff>138689</xdr:rowOff>
    </xdr:from>
    <xdr:ext cx="762000" cy="259045"/>
    <xdr:sp macro="" textlink="">
      <xdr:nvSpPr>
        <xdr:cNvPr id="472" name="テキスト ボックス 471">
          <a:extLst>
            <a:ext uri="{FF2B5EF4-FFF2-40B4-BE49-F238E27FC236}">
              <a16:creationId xmlns:a16="http://schemas.microsoft.com/office/drawing/2014/main" id="{00000000-0008-0000-0300-0000D8010000}"/>
            </a:ext>
          </a:extLst>
        </xdr:cNvPr>
        <xdr:cNvSpPr txBox="1"/>
      </xdr:nvSpPr>
      <xdr:spPr>
        <a:xfrm>
          <a:off x="14020800" y="37391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20</xdr:row>
      <xdr:rowOff>108857</xdr:rowOff>
    </xdr:from>
    <xdr:to>
      <xdr:col>64</xdr:col>
      <xdr:colOff>152400</xdr:colOff>
      <xdr:row>21</xdr:row>
      <xdr:rowOff>39007</xdr:rowOff>
    </xdr:to>
    <xdr:sp macro="" textlink="">
      <xdr:nvSpPr>
        <xdr:cNvPr id="473" name="楕円 472">
          <a:extLst>
            <a:ext uri="{FF2B5EF4-FFF2-40B4-BE49-F238E27FC236}">
              <a16:creationId xmlns:a16="http://schemas.microsoft.com/office/drawing/2014/main" id="{00000000-0008-0000-0300-0000D9010000}"/>
            </a:ext>
          </a:extLst>
        </xdr:cNvPr>
        <xdr:cNvSpPr/>
      </xdr:nvSpPr>
      <xdr:spPr>
        <a:xfrm>
          <a:off x="13462000" y="3537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21</xdr:row>
      <xdr:rowOff>23784</xdr:rowOff>
    </xdr:from>
    <xdr:ext cx="762000" cy="259045"/>
    <xdr:sp macro="" textlink="">
      <xdr:nvSpPr>
        <xdr:cNvPr id="474" name="テキスト ボックス 473">
          <a:extLst>
            <a:ext uri="{FF2B5EF4-FFF2-40B4-BE49-F238E27FC236}">
              <a16:creationId xmlns:a16="http://schemas.microsoft.com/office/drawing/2014/main" id="{00000000-0008-0000-0300-0000DA010000}"/>
            </a:ext>
          </a:extLst>
        </xdr:cNvPr>
        <xdr:cNvSpPr txBox="1"/>
      </xdr:nvSpPr>
      <xdr:spPr>
        <a:xfrm>
          <a:off x="13131800" y="3624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愛知県常滑市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58,621
56,926
55.90
28,875,968
27,889,644
947,075
14,443,612
26,974,218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12.0
101.2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年度は、人事院勧告等により人件費が増加したことから、前年度より</a:t>
          </a:r>
          <a:r>
            <a:rPr kumimoji="1" lang="en-US" altLang="ja-JP" sz="1300">
              <a:latin typeface="ＭＳ Ｐゴシック" panose="020B0600070205080204" pitchFamily="50" charset="-128"/>
              <a:ea typeface="ＭＳ Ｐゴシック" panose="020B0600070205080204" pitchFamily="50" charset="-128"/>
            </a:rPr>
            <a:t>1.2</a:t>
          </a:r>
          <a:r>
            <a:rPr kumimoji="1" lang="ja-JP" altLang="en-US" sz="1300">
              <a:latin typeface="ＭＳ Ｐゴシック" panose="020B0600070205080204" pitchFamily="50" charset="-128"/>
              <a:ea typeface="ＭＳ Ｐゴシック" panose="020B0600070205080204" pitchFamily="50" charset="-128"/>
            </a:rPr>
            <a:t>ポイント上昇した。</a:t>
          </a:r>
        </a:p>
        <a:p>
          <a:r>
            <a:rPr kumimoji="1" lang="ja-JP" altLang="en-US" sz="1300">
              <a:latin typeface="ＭＳ Ｐゴシック" panose="020B0600070205080204" pitchFamily="50" charset="-128"/>
              <a:ea typeface="ＭＳ Ｐゴシック" panose="020B0600070205080204" pitchFamily="50" charset="-128"/>
            </a:rPr>
            <a:t>　今後も引き続き定員適正化や業務の</a:t>
          </a:r>
          <a:r>
            <a:rPr kumimoji="1" lang="en-US" altLang="ja-JP" sz="1300">
              <a:latin typeface="ＭＳ Ｐゴシック" panose="020B0600070205080204" pitchFamily="50" charset="-128"/>
              <a:ea typeface="ＭＳ Ｐゴシック" panose="020B0600070205080204" pitchFamily="50" charset="-128"/>
            </a:rPr>
            <a:t>DX</a:t>
          </a:r>
          <a:r>
            <a:rPr kumimoji="1" lang="ja-JP" altLang="en-US" sz="1300">
              <a:latin typeface="ＭＳ Ｐゴシック" panose="020B0600070205080204" pitchFamily="50" charset="-128"/>
              <a:ea typeface="ＭＳ Ｐゴシック" panose="020B0600070205080204" pitchFamily="50" charset="-128"/>
            </a:rPr>
            <a:t>化などの取組を通じて人件費の削減に努めていく。</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1" name="テキスト ボックス 60">
          <a:extLst>
            <a:ext uri="{FF2B5EF4-FFF2-40B4-BE49-F238E27FC236}">
              <a16:creationId xmlns:a16="http://schemas.microsoft.com/office/drawing/2014/main" id="{00000000-0008-0000-0400-00003D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a:extLst>
            <a:ext uri="{FF2B5EF4-FFF2-40B4-BE49-F238E27FC236}">
              <a16:creationId xmlns:a16="http://schemas.microsoft.com/office/drawing/2014/main" id="{00000000-0008-0000-0400-00003E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63319</xdr:rowOff>
    </xdr:from>
    <xdr:to>
      <xdr:col>24</xdr:col>
      <xdr:colOff>25400</xdr:colOff>
      <xdr:row>40</xdr:row>
      <xdr:rowOff>136797</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flipV="1">
          <a:off x="4826000" y="5721169"/>
          <a:ext cx="0" cy="12736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108874</xdr:rowOff>
    </xdr:from>
    <xdr:ext cx="762000" cy="259045"/>
    <xdr:sp macro="" textlink="">
      <xdr:nvSpPr>
        <xdr:cNvPr id="64" name="人件費最小値テキスト">
          <a:extLst>
            <a:ext uri="{FF2B5EF4-FFF2-40B4-BE49-F238E27FC236}">
              <a16:creationId xmlns:a16="http://schemas.microsoft.com/office/drawing/2014/main" id="{00000000-0008-0000-0400-000040000000}"/>
            </a:ext>
          </a:extLst>
        </xdr:cNvPr>
        <xdr:cNvSpPr txBox="1"/>
      </xdr:nvSpPr>
      <xdr:spPr>
        <a:xfrm>
          <a:off x="4914900" y="69668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136797</xdr:rowOff>
    </xdr:from>
    <xdr:to>
      <xdr:col>24</xdr:col>
      <xdr:colOff>114300</xdr:colOff>
      <xdr:row>40</xdr:row>
      <xdr:rowOff>136797</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69947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149696</xdr:rowOff>
    </xdr:from>
    <xdr:ext cx="762000" cy="259045"/>
    <xdr:sp macro="" textlink="">
      <xdr:nvSpPr>
        <xdr:cNvPr id="66" name="人件費最大値テキスト">
          <a:extLst>
            <a:ext uri="{FF2B5EF4-FFF2-40B4-BE49-F238E27FC236}">
              <a16:creationId xmlns:a16="http://schemas.microsoft.com/office/drawing/2014/main" id="{00000000-0008-0000-0400-000042000000}"/>
            </a:ext>
          </a:extLst>
        </xdr:cNvPr>
        <xdr:cNvSpPr txBox="1"/>
      </xdr:nvSpPr>
      <xdr:spPr>
        <a:xfrm>
          <a:off x="4914900" y="54646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63319</xdr:rowOff>
    </xdr:from>
    <xdr:to>
      <xdr:col>24</xdr:col>
      <xdr:colOff>114300</xdr:colOff>
      <xdr:row>33</xdr:row>
      <xdr:rowOff>63319</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4737100" y="57211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151493</xdr:rowOff>
    </xdr:from>
    <xdr:to>
      <xdr:col>24</xdr:col>
      <xdr:colOff>25400</xdr:colOff>
      <xdr:row>36</xdr:row>
      <xdr:rowOff>58420</xdr:rowOff>
    </xdr:to>
    <xdr:cxnSp macro="">
      <xdr:nvCxnSpPr>
        <xdr:cNvPr id="68" name="直線コネクタ 67">
          <a:extLst>
            <a:ext uri="{FF2B5EF4-FFF2-40B4-BE49-F238E27FC236}">
              <a16:creationId xmlns:a16="http://schemas.microsoft.com/office/drawing/2014/main" id="{00000000-0008-0000-0400-000044000000}"/>
            </a:ext>
          </a:extLst>
        </xdr:cNvPr>
        <xdr:cNvCxnSpPr/>
      </xdr:nvCxnSpPr>
      <xdr:spPr>
        <a:xfrm>
          <a:off x="3987800" y="6152243"/>
          <a:ext cx="838200" cy="78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156408</xdr:rowOff>
    </xdr:from>
    <xdr:ext cx="762000" cy="259045"/>
    <xdr:sp macro="" textlink="">
      <xdr:nvSpPr>
        <xdr:cNvPr id="69" name="人件費平均値テキスト">
          <a:extLst>
            <a:ext uri="{FF2B5EF4-FFF2-40B4-BE49-F238E27FC236}">
              <a16:creationId xmlns:a16="http://schemas.microsoft.com/office/drawing/2014/main" id="{00000000-0008-0000-0400-000045000000}"/>
            </a:ext>
          </a:extLst>
        </xdr:cNvPr>
        <xdr:cNvSpPr txBox="1"/>
      </xdr:nvSpPr>
      <xdr:spPr>
        <a:xfrm>
          <a:off x="4914900" y="598570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139881</xdr:rowOff>
    </xdr:from>
    <xdr:to>
      <xdr:col>24</xdr:col>
      <xdr:colOff>76200</xdr:colOff>
      <xdr:row>36</xdr:row>
      <xdr:rowOff>70031</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4775200" y="6140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27396</xdr:rowOff>
    </xdr:from>
    <xdr:to>
      <xdr:col>19</xdr:col>
      <xdr:colOff>187325</xdr:colOff>
      <xdr:row>35</xdr:row>
      <xdr:rowOff>151493</xdr:rowOff>
    </xdr:to>
    <xdr:cxnSp macro="">
      <xdr:nvCxnSpPr>
        <xdr:cNvPr id="71" name="直線コネクタ 70">
          <a:extLst>
            <a:ext uri="{FF2B5EF4-FFF2-40B4-BE49-F238E27FC236}">
              <a16:creationId xmlns:a16="http://schemas.microsoft.com/office/drawing/2014/main" id="{00000000-0008-0000-0400-000047000000}"/>
            </a:ext>
          </a:extLst>
        </xdr:cNvPr>
        <xdr:cNvCxnSpPr/>
      </xdr:nvCxnSpPr>
      <xdr:spPr>
        <a:xfrm>
          <a:off x="3098800" y="6028146"/>
          <a:ext cx="889000" cy="124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146413</xdr:rowOff>
    </xdr:from>
    <xdr:to>
      <xdr:col>20</xdr:col>
      <xdr:colOff>38100</xdr:colOff>
      <xdr:row>36</xdr:row>
      <xdr:rowOff>76563</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3937000" y="6147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61340</xdr:rowOff>
    </xdr:from>
    <xdr:ext cx="736600" cy="259045"/>
    <xdr:sp macro="" textlink="">
      <xdr:nvSpPr>
        <xdr:cNvPr id="73" name="テキスト ボックス 72">
          <a:extLst>
            <a:ext uri="{FF2B5EF4-FFF2-40B4-BE49-F238E27FC236}">
              <a16:creationId xmlns:a16="http://schemas.microsoft.com/office/drawing/2014/main" id="{00000000-0008-0000-0400-000049000000}"/>
            </a:ext>
          </a:extLst>
        </xdr:cNvPr>
        <xdr:cNvSpPr txBox="1"/>
      </xdr:nvSpPr>
      <xdr:spPr>
        <a:xfrm>
          <a:off x="3606800" y="62335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27396</xdr:rowOff>
    </xdr:from>
    <xdr:to>
      <xdr:col>15</xdr:col>
      <xdr:colOff>98425</xdr:colOff>
      <xdr:row>35</xdr:row>
      <xdr:rowOff>164556</xdr:rowOff>
    </xdr:to>
    <xdr:cxnSp macro="">
      <xdr:nvCxnSpPr>
        <xdr:cNvPr id="74" name="直線コネクタ 73">
          <a:extLst>
            <a:ext uri="{FF2B5EF4-FFF2-40B4-BE49-F238E27FC236}">
              <a16:creationId xmlns:a16="http://schemas.microsoft.com/office/drawing/2014/main" id="{00000000-0008-0000-0400-00004A000000}"/>
            </a:ext>
          </a:extLst>
        </xdr:cNvPr>
        <xdr:cNvCxnSpPr/>
      </xdr:nvCxnSpPr>
      <xdr:spPr>
        <a:xfrm flipV="1">
          <a:off x="2209800" y="6028146"/>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100693</xdr:rowOff>
    </xdr:from>
    <xdr:to>
      <xdr:col>15</xdr:col>
      <xdr:colOff>149225</xdr:colOff>
      <xdr:row>36</xdr:row>
      <xdr:rowOff>30843</xdr:rowOff>
    </xdr:to>
    <xdr:sp macro="" textlink="">
      <xdr:nvSpPr>
        <xdr:cNvPr id="75" name="フローチャート: 判断 74">
          <a:extLst>
            <a:ext uri="{FF2B5EF4-FFF2-40B4-BE49-F238E27FC236}">
              <a16:creationId xmlns:a16="http://schemas.microsoft.com/office/drawing/2014/main" id="{00000000-0008-0000-0400-00004B000000}"/>
            </a:ext>
          </a:extLst>
        </xdr:cNvPr>
        <xdr:cNvSpPr/>
      </xdr:nvSpPr>
      <xdr:spPr>
        <a:xfrm>
          <a:off x="3048000" y="6101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15620</xdr:rowOff>
    </xdr:from>
    <xdr:ext cx="762000" cy="259045"/>
    <xdr:sp macro="" textlink="">
      <xdr:nvSpPr>
        <xdr:cNvPr id="76" name="テキスト ボックス 75">
          <a:extLst>
            <a:ext uri="{FF2B5EF4-FFF2-40B4-BE49-F238E27FC236}">
              <a16:creationId xmlns:a16="http://schemas.microsoft.com/office/drawing/2014/main" id="{00000000-0008-0000-0400-00004C000000}"/>
            </a:ext>
          </a:extLst>
        </xdr:cNvPr>
        <xdr:cNvSpPr txBox="1"/>
      </xdr:nvSpPr>
      <xdr:spPr>
        <a:xfrm>
          <a:off x="2717800" y="6187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34</xdr:row>
      <xdr:rowOff>81280</xdr:rowOff>
    </xdr:from>
    <xdr:to>
      <xdr:col>11</xdr:col>
      <xdr:colOff>9525</xdr:colOff>
      <xdr:row>35</xdr:row>
      <xdr:rowOff>164556</xdr:rowOff>
    </xdr:to>
    <xdr:cxnSp macro="">
      <xdr:nvCxnSpPr>
        <xdr:cNvPr id="77" name="直線コネクタ 76">
          <a:extLst>
            <a:ext uri="{FF2B5EF4-FFF2-40B4-BE49-F238E27FC236}">
              <a16:creationId xmlns:a16="http://schemas.microsoft.com/office/drawing/2014/main" id="{00000000-0008-0000-0400-00004D000000}"/>
            </a:ext>
          </a:extLst>
        </xdr:cNvPr>
        <xdr:cNvCxnSpPr/>
      </xdr:nvCxnSpPr>
      <xdr:spPr>
        <a:xfrm>
          <a:off x="1320800" y="5910580"/>
          <a:ext cx="889000" cy="254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40277</xdr:rowOff>
    </xdr:from>
    <xdr:to>
      <xdr:col>11</xdr:col>
      <xdr:colOff>60325</xdr:colOff>
      <xdr:row>36</xdr:row>
      <xdr:rowOff>141877</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2159000" y="6212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126654</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1828800" y="62988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48442</xdr:rowOff>
    </xdr:from>
    <xdr:to>
      <xdr:col>6</xdr:col>
      <xdr:colOff>171450</xdr:colOff>
      <xdr:row>35</xdr:row>
      <xdr:rowOff>150042</xdr:rowOff>
    </xdr:to>
    <xdr:sp macro="" textlink="">
      <xdr:nvSpPr>
        <xdr:cNvPr id="80" name="フローチャート: 判断 79">
          <a:extLst>
            <a:ext uri="{FF2B5EF4-FFF2-40B4-BE49-F238E27FC236}">
              <a16:creationId xmlns:a16="http://schemas.microsoft.com/office/drawing/2014/main" id="{00000000-0008-0000-0400-000050000000}"/>
            </a:ext>
          </a:extLst>
        </xdr:cNvPr>
        <xdr:cNvSpPr/>
      </xdr:nvSpPr>
      <xdr:spPr>
        <a:xfrm>
          <a:off x="1270000" y="6049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134819</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939800" y="6135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5" name="テキスト ボックス 84">
          <a:extLst>
            <a:ext uri="{FF2B5EF4-FFF2-40B4-BE49-F238E27FC236}">
              <a16:creationId xmlns:a16="http://schemas.microsoft.com/office/drawing/2014/main" id="{00000000-0008-0000-0400-000055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7620</xdr:rowOff>
    </xdr:from>
    <xdr:to>
      <xdr:col>24</xdr:col>
      <xdr:colOff>76200</xdr:colOff>
      <xdr:row>36</xdr:row>
      <xdr:rowOff>109220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4775200" y="617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151147</xdr:rowOff>
    </xdr:from>
    <xdr:ext cx="762000" cy="259045"/>
    <xdr:sp macro="" textlink="">
      <xdr:nvSpPr>
        <xdr:cNvPr id="88" name="人件費該当値テキスト">
          <a:extLst>
            <a:ext uri="{FF2B5EF4-FFF2-40B4-BE49-F238E27FC236}">
              <a16:creationId xmlns:a16="http://schemas.microsoft.com/office/drawing/2014/main" id="{00000000-0008-0000-0400-000058000000}"/>
            </a:ext>
          </a:extLst>
        </xdr:cNvPr>
        <xdr:cNvSpPr txBox="1"/>
      </xdr:nvSpPr>
      <xdr:spPr>
        <a:xfrm>
          <a:off x="4914900" y="6151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100693</xdr:rowOff>
    </xdr:from>
    <xdr:to>
      <xdr:col>20</xdr:col>
      <xdr:colOff>38100</xdr:colOff>
      <xdr:row>36</xdr:row>
      <xdr:rowOff>30843</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937000" y="6101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41020</xdr:rowOff>
    </xdr:from>
    <xdr:ext cx="7366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3606800" y="58703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34</xdr:row>
      <xdr:rowOff>148046</xdr:rowOff>
    </xdr:from>
    <xdr:to>
      <xdr:col>15</xdr:col>
      <xdr:colOff>149225</xdr:colOff>
      <xdr:row>35</xdr:row>
      <xdr:rowOff>78196</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3048000" y="5977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88373</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2717800" y="57462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113756</xdr:rowOff>
    </xdr:from>
    <xdr:to>
      <xdr:col>11</xdr:col>
      <xdr:colOff>60325</xdr:colOff>
      <xdr:row>36</xdr:row>
      <xdr:rowOff>43906</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2159000" y="6114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54083</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1828800" y="58833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30480</xdr:rowOff>
    </xdr:from>
    <xdr:to>
      <xdr:col>6</xdr:col>
      <xdr:colOff>171450</xdr:colOff>
      <xdr:row>34</xdr:row>
      <xdr:rowOff>132080</xdr:rowOff>
    </xdr:to>
    <xdr:sp macro="" textlink="">
      <xdr:nvSpPr>
        <xdr:cNvPr id="95" name="楕円 94">
          <a:extLst>
            <a:ext uri="{FF2B5EF4-FFF2-40B4-BE49-F238E27FC236}">
              <a16:creationId xmlns:a16="http://schemas.microsoft.com/office/drawing/2014/main" id="{00000000-0008-0000-0400-00005F000000}"/>
            </a:ext>
          </a:extLst>
        </xdr:cNvPr>
        <xdr:cNvSpPr/>
      </xdr:nvSpPr>
      <xdr:spPr>
        <a:xfrm>
          <a:off x="1270000" y="5859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32</xdr:row>
      <xdr:rowOff>142257</xdr:rowOff>
    </xdr:from>
    <xdr:ext cx="762000" cy="259045"/>
    <xdr:sp macro="" textlink="">
      <xdr:nvSpPr>
        <xdr:cNvPr id="96" name="テキスト ボックス 95">
          <a:extLst>
            <a:ext uri="{FF2B5EF4-FFF2-40B4-BE49-F238E27FC236}">
              <a16:creationId xmlns:a16="http://schemas.microsoft.com/office/drawing/2014/main" id="{00000000-0008-0000-0400-000060000000}"/>
            </a:ext>
          </a:extLst>
        </xdr:cNvPr>
        <xdr:cNvSpPr txBox="1"/>
      </xdr:nvSpPr>
      <xdr:spPr>
        <a:xfrm>
          <a:off x="939800" y="5628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a:extLst>
            <a:ext uri="{FF2B5EF4-FFF2-40B4-BE49-F238E27FC236}">
              <a16:creationId xmlns:a16="http://schemas.microsoft.com/office/drawing/2014/main" id="{00000000-0008-0000-0400-000069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a:extLst>
            <a:ext uri="{FF2B5EF4-FFF2-40B4-BE49-F238E27FC236}">
              <a16:creationId xmlns:a16="http://schemas.microsoft.com/office/drawing/2014/main" id="{00000000-0008-0000-0400-00006A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a:extLst>
            <a:ext uri="{FF2B5EF4-FFF2-40B4-BE49-F238E27FC236}">
              <a16:creationId xmlns:a16="http://schemas.microsoft.com/office/drawing/2014/main" id="{00000000-0008-0000-0400-00006B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年度から、ボート収益に係る特定財源を指定管理料に充当したため、類似団体を下回っていた。</a:t>
          </a:r>
        </a:p>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年度も引き続きボート収益を充当したが、物価高騰の影響を受け給食賄材料費や公共施設の光熱水費が増額したこと、情報システム最適化事業の増などにより、前年度から</a:t>
          </a:r>
          <a:r>
            <a:rPr kumimoji="1" lang="en-US" altLang="ja-JP" sz="1300">
              <a:latin typeface="ＭＳ Ｐゴシック" panose="020B0600070205080204" pitchFamily="50" charset="-128"/>
              <a:ea typeface="ＭＳ Ｐゴシック" panose="020B0600070205080204" pitchFamily="50" charset="-128"/>
            </a:rPr>
            <a:t>1.3</a:t>
          </a:r>
          <a:r>
            <a:rPr kumimoji="1" lang="ja-JP" altLang="en-US" sz="1300">
              <a:latin typeface="ＭＳ Ｐゴシック" panose="020B0600070205080204" pitchFamily="50" charset="-128"/>
              <a:ea typeface="ＭＳ Ｐゴシック" panose="020B0600070205080204" pitchFamily="50" charset="-128"/>
            </a:rPr>
            <a:t>ポイントの増となった。</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a:extLst>
            <a:ext uri="{FF2B5EF4-FFF2-40B4-BE49-F238E27FC236}">
              <a16:creationId xmlns:a16="http://schemas.microsoft.com/office/drawing/2014/main" id="{00000000-0008-0000-0400-00007B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88900</xdr:rowOff>
    </xdr:from>
    <xdr:to>
      <xdr:col>82</xdr:col>
      <xdr:colOff>107950</xdr:colOff>
      <xdr:row>20</xdr:row>
      <xdr:rowOff>119380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6510000" y="2146300"/>
          <a:ext cx="0" cy="1402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91457</xdr:rowOff>
    </xdr:from>
    <xdr:ext cx="762000" cy="259045"/>
    <xdr:sp macro="" textlink="">
      <xdr:nvSpPr>
        <xdr:cNvPr id="125" name="物件費最小値テキスト">
          <a:extLst>
            <a:ext uri="{FF2B5EF4-FFF2-40B4-BE49-F238E27FC236}">
              <a16:creationId xmlns:a16="http://schemas.microsoft.com/office/drawing/2014/main" id="{00000000-0008-0000-0400-00007D000000}"/>
            </a:ext>
          </a:extLst>
        </xdr:cNvPr>
        <xdr:cNvSpPr txBox="1"/>
      </xdr:nvSpPr>
      <xdr:spPr>
        <a:xfrm>
          <a:off x="16598900" y="3520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119380</xdr:rowOff>
    </xdr:from>
    <xdr:to>
      <xdr:col>82</xdr:col>
      <xdr:colOff>196850</xdr:colOff>
      <xdr:row>20</xdr:row>
      <xdr:rowOff>119380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3548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3827</xdr:rowOff>
    </xdr:from>
    <xdr:ext cx="762000" cy="259045"/>
    <xdr:sp macro="" textlink="">
      <xdr:nvSpPr>
        <xdr:cNvPr id="127" name="物件費最大値テキスト">
          <a:extLst>
            <a:ext uri="{FF2B5EF4-FFF2-40B4-BE49-F238E27FC236}">
              <a16:creationId xmlns:a16="http://schemas.microsoft.com/office/drawing/2014/main" id="{00000000-0008-0000-0400-00007F000000}"/>
            </a:ext>
          </a:extLst>
        </xdr:cNvPr>
        <xdr:cNvSpPr txBox="1"/>
      </xdr:nvSpPr>
      <xdr:spPr>
        <a:xfrm>
          <a:off x="165989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88900</xdr:rowOff>
    </xdr:from>
    <xdr:to>
      <xdr:col>82</xdr:col>
      <xdr:colOff>196850</xdr:colOff>
      <xdr:row>12</xdr:row>
      <xdr:rowOff>88900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2146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46990</xdr:rowOff>
    </xdr:from>
    <xdr:to>
      <xdr:col>82</xdr:col>
      <xdr:colOff>107950</xdr:colOff>
      <xdr:row>15</xdr:row>
      <xdr:rowOff>146050</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a:off x="15671800" y="2618740"/>
          <a:ext cx="8382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96537</xdr:rowOff>
    </xdr:from>
    <xdr:ext cx="762000" cy="259045"/>
    <xdr:sp macro="" textlink="">
      <xdr:nvSpPr>
        <xdr:cNvPr id="130" name="物件費平均値テキスト">
          <a:extLst>
            <a:ext uri="{FF2B5EF4-FFF2-40B4-BE49-F238E27FC236}">
              <a16:creationId xmlns:a16="http://schemas.microsoft.com/office/drawing/2014/main" id="{00000000-0008-0000-0400-000082000000}"/>
            </a:ext>
          </a:extLst>
        </xdr:cNvPr>
        <xdr:cNvSpPr txBox="1"/>
      </xdr:nvSpPr>
      <xdr:spPr>
        <a:xfrm>
          <a:off x="16598900" y="24968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80010</xdr:rowOff>
    </xdr:from>
    <xdr:to>
      <xdr:col>82</xdr:col>
      <xdr:colOff>158750</xdr:colOff>
      <xdr:row>16</xdr:row>
      <xdr:rowOff>10160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6459200" y="2651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5080</xdr:rowOff>
    </xdr:from>
    <xdr:to>
      <xdr:col>78</xdr:col>
      <xdr:colOff>69850</xdr:colOff>
      <xdr:row>15</xdr:row>
      <xdr:rowOff>46990</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4782800" y="2405380"/>
          <a:ext cx="889000" cy="213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41910</xdr:rowOff>
    </xdr:from>
    <xdr:to>
      <xdr:col>78</xdr:col>
      <xdr:colOff>120650</xdr:colOff>
      <xdr:row>15</xdr:row>
      <xdr:rowOff>143510</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5621000" y="2613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128287</xdr:rowOff>
    </xdr:from>
    <xdr:ext cx="7366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5290800" y="27000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5080</xdr:rowOff>
    </xdr:from>
    <xdr:to>
      <xdr:col>73</xdr:col>
      <xdr:colOff>180975</xdr:colOff>
      <xdr:row>15</xdr:row>
      <xdr:rowOff>31750</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flipV="1">
          <a:off x="13893800" y="2405380"/>
          <a:ext cx="889000" cy="198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14</xdr:row>
      <xdr:rowOff>114300</xdr:rowOff>
    </xdr:from>
    <xdr:to>
      <xdr:col>74</xdr:col>
      <xdr:colOff>31750</xdr:colOff>
      <xdr:row>15</xdr:row>
      <xdr:rowOff>44450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4732000" y="251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29227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401800" y="260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31750</xdr:rowOff>
    </xdr:from>
    <xdr:to>
      <xdr:col>69</xdr:col>
      <xdr:colOff>92075</xdr:colOff>
      <xdr:row>16</xdr:row>
      <xdr:rowOff>73660</xdr:rowOff>
    </xdr:to>
    <xdr:cxnSp macro="">
      <xdr:nvCxnSpPr>
        <xdr:cNvPr id="138" name="直線コネクタ 137">
          <a:extLst>
            <a:ext uri="{FF2B5EF4-FFF2-40B4-BE49-F238E27FC236}">
              <a16:creationId xmlns:a16="http://schemas.microsoft.com/office/drawing/2014/main" id="{00000000-0008-0000-0400-00008A000000}"/>
            </a:ext>
          </a:extLst>
        </xdr:cNvPr>
        <xdr:cNvCxnSpPr/>
      </xdr:nvCxnSpPr>
      <xdr:spPr>
        <a:xfrm flipV="1">
          <a:off x="13004800" y="2603500"/>
          <a:ext cx="889000" cy="213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26670</xdr:rowOff>
    </xdr:from>
    <xdr:to>
      <xdr:col>69</xdr:col>
      <xdr:colOff>142875</xdr:colOff>
      <xdr:row>15</xdr:row>
      <xdr:rowOff>128270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3843000" y="2598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113047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512800" y="268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110490</xdr:rowOff>
    </xdr:from>
    <xdr:to>
      <xdr:col>65</xdr:col>
      <xdr:colOff>53975</xdr:colOff>
      <xdr:row>16</xdr:row>
      <xdr:rowOff>40640</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2954000" y="2682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50817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623800" y="2451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95250</xdr:rowOff>
    </xdr:from>
    <xdr:to>
      <xdr:col>82</xdr:col>
      <xdr:colOff>158750</xdr:colOff>
      <xdr:row>16</xdr:row>
      <xdr:rowOff>25400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6459200" y="266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67327</xdr:rowOff>
    </xdr:from>
    <xdr:ext cx="762000" cy="259045"/>
    <xdr:sp macro="" textlink="">
      <xdr:nvSpPr>
        <xdr:cNvPr id="149" name="物件費該当値テキスト">
          <a:extLst>
            <a:ext uri="{FF2B5EF4-FFF2-40B4-BE49-F238E27FC236}">
              <a16:creationId xmlns:a16="http://schemas.microsoft.com/office/drawing/2014/main" id="{00000000-0008-0000-0400-000095000000}"/>
            </a:ext>
          </a:extLst>
        </xdr:cNvPr>
        <xdr:cNvSpPr txBox="1"/>
      </xdr:nvSpPr>
      <xdr:spPr>
        <a:xfrm>
          <a:off x="16598900" y="263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167640</xdr:rowOff>
    </xdr:from>
    <xdr:to>
      <xdr:col>78</xdr:col>
      <xdr:colOff>120650</xdr:colOff>
      <xdr:row>15</xdr:row>
      <xdr:rowOff>97790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5621000" y="2567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107967</xdr:rowOff>
    </xdr:from>
    <xdr:ext cx="7366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5290800" y="23368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13</xdr:row>
      <xdr:rowOff>125730</xdr:rowOff>
    </xdr:from>
    <xdr:to>
      <xdr:col>74</xdr:col>
      <xdr:colOff>31750</xdr:colOff>
      <xdr:row>14</xdr:row>
      <xdr:rowOff>55880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4732000" y="2354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66057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4401800" y="2123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152400</xdr:rowOff>
    </xdr:from>
    <xdr:to>
      <xdr:col>69</xdr:col>
      <xdr:colOff>142875</xdr:colOff>
      <xdr:row>15</xdr:row>
      <xdr:rowOff>82550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3843000" y="255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92727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3512800" y="232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22860</xdr:rowOff>
    </xdr:from>
    <xdr:to>
      <xdr:col>65</xdr:col>
      <xdr:colOff>53975</xdr:colOff>
      <xdr:row>16</xdr:row>
      <xdr:rowOff>124460</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2954000" y="2766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109237</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2623800" y="2852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年度から、ボート収益に係る特定財源をこども医療費などに一部充当しているため、類似団体を下回っている。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年度は子ども医療費、児童発達支援等給付などの増により前年度より</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ポイント上昇した。</a:t>
          </a:r>
        </a:p>
        <a:p>
          <a:r>
            <a:rPr kumimoji="1" lang="ja-JP" altLang="en-US" sz="1300">
              <a:latin typeface="ＭＳ Ｐゴシック" panose="020B0600070205080204" pitchFamily="50" charset="-128"/>
              <a:ea typeface="ＭＳ Ｐゴシック" panose="020B0600070205080204" pitchFamily="50" charset="-128"/>
            </a:rPr>
            <a:t>　高齢化の進展などにより今後増加する傾向にあるため、引き続き経費の削減に努めていく。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a:extLst>
            <a:ext uri="{FF2B5EF4-FFF2-40B4-BE49-F238E27FC236}">
              <a16:creationId xmlns:a16="http://schemas.microsoft.com/office/drawing/2014/main" id="{00000000-0008-0000-0400-0000BA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135165</xdr:rowOff>
    </xdr:from>
    <xdr:to>
      <xdr:col>24</xdr:col>
      <xdr:colOff>25400</xdr:colOff>
      <xdr:row>62</xdr:row>
      <xdr:rowOff>78015</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flipV="1">
          <a:off x="4826000" y="9222015"/>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50092</xdr:rowOff>
    </xdr:from>
    <xdr:ext cx="762000" cy="259045"/>
    <xdr:sp macro="" textlink="">
      <xdr:nvSpPr>
        <xdr:cNvPr id="188" name="扶助費最小値テキスト">
          <a:extLst>
            <a:ext uri="{FF2B5EF4-FFF2-40B4-BE49-F238E27FC236}">
              <a16:creationId xmlns:a16="http://schemas.microsoft.com/office/drawing/2014/main" id="{00000000-0008-0000-0400-0000BC000000}"/>
            </a:ext>
          </a:extLst>
        </xdr:cNvPr>
        <xdr:cNvSpPr txBox="1"/>
      </xdr:nvSpPr>
      <xdr:spPr>
        <a:xfrm>
          <a:off x="4914900" y="10679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78015</xdr:rowOff>
    </xdr:from>
    <xdr:to>
      <xdr:col>24</xdr:col>
      <xdr:colOff>114300</xdr:colOff>
      <xdr:row>62</xdr:row>
      <xdr:rowOff>78015</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10707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50092</xdr:rowOff>
    </xdr:from>
    <xdr:ext cx="762000" cy="259045"/>
    <xdr:sp macro="" textlink="">
      <xdr:nvSpPr>
        <xdr:cNvPr id="190" name="扶助費最大値テキスト">
          <a:extLst>
            <a:ext uri="{FF2B5EF4-FFF2-40B4-BE49-F238E27FC236}">
              <a16:creationId xmlns:a16="http://schemas.microsoft.com/office/drawing/2014/main" id="{00000000-0008-0000-0400-0000BE000000}"/>
            </a:ext>
          </a:extLst>
        </xdr:cNvPr>
        <xdr:cNvSpPr txBox="1"/>
      </xdr:nvSpPr>
      <xdr:spPr>
        <a:xfrm>
          <a:off x="4914900" y="8965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135165</xdr:rowOff>
    </xdr:from>
    <xdr:to>
      <xdr:col>24</xdr:col>
      <xdr:colOff>114300</xdr:colOff>
      <xdr:row>53</xdr:row>
      <xdr:rowOff>135165</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4737100" y="9222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143328</xdr:rowOff>
    </xdr:from>
    <xdr:to>
      <xdr:col>24</xdr:col>
      <xdr:colOff>25400</xdr:colOff>
      <xdr:row>55</xdr:row>
      <xdr:rowOff>102507</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3987800" y="9401628"/>
          <a:ext cx="838200" cy="130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162577</xdr:rowOff>
    </xdr:from>
    <xdr:ext cx="762000" cy="259045"/>
    <xdr:sp macro="" textlink="">
      <xdr:nvSpPr>
        <xdr:cNvPr id="193" name="扶助費平均値テキスト">
          <a:extLst>
            <a:ext uri="{FF2B5EF4-FFF2-40B4-BE49-F238E27FC236}">
              <a16:creationId xmlns:a16="http://schemas.microsoft.com/office/drawing/2014/main" id="{00000000-0008-0000-0400-0000C1000000}"/>
            </a:ext>
          </a:extLst>
        </xdr:cNvPr>
        <xdr:cNvSpPr txBox="1"/>
      </xdr:nvSpPr>
      <xdr:spPr>
        <a:xfrm>
          <a:off x="4914900" y="9763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19050</xdr:rowOff>
    </xdr:from>
    <xdr:to>
      <xdr:col>24</xdr:col>
      <xdr:colOff>76200</xdr:colOff>
      <xdr:row>57</xdr:row>
      <xdr:rowOff>120650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47752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94343</xdr:rowOff>
    </xdr:from>
    <xdr:to>
      <xdr:col>19</xdr:col>
      <xdr:colOff>187325</xdr:colOff>
      <xdr:row>54</xdr:row>
      <xdr:rowOff>143328</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a:off x="3098800" y="9352643"/>
          <a:ext cx="8890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76200</xdr:rowOff>
    </xdr:from>
    <xdr:to>
      <xdr:col>20</xdr:col>
      <xdr:colOff>38100</xdr:colOff>
      <xdr:row>57</xdr:row>
      <xdr:rowOff>6350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3937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162577</xdr:rowOff>
    </xdr:from>
    <xdr:ext cx="7366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3606800" y="9763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94343</xdr:rowOff>
    </xdr:from>
    <xdr:to>
      <xdr:col>15</xdr:col>
      <xdr:colOff>98425</xdr:colOff>
      <xdr:row>55</xdr:row>
      <xdr:rowOff>167822</xdr:rowOff>
    </xdr:to>
    <xdr:cxnSp macro="">
      <xdr:nvCxnSpPr>
        <xdr:cNvPr id="198" name="直線コネクタ 197">
          <a:extLst>
            <a:ext uri="{FF2B5EF4-FFF2-40B4-BE49-F238E27FC236}">
              <a16:creationId xmlns:a16="http://schemas.microsoft.com/office/drawing/2014/main" id="{00000000-0008-0000-0400-0000C6000000}"/>
            </a:ext>
          </a:extLst>
        </xdr:cNvPr>
        <xdr:cNvCxnSpPr/>
      </xdr:nvCxnSpPr>
      <xdr:spPr>
        <a:xfrm flipV="1">
          <a:off x="2209800" y="9352643"/>
          <a:ext cx="889000" cy="244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166007</xdr:rowOff>
    </xdr:from>
    <xdr:to>
      <xdr:col>15</xdr:col>
      <xdr:colOff>149225</xdr:colOff>
      <xdr:row>56</xdr:row>
      <xdr:rowOff>96157</xdr:rowOff>
    </xdr:to>
    <xdr:sp macro="" textlink="">
      <xdr:nvSpPr>
        <xdr:cNvPr id="199" name="フローチャート: 判断 198">
          <a:extLst>
            <a:ext uri="{FF2B5EF4-FFF2-40B4-BE49-F238E27FC236}">
              <a16:creationId xmlns:a16="http://schemas.microsoft.com/office/drawing/2014/main" id="{00000000-0008-0000-0400-0000C7000000}"/>
            </a:ext>
          </a:extLst>
        </xdr:cNvPr>
        <xdr:cNvSpPr/>
      </xdr:nvSpPr>
      <xdr:spPr>
        <a:xfrm>
          <a:off x="3048000" y="9595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80934</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717800" y="968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167822</xdr:rowOff>
    </xdr:from>
    <xdr:to>
      <xdr:col>11</xdr:col>
      <xdr:colOff>9525</xdr:colOff>
      <xdr:row>57</xdr:row>
      <xdr:rowOff>53522</xdr:rowOff>
    </xdr:to>
    <xdr:cxnSp macro="">
      <xdr:nvCxnSpPr>
        <xdr:cNvPr id="201" name="直線コネクタ 200">
          <a:extLst>
            <a:ext uri="{FF2B5EF4-FFF2-40B4-BE49-F238E27FC236}">
              <a16:creationId xmlns:a16="http://schemas.microsoft.com/office/drawing/2014/main" id="{00000000-0008-0000-0400-0000C9000000}"/>
            </a:ext>
          </a:extLst>
        </xdr:cNvPr>
        <xdr:cNvCxnSpPr/>
      </xdr:nvCxnSpPr>
      <xdr:spPr>
        <a:xfrm flipV="1">
          <a:off x="1320800" y="9597572"/>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92528</xdr:rowOff>
    </xdr:from>
    <xdr:to>
      <xdr:col>11</xdr:col>
      <xdr:colOff>60325</xdr:colOff>
      <xdr:row>57</xdr:row>
      <xdr:rowOff>22678</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2159000" y="9693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7455</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828800" y="9780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35378</xdr:rowOff>
    </xdr:from>
    <xdr:to>
      <xdr:col>6</xdr:col>
      <xdr:colOff>171450</xdr:colOff>
      <xdr:row>57</xdr:row>
      <xdr:rowOff>136978</xdr:rowOff>
    </xdr:to>
    <xdr:sp macro="" textlink="">
      <xdr:nvSpPr>
        <xdr:cNvPr id="204" name="フローチャート: 判断 203">
          <a:extLst>
            <a:ext uri="{FF2B5EF4-FFF2-40B4-BE49-F238E27FC236}">
              <a16:creationId xmlns:a16="http://schemas.microsoft.com/office/drawing/2014/main" id="{00000000-0008-0000-0400-0000CC000000}"/>
            </a:ext>
          </a:extLst>
        </xdr:cNvPr>
        <xdr:cNvSpPr/>
      </xdr:nvSpPr>
      <xdr:spPr>
        <a:xfrm>
          <a:off x="1270000" y="9808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121755</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939800" y="9894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51707</xdr:rowOff>
    </xdr:from>
    <xdr:to>
      <xdr:col>24</xdr:col>
      <xdr:colOff>76200</xdr:colOff>
      <xdr:row>55</xdr:row>
      <xdr:rowOff>153307</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4775200" y="9481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68234</xdr:rowOff>
    </xdr:from>
    <xdr:ext cx="762000" cy="259045"/>
    <xdr:sp macro="" textlink="">
      <xdr:nvSpPr>
        <xdr:cNvPr id="212" name="扶助費該当値テキスト">
          <a:extLst>
            <a:ext uri="{FF2B5EF4-FFF2-40B4-BE49-F238E27FC236}">
              <a16:creationId xmlns:a16="http://schemas.microsoft.com/office/drawing/2014/main" id="{00000000-0008-0000-0400-0000D4000000}"/>
            </a:ext>
          </a:extLst>
        </xdr:cNvPr>
        <xdr:cNvSpPr txBox="1"/>
      </xdr:nvSpPr>
      <xdr:spPr>
        <a:xfrm>
          <a:off x="4914900" y="9326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92528</xdr:rowOff>
    </xdr:from>
    <xdr:to>
      <xdr:col>20</xdr:col>
      <xdr:colOff>38100</xdr:colOff>
      <xdr:row>55</xdr:row>
      <xdr:rowOff>22678</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937000" y="9350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32855</xdr:rowOff>
    </xdr:from>
    <xdr:ext cx="7366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3606800" y="91197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43543</xdr:rowOff>
    </xdr:from>
    <xdr:to>
      <xdr:col>15</xdr:col>
      <xdr:colOff>149225</xdr:colOff>
      <xdr:row>54</xdr:row>
      <xdr:rowOff>145143</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3048000" y="9301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155320</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2717800" y="9070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117022</xdr:rowOff>
    </xdr:from>
    <xdr:to>
      <xdr:col>11</xdr:col>
      <xdr:colOff>60325</xdr:colOff>
      <xdr:row>56</xdr:row>
      <xdr:rowOff>47172</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2159000" y="9546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57349</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1828800" y="9315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2722</xdr:rowOff>
    </xdr:from>
    <xdr:to>
      <xdr:col>6</xdr:col>
      <xdr:colOff>171450</xdr:colOff>
      <xdr:row>57</xdr:row>
      <xdr:rowOff>104322</xdr:rowOff>
    </xdr:to>
    <xdr:sp macro="" textlink="">
      <xdr:nvSpPr>
        <xdr:cNvPr id="219" name="楕円 218">
          <a:extLst>
            <a:ext uri="{FF2B5EF4-FFF2-40B4-BE49-F238E27FC236}">
              <a16:creationId xmlns:a16="http://schemas.microsoft.com/office/drawing/2014/main" id="{00000000-0008-0000-0400-0000DB000000}"/>
            </a:ext>
          </a:extLst>
        </xdr:cNvPr>
        <xdr:cNvSpPr/>
      </xdr:nvSpPr>
      <xdr:spPr>
        <a:xfrm>
          <a:off x="1270000" y="9775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114499</xdr:rowOff>
    </xdr:from>
    <xdr:ext cx="762000" cy="259045"/>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939800" y="9544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下水道事業の公営企業会計化に伴う繰出金の減、及び病院事業会計への出資金の減などにより、令和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年度に大きな変動があり類似団体並みになった。</a:t>
          </a:r>
        </a:p>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年度は、病院事業への出資金が増加したこと等により前年度より</a:t>
          </a:r>
          <a:r>
            <a:rPr kumimoji="1" lang="en-US" altLang="ja-JP" sz="1300">
              <a:latin typeface="ＭＳ Ｐゴシック" panose="020B0600070205080204" pitchFamily="50" charset="-128"/>
              <a:ea typeface="ＭＳ Ｐゴシック" panose="020B0600070205080204" pitchFamily="50" charset="-128"/>
            </a:rPr>
            <a:t>1.1</a:t>
          </a:r>
          <a:r>
            <a:rPr kumimoji="1" lang="ja-JP" altLang="en-US" sz="1300">
              <a:latin typeface="ＭＳ Ｐゴシック" panose="020B0600070205080204" pitchFamily="50" charset="-128"/>
              <a:ea typeface="ＭＳ Ｐゴシック" panose="020B0600070205080204" pitchFamily="50" charset="-128"/>
            </a:rPr>
            <a:t>ポイント増となった。</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8" name="テキスト ボックス 247">
          <a:extLst>
            <a:ext uri="{FF2B5EF4-FFF2-40B4-BE49-F238E27FC236}">
              <a16:creationId xmlns:a16="http://schemas.microsoft.com/office/drawing/2014/main" id="{00000000-0008-0000-0400-0000F8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9" name="その他グラフ枠">
          <a:extLst>
            <a:ext uri="{FF2B5EF4-FFF2-40B4-BE49-F238E27FC236}">
              <a16:creationId xmlns:a16="http://schemas.microsoft.com/office/drawing/2014/main" id="{00000000-0008-0000-0400-0000F9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12700</xdr:rowOff>
    </xdr:from>
    <xdr:to>
      <xdr:col>82</xdr:col>
      <xdr:colOff>107950</xdr:colOff>
      <xdr:row>59</xdr:row>
      <xdr:rowOff>86178</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flipV="1">
          <a:off x="16510000" y="8928100"/>
          <a:ext cx="0" cy="12736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59</xdr:row>
      <xdr:rowOff>58255</xdr:rowOff>
    </xdr:from>
    <xdr:ext cx="762000" cy="259045"/>
    <xdr:sp macro="" textlink="">
      <xdr:nvSpPr>
        <xdr:cNvPr id="251" name="その他最小値テキスト">
          <a:extLst>
            <a:ext uri="{FF2B5EF4-FFF2-40B4-BE49-F238E27FC236}">
              <a16:creationId xmlns:a16="http://schemas.microsoft.com/office/drawing/2014/main" id="{00000000-0008-0000-0400-0000FB000000}"/>
            </a:ext>
          </a:extLst>
        </xdr:cNvPr>
        <xdr:cNvSpPr txBox="1"/>
      </xdr:nvSpPr>
      <xdr:spPr>
        <a:xfrm>
          <a:off x="16598900" y="10173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59</xdr:row>
      <xdr:rowOff>86178</xdr:rowOff>
    </xdr:from>
    <xdr:to>
      <xdr:col>82</xdr:col>
      <xdr:colOff>196850</xdr:colOff>
      <xdr:row>59</xdr:row>
      <xdr:rowOff>86178</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10201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50</xdr:row>
      <xdr:rowOff>99077</xdr:rowOff>
    </xdr:from>
    <xdr:ext cx="762000" cy="259045"/>
    <xdr:sp macro="" textlink="">
      <xdr:nvSpPr>
        <xdr:cNvPr id="253" name="その他最大値テキスト">
          <a:extLst>
            <a:ext uri="{FF2B5EF4-FFF2-40B4-BE49-F238E27FC236}">
              <a16:creationId xmlns:a16="http://schemas.microsoft.com/office/drawing/2014/main" id="{00000000-0008-0000-0400-0000FD000000}"/>
            </a:ext>
          </a:extLst>
        </xdr:cNvPr>
        <xdr:cNvSpPr txBox="1"/>
      </xdr:nvSpPr>
      <xdr:spPr>
        <a:xfrm>
          <a:off x="16598900" y="867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12700</xdr:rowOff>
    </xdr:from>
    <xdr:to>
      <xdr:col>82</xdr:col>
      <xdr:colOff>196850</xdr:colOff>
      <xdr:row>52</xdr:row>
      <xdr:rowOff>12700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6421100" y="8928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78015</xdr:rowOff>
    </xdr:from>
    <xdr:to>
      <xdr:col>82</xdr:col>
      <xdr:colOff>107950</xdr:colOff>
      <xdr:row>57</xdr:row>
      <xdr:rowOff>26307</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a:off x="15671800" y="9679215"/>
          <a:ext cx="838200" cy="119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65512</xdr:rowOff>
    </xdr:from>
    <xdr:ext cx="762000" cy="259045"/>
    <xdr:sp macro="" textlink="">
      <xdr:nvSpPr>
        <xdr:cNvPr id="256" name="その他平均値テキスト">
          <a:extLst>
            <a:ext uri="{FF2B5EF4-FFF2-40B4-BE49-F238E27FC236}">
              <a16:creationId xmlns:a16="http://schemas.microsoft.com/office/drawing/2014/main" id="{00000000-0008-0000-0400-000000010000}"/>
            </a:ext>
          </a:extLst>
        </xdr:cNvPr>
        <xdr:cNvSpPr txBox="1"/>
      </xdr:nvSpPr>
      <xdr:spPr>
        <a:xfrm>
          <a:off x="16598900" y="94952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48985</xdr:rowOff>
    </xdr:from>
    <xdr:to>
      <xdr:col>82</xdr:col>
      <xdr:colOff>158750</xdr:colOff>
      <xdr:row>56</xdr:row>
      <xdr:rowOff>150585</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6459200" y="9650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97065</xdr:rowOff>
    </xdr:from>
    <xdr:to>
      <xdr:col>78</xdr:col>
      <xdr:colOff>69850</xdr:colOff>
      <xdr:row>56</xdr:row>
      <xdr:rowOff>78015</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a:off x="14782800" y="9526815"/>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48985</xdr:rowOff>
    </xdr:from>
    <xdr:to>
      <xdr:col>78</xdr:col>
      <xdr:colOff>120650</xdr:colOff>
      <xdr:row>56</xdr:row>
      <xdr:rowOff>150585</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5621000" y="9650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135362</xdr:rowOff>
    </xdr:from>
    <xdr:ext cx="7366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5290800" y="97365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97065</xdr:rowOff>
    </xdr:from>
    <xdr:to>
      <xdr:col>73</xdr:col>
      <xdr:colOff>180975</xdr:colOff>
      <xdr:row>56</xdr:row>
      <xdr:rowOff>45357</xdr:rowOff>
    </xdr:to>
    <xdr:cxnSp macro="">
      <xdr:nvCxnSpPr>
        <xdr:cNvPr id="261" name="直線コネクタ 260">
          <a:extLst>
            <a:ext uri="{FF2B5EF4-FFF2-40B4-BE49-F238E27FC236}">
              <a16:creationId xmlns:a16="http://schemas.microsoft.com/office/drawing/2014/main" id="{00000000-0008-0000-0400-000005010000}"/>
            </a:ext>
          </a:extLst>
        </xdr:cNvPr>
        <xdr:cNvCxnSpPr/>
      </xdr:nvCxnSpPr>
      <xdr:spPr>
        <a:xfrm flipV="1">
          <a:off x="13893800" y="9526815"/>
          <a:ext cx="889000" cy="119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55</xdr:row>
      <xdr:rowOff>166007</xdr:rowOff>
    </xdr:from>
    <xdr:to>
      <xdr:col>74</xdr:col>
      <xdr:colOff>31750</xdr:colOff>
      <xdr:row>56</xdr:row>
      <xdr:rowOff>96157</xdr:rowOff>
    </xdr:to>
    <xdr:sp macro="" textlink="">
      <xdr:nvSpPr>
        <xdr:cNvPr id="262" name="フローチャート: 判断 261">
          <a:extLst>
            <a:ext uri="{FF2B5EF4-FFF2-40B4-BE49-F238E27FC236}">
              <a16:creationId xmlns:a16="http://schemas.microsoft.com/office/drawing/2014/main" id="{00000000-0008-0000-0400-000006010000}"/>
            </a:ext>
          </a:extLst>
        </xdr:cNvPr>
        <xdr:cNvSpPr/>
      </xdr:nvSpPr>
      <xdr:spPr>
        <a:xfrm>
          <a:off x="14732000" y="9595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80934</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4401800" y="968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45357</xdr:rowOff>
    </xdr:from>
    <xdr:to>
      <xdr:col>69</xdr:col>
      <xdr:colOff>92075</xdr:colOff>
      <xdr:row>61</xdr:row>
      <xdr:rowOff>4535</xdr:rowOff>
    </xdr:to>
    <xdr:cxnSp macro="">
      <xdr:nvCxnSpPr>
        <xdr:cNvPr id="264" name="直線コネクタ 263">
          <a:extLst>
            <a:ext uri="{FF2B5EF4-FFF2-40B4-BE49-F238E27FC236}">
              <a16:creationId xmlns:a16="http://schemas.microsoft.com/office/drawing/2014/main" id="{00000000-0008-0000-0400-000008010000}"/>
            </a:ext>
          </a:extLst>
        </xdr:cNvPr>
        <xdr:cNvCxnSpPr/>
      </xdr:nvCxnSpPr>
      <xdr:spPr>
        <a:xfrm flipV="1">
          <a:off x="13004800" y="9646557"/>
          <a:ext cx="889000" cy="816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27215</xdr:rowOff>
    </xdr:from>
    <xdr:to>
      <xdr:col>69</xdr:col>
      <xdr:colOff>142875</xdr:colOff>
      <xdr:row>56</xdr:row>
      <xdr:rowOff>128815</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3843000" y="9628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113592</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512800" y="9714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40822</xdr:rowOff>
    </xdr:from>
    <xdr:to>
      <xdr:col>65</xdr:col>
      <xdr:colOff>53975</xdr:colOff>
      <xdr:row>57</xdr:row>
      <xdr:rowOff>142422</xdr:rowOff>
    </xdr:to>
    <xdr:sp macro="" textlink="">
      <xdr:nvSpPr>
        <xdr:cNvPr id="267" name="フローチャート: 判断 266">
          <a:extLst>
            <a:ext uri="{FF2B5EF4-FFF2-40B4-BE49-F238E27FC236}">
              <a16:creationId xmlns:a16="http://schemas.microsoft.com/office/drawing/2014/main" id="{00000000-0008-0000-0400-00000B010000}"/>
            </a:ext>
          </a:extLst>
        </xdr:cNvPr>
        <xdr:cNvSpPr/>
      </xdr:nvSpPr>
      <xdr:spPr>
        <a:xfrm>
          <a:off x="12954000" y="9813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152599</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2623800" y="9582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146957</xdr:rowOff>
    </xdr:from>
    <xdr:to>
      <xdr:col>82</xdr:col>
      <xdr:colOff>158750</xdr:colOff>
      <xdr:row>57</xdr:row>
      <xdr:rowOff>77107</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6459200" y="9748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119034</xdr:rowOff>
    </xdr:from>
    <xdr:ext cx="762000" cy="259045"/>
    <xdr:sp macro="" textlink="">
      <xdr:nvSpPr>
        <xdr:cNvPr id="275" name="その他該当値テキスト">
          <a:extLst>
            <a:ext uri="{FF2B5EF4-FFF2-40B4-BE49-F238E27FC236}">
              <a16:creationId xmlns:a16="http://schemas.microsoft.com/office/drawing/2014/main" id="{00000000-0008-0000-0400-000013010000}"/>
            </a:ext>
          </a:extLst>
        </xdr:cNvPr>
        <xdr:cNvSpPr txBox="1"/>
      </xdr:nvSpPr>
      <xdr:spPr>
        <a:xfrm>
          <a:off x="16598900" y="9720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27215</xdr:rowOff>
    </xdr:from>
    <xdr:to>
      <xdr:col>78</xdr:col>
      <xdr:colOff>120650</xdr:colOff>
      <xdr:row>56</xdr:row>
      <xdr:rowOff>128815</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5621000" y="9628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138992</xdr:rowOff>
    </xdr:from>
    <xdr:ext cx="7366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5290800" y="93972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46265</xdr:rowOff>
    </xdr:from>
    <xdr:to>
      <xdr:col>74</xdr:col>
      <xdr:colOff>31750</xdr:colOff>
      <xdr:row>55</xdr:row>
      <xdr:rowOff>147865</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4732000" y="9476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53</xdr:row>
      <xdr:rowOff>158042</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4401800" y="9244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166007</xdr:rowOff>
    </xdr:from>
    <xdr:to>
      <xdr:col>69</xdr:col>
      <xdr:colOff>142875</xdr:colOff>
      <xdr:row>56</xdr:row>
      <xdr:rowOff>96157</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3843000" y="9595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106334</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3512800" y="9364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60</xdr:row>
      <xdr:rowOff>125185</xdr:rowOff>
    </xdr:from>
    <xdr:to>
      <xdr:col>65</xdr:col>
      <xdr:colOff>53975</xdr:colOff>
      <xdr:row>61</xdr:row>
      <xdr:rowOff>55335</xdr:rowOff>
    </xdr:to>
    <xdr:sp macro="" textlink="">
      <xdr:nvSpPr>
        <xdr:cNvPr id="282" name="楕円 281">
          <a:extLst>
            <a:ext uri="{FF2B5EF4-FFF2-40B4-BE49-F238E27FC236}">
              <a16:creationId xmlns:a16="http://schemas.microsoft.com/office/drawing/2014/main" id="{00000000-0008-0000-0400-00001A010000}"/>
            </a:ext>
          </a:extLst>
        </xdr:cNvPr>
        <xdr:cNvSpPr/>
      </xdr:nvSpPr>
      <xdr:spPr>
        <a:xfrm>
          <a:off x="12954000" y="10412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61</xdr:row>
      <xdr:rowOff>40112</xdr:rowOff>
    </xdr:from>
    <xdr:ext cx="762000" cy="259045"/>
    <xdr:sp macro="" textlink="">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2623800" y="10498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2" name="正方形/長方形 291">
          <a:extLst>
            <a:ext uri="{FF2B5EF4-FFF2-40B4-BE49-F238E27FC236}">
              <a16:creationId xmlns:a16="http://schemas.microsoft.com/office/drawing/2014/main" id="{00000000-0008-0000-0400-000024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3" name="正方形/長方形 292">
          <a:extLst>
            <a:ext uri="{FF2B5EF4-FFF2-40B4-BE49-F238E27FC236}">
              <a16:creationId xmlns:a16="http://schemas.microsoft.com/office/drawing/2014/main" id="{00000000-0008-0000-0400-000025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年度からボート収益に係る特定財源を民間保育所等運営費補助金などに一部充当していることから、類似団体を下回っている。</a:t>
          </a:r>
        </a:p>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年度は、旧ごみ処理場の解体及び新ごみ処理場建設の償還が本格化したことにより分担金が増となったことで、前年度から</a:t>
          </a:r>
          <a:r>
            <a:rPr kumimoji="1" lang="en-US" altLang="ja-JP" sz="1300">
              <a:latin typeface="ＭＳ Ｐゴシック" panose="020B0600070205080204" pitchFamily="50" charset="-128"/>
              <a:ea typeface="ＭＳ Ｐゴシック" panose="020B0600070205080204" pitchFamily="50" charset="-128"/>
            </a:rPr>
            <a:t>2.6</a:t>
          </a:r>
          <a:r>
            <a:rPr kumimoji="1" lang="ja-JP" altLang="en-US" sz="1300">
              <a:latin typeface="ＭＳ Ｐゴシック" panose="020B0600070205080204" pitchFamily="50" charset="-128"/>
              <a:ea typeface="ＭＳ Ｐゴシック" panose="020B0600070205080204" pitchFamily="50" charset="-128"/>
            </a:rPr>
            <a:t>ポイントの増となった。</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7" name="補助費等グラフ枠">
          <a:extLst>
            <a:ext uri="{FF2B5EF4-FFF2-40B4-BE49-F238E27FC236}">
              <a16:creationId xmlns:a16="http://schemas.microsoft.com/office/drawing/2014/main" id="{00000000-0008-0000-0400-000033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85852</xdr:rowOff>
    </xdr:from>
    <xdr:to>
      <xdr:col>82</xdr:col>
      <xdr:colOff>107950</xdr:colOff>
      <xdr:row>40</xdr:row>
      <xdr:rowOff>131572</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flipV="1">
          <a:off x="16510000" y="5915152"/>
          <a:ext cx="0" cy="1074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103649</xdr:rowOff>
    </xdr:from>
    <xdr:ext cx="762000" cy="259045"/>
    <xdr:sp macro="" textlink="">
      <xdr:nvSpPr>
        <xdr:cNvPr id="309" name="補助費等最小値テキスト">
          <a:extLst>
            <a:ext uri="{FF2B5EF4-FFF2-40B4-BE49-F238E27FC236}">
              <a16:creationId xmlns:a16="http://schemas.microsoft.com/office/drawing/2014/main" id="{00000000-0008-0000-0400-000035010000}"/>
            </a:ext>
          </a:extLst>
        </xdr:cNvPr>
        <xdr:cNvSpPr txBox="1"/>
      </xdr:nvSpPr>
      <xdr:spPr>
        <a:xfrm>
          <a:off x="16598900" y="6961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131572</xdr:rowOff>
    </xdr:from>
    <xdr:to>
      <xdr:col>82</xdr:col>
      <xdr:colOff>196850</xdr:colOff>
      <xdr:row>40</xdr:row>
      <xdr:rowOff>131572</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6421100" y="6989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779</xdr:rowOff>
    </xdr:from>
    <xdr:ext cx="762000" cy="259045"/>
    <xdr:sp macro="" textlink="">
      <xdr:nvSpPr>
        <xdr:cNvPr id="311" name="補助費等最大値テキスト">
          <a:extLst>
            <a:ext uri="{FF2B5EF4-FFF2-40B4-BE49-F238E27FC236}">
              <a16:creationId xmlns:a16="http://schemas.microsoft.com/office/drawing/2014/main" id="{00000000-0008-0000-0400-000037010000}"/>
            </a:ext>
          </a:extLst>
        </xdr:cNvPr>
        <xdr:cNvSpPr txBox="1"/>
      </xdr:nvSpPr>
      <xdr:spPr>
        <a:xfrm>
          <a:off x="16598900" y="5658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85852</xdr:rowOff>
    </xdr:from>
    <xdr:to>
      <xdr:col>82</xdr:col>
      <xdr:colOff>196850</xdr:colOff>
      <xdr:row>34</xdr:row>
      <xdr:rowOff>85852</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a:off x="16421100" y="5915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92710</xdr:rowOff>
    </xdr:from>
    <xdr:to>
      <xdr:col>82</xdr:col>
      <xdr:colOff>107950</xdr:colOff>
      <xdr:row>36</xdr:row>
      <xdr:rowOff>40132</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5671800" y="6093460"/>
          <a:ext cx="838200" cy="118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75709</xdr:rowOff>
    </xdr:from>
    <xdr:ext cx="762000" cy="259045"/>
    <xdr:sp macro="" textlink="">
      <xdr:nvSpPr>
        <xdr:cNvPr id="314" name="補助費等平均値テキスト">
          <a:extLst>
            <a:ext uri="{FF2B5EF4-FFF2-40B4-BE49-F238E27FC236}">
              <a16:creationId xmlns:a16="http://schemas.microsoft.com/office/drawing/2014/main" id="{00000000-0008-0000-0400-00003A010000}"/>
            </a:ext>
          </a:extLst>
        </xdr:cNvPr>
        <xdr:cNvSpPr txBox="1"/>
      </xdr:nvSpPr>
      <xdr:spPr>
        <a:xfrm>
          <a:off x="16598900" y="62479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103632</xdr:rowOff>
    </xdr:from>
    <xdr:to>
      <xdr:col>82</xdr:col>
      <xdr:colOff>158750</xdr:colOff>
      <xdr:row>37</xdr:row>
      <xdr:rowOff>33782</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64592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92710</xdr:rowOff>
    </xdr:from>
    <xdr:to>
      <xdr:col>78</xdr:col>
      <xdr:colOff>69850</xdr:colOff>
      <xdr:row>36</xdr:row>
      <xdr:rowOff>3556</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flipV="1">
          <a:off x="14782800" y="6093460"/>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94488</xdr:rowOff>
    </xdr:from>
    <xdr:to>
      <xdr:col>78</xdr:col>
      <xdr:colOff>120650</xdr:colOff>
      <xdr:row>37</xdr:row>
      <xdr:rowOff>24638</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5621000" y="6266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9415</xdr:rowOff>
    </xdr:from>
    <xdr:ext cx="7366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5290800" y="63530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3556</xdr:rowOff>
    </xdr:from>
    <xdr:to>
      <xdr:col>73</xdr:col>
      <xdr:colOff>180975</xdr:colOff>
      <xdr:row>36</xdr:row>
      <xdr:rowOff>145288</xdr:rowOff>
    </xdr:to>
    <xdr:cxnSp macro="">
      <xdr:nvCxnSpPr>
        <xdr:cNvPr id="319" name="直線コネクタ 318">
          <a:extLst>
            <a:ext uri="{FF2B5EF4-FFF2-40B4-BE49-F238E27FC236}">
              <a16:creationId xmlns:a16="http://schemas.microsoft.com/office/drawing/2014/main" id="{00000000-0008-0000-0400-00003F010000}"/>
            </a:ext>
          </a:extLst>
        </xdr:cNvPr>
        <xdr:cNvCxnSpPr/>
      </xdr:nvCxnSpPr>
      <xdr:spPr>
        <a:xfrm flipV="1">
          <a:off x="13893800" y="6175756"/>
          <a:ext cx="889000" cy="141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76200</xdr:rowOff>
    </xdr:from>
    <xdr:to>
      <xdr:col>74</xdr:col>
      <xdr:colOff>31750</xdr:colOff>
      <xdr:row>37</xdr:row>
      <xdr:rowOff>6350</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4732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162577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44018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40132</xdr:rowOff>
    </xdr:from>
    <xdr:to>
      <xdr:col>69</xdr:col>
      <xdr:colOff>92075</xdr:colOff>
      <xdr:row>36</xdr:row>
      <xdr:rowOff>145288</xdr:rowOff>
    </xdr:to>
    <xdr:cxnSp macro="">
      <xdr:nvCxnSpPr>
        <xdr:cNvPr id="322" name="直線コネクタ 321">
          <a:extLst>
            <a:ext uri="{FF2B5EF4-FFF2-40B4-BE49-F238E27FC236}">
              <a16:creationId xmlns:a16="http://schemas.microsoft.com/office/drawing/2014/main" id="{00000000-0008-0000-0400-000042010000}"/>
            </a:ext>
          </a:extLst>
        </xdr:cNvPr>
        <xdr:cNvCxnSpPr/>
      </xdr:nvCxnSpPr>
      <xdr:spPr>
        <a:xfrm>
          <a:off x="13004800" y="6212332"/>
          <a:ext cx="889000" cy="105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108204</xdr:rowOff>
    </xdr:from>
    <xdr:to>
      <xdr:col>69</xdr:col>
      <xdr:colOff>142875</xdr:colOff>
      <xdr:row>37</xdr:row>
      <xdr:rowOff>38354</xdr:rowOff>
    </xdr:to>
    <xdr:sp macro="" textlink="">
      <xdr:nvSpPr>
        <xdr:cNvPr id="323" name="フローチャート: 判断 322">
          <a:extLst>
            <a:ext uri="{FF2B5EF4-FFF2-40B4-BE49-F238E27FC236}">
              <a16:creationId xmlns:a16="http://schemas.microsoft.com/office/drawing/2014/main" id="{00000000-0008-0000-0400-000043010000}"/>
            </a:ext>
          </a:extLst>
        </xdr:cNvPr>
        <xdr:cNvSpPr/>
      </xdr:nvSpPr>
      <xdr:spPr>
        <a:xfrm>
          <a:off x="13843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23131</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3512800" y="6366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62484</xdr:rowOff>
    </xdr:from>
    <xdr:to>
      <xdr:col>65</xdr:col>
      <xdr:colOff>53975</xdr:colOff>
      <xdr:row>36</xdr:row>
      <xdr:rowOff>164084</xdr:rowOff>
    </xdr:to>
    <xdr:sp macro="" textlink="">
      <xdr:nvSpPr>
        <xdr:cNvPr id="325" name="フローチャート: 判断 324">
          <a:extLst>
            <a:ext uri="{FF2B5EF4-FFF2-40B4-BE49-F238E27FC236}">
              <a16:creationId xmlns:a16="http://schemas.microsoft.com/office/drawing/2014/main" id="{00000000-0008-0000-0400-000045010000}"/>
            </a:ext>
          </a:extLst>
        </xdr:cNvPr>
        <xdr:cNvSpPr/>
      </xdr:nvSpPr>
      <xdr:spPr>
        <a:xfrm>
          <a:off x="12954000" y="623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148861</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2623800" y="6321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160782</xdr:rowOff>
    </xdr:from>
    <xdr:to>
      <xdr:col>82</xdr:col>
      <xdr:colOff>158750</xdr:colOff>
      <xdr:row>36</xdr:row>
      <xdr:rowOff>90932</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6459200" y="6161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5859</xdr:rowOff>
    </xdr:from>
    <xdr:ext cx="762000" cy="259045"/>
    <xdr:sp macro="" textlink="">
      <xdr:nvSpPr>
        <xdr:cNvPr id="333" name="補助費等該当値テキスト">
          <a:extLst>
            <a:ext uri="{FF2B5EF4-FFF2-40B4-BE49-F238E27FC236}">
              <a16:creationId xmlns:a16="http://schemas.microsoft.com/office/drawing/2014/main" id="{00000000-0008-0000-0400-00004D010000}"/>
            </a:ext>
          </a:extLst>
        </xdr:cNvPr>
        <xdr:cNvSpPr txBox="1"/>
      </xdr:nvSpPr>
      <xdr:spPr>
        <a:xfrm>
          <a:off x="16598900" y="60066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41910</xdr:rowOff>
    </xdr:from>
    <xdr:to>
      <xdr:col>78</xdr:col>
      <xdr:colOff>120650</xdr:colOff>
      <xdr:row>35</xdr:row>
      <xdr:rowOff>143510</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5621000" y="6042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153687</xdr:rowOff>
    </xdr:from>
    <xdr:ext cx="7366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5290800" y="58115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124206</xdr:rowOff>
    </xdr:from>
    <xdr:to>
      <xdr:col>74</xdr:col>
      <xdr:colOff>31750</xdr:colOff>
      <xdr:row>36</xdr:row>
      <xdr:rowOff>54356</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4732000" y="6124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64533</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4401800" y="5893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94488</xdr:rowOff>
    </xdr:from>
    <xdr:to>
      <xdr:col>69</xdr:col>
      <xdr:colOff>142875</xdr:colOff>
      <xdr:row>37</xdr:row>
      <xdr:rowOff>24638</xdr:rowOff>
    </xdr:to>
    <xdr:sp macro="" textlink="">
      <xdr:nvSpPr>
        <xdr:cNvPr id="338" name="楕円 337">
          <a:extLst>
            <a:ext uri="{FF2B5EF4-FFF2-40B4-BE49-F238E27FC236}">
              <a16:creationId xmlns:a16="http://schemas.microsoft.com/office/drawing/2014/main" id="{00000000-0008-0000-0400-000052010000}"/>
            </a:ext>
          </a:extLst>
        </xdr:cNvPr>
        <xdr:cNvSpPr/>
      </xdr:nvSpPr>
      <xdr:spPr>
        <a:xfrm>
          <a:off x="13843000" y="6266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34815</xdr:rowOff>
    </xdr:from>
    <xdr:ext cx="762000" cy="259045"/>
    <xdr:sp macro="" textlink="">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13512800" y="6035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160782</xdr:rowOff>
    </xdr:from>
    <xdr:to>
      <xdr:col>65</xdr:col>
      <xdr:colOff>53975</xdr:colOff>
      <xdr:row>36</xdr:row>
      <xdr:rowOff>90932</xdr:rowOff>
    </xdr:to>
    <xdr:sp macro="" textlink="">
      <xdr:nvSpPr>
        <xdr:cNvPr id="340" name="楕円 339">
          <a:extLst>
            <a:ext uri="{FF2B5EF4-FFF2-40B4-BE49-F238E27FC236}">
              <a16:creationId xmlns:a16="http://schemas.microsoft.com/office/drawing/2014/main" id="{00000000-0008-0000-0400-000054010000}"/>
            </a:ext>
          </a:extLst>
        </xdr:cNvPr>
        <xdr:cNvSpPr/>
      </xdr:nvSpPr>
      <xdr:spPr>
        <a:xfrm>
          <a:off x="12954000" y="6161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101109</xdr:rowOff>
    </xdr:from>
    <xdr:ext cx="762000" cy="259045"/>
    <xdr:sp macro="" textlink="">
      <xdr:nvSpPr>
        <xdr:cNvPr id="341" name="テキスト ボックス 340">
          <a:extLst>
            <a:ext uri="{FF2B5EF4-FFF2-40B4-BE49-F238E27FC236}">
              <a16:creationId xmlns:a16="http://schemas.microsoft.com/office/drawing/2014/main" id="{00000000-0008-0000-0400-000055010000}"/>
            </a:ext>
          </a:extLst>
        </xdr:cNvPr>
        <xdr:cNvSpPr txBox="1"/>
      </xdr:nvSpPr>
      <xdr:spPr>
        <a:xfrm>
          <a:off x="12623800" y="5930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0" name="正方形/長方形 349">
          <a:extLst>
            <a:ext uri="{FF2B5EF4-FFF2-40B4-BE49-F238E27FC236}">
              <a16:creationId xmlns:a16="http://schemas.microsoft.com/office/drawing/2014/main" id="{00000000-0008-0000-0400-00005E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1" name="正方形/長方形 350">
          <a:extLst>
            <a:ext uri="{FF2B5EF4-FFF2-40B4-BE49-F238E27FC236}">
              <a16:creationId xmlns:a16="http://schemas.microsoft.com/office/drawing/2014/main" id="{00000000-0008-0000-0400-00005F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年度は、前年度の市税等徴収猶予特例に係る市債の一括償還などにより</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ポイント増の</a:t>
          </a:r>
          <a:r>
            <a:rPr kumimoji="1" lang="en-US" altLang="ja-JP" sz="1300">
              <a:latin typeface="ＭＳ Ｐゴシック" panose="020B0600070205080204" pitchFamily="50" charset="-128"/>
              <a:ea typeface="ＭＳ Ｐゴシック" panose="020B0600070205080204" pitchFamily="50" charset="-128"/>
            </a:rPr>
            <a:t>19.3</a:t>
          </a:r>
          <a:r>
            <a:rPr kumimoji="1" lang="ja-JP" altLang="en-US" sz="1300">
              <a:latin typeface="ＭＳ Ｐゴシック" panose="020B0600070205080204" pitchFamily="50" charset="-128"/>
              <a:ea typeface="ＭＳ Ｐゴシック" panose="020B0600070205080204" pitchFamily="50" charset="-128"/>
            </a:rPr>
            <a:t>％となり類似団体平均を上回ったが、令和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年度は償還の進行等により前年度から</a:t>
          </a:r>
          <a:r>
            <a:rPr kumimoji="1" lang="en-US" altLang="ja-JP" sz="1300">
              <a:latin typeface="ＭＳ Ｐゴシック" panose="020B0600070205080204" pitchFamily="50" charset="-128"/>
              <a:ea typeface="ＭＳ Ｐゴシック" panose="020B0600070205080204" pitchFamily="50" charset="-128"/>
            </a:rPr>
            <a:t>0.7</a:t>
          </a:r>
          <a:r>
            <a:rPr kumimoji="1" lang="ja-JP" altLang="en-US" sz="1300">
              <a:latin typeface="ＭＳ Ｐゴシック" panose="020B0600070205080204" pitchFamily="50" charset="-128"/>
              <a:ea typeface="ＭＳ Ｐゴシック" panose="020B0600070205080204" pitchFamily="50" charset="-128"/>
            </a:rPr>
            <a:t>ポイント減となり、類似団体平均も下回っている。</a:t>
          </a:r>
        </a:p>
        <a:p>
          <a:r>
            <a:rPr kumimoji="1" lang="ja-JP" altLang="en-US" sz="1300">
              <a:latin typeface="ＭＳ Ｐゴシック" panose="020B0600070205080204" pitchFamily="50" charset="-128"/>
              <a:ea typeface="ＭＳ Ｐゴシック" panose="020B0600070205080204" pitchFamily="50" charset="-128"/>
            </a:rPr>
            <a:t>　今後は、市庁舎整備などに係る市債償還により公債費の増加が見込まれており、引き続き新規発行債の抑制や、借入利率の抑制により公債費全体の抑制に努めていく。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63" name="テキスト ボックス 362">
          <a:extLst>
            <a:ext uri="{FF2B5EF4-FFF2-40B4-BE49-F238E27FC236}">
              <a16:creationId xmlns:a16="http://schemas.microsoft.com/office/drawing/2014/main" id="{00000000-0008-0000-0400-00006B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5" name="公債費グラフ枠">
          <a:extLst>
            <a:ext uri="{FF2B5EF4-FFF2-40B4-BE49-F238E27FC236}">
              <a16:creationId xmlns:a16="http://schemas.microsoft.com/office/drawing/2014/main" id="{00000000-0008-0000-0400-00006D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99568</xdr:rowOff>
    </xdr:from>
    <xdr:to>
      <xdr:col>24</xdr:col>
      <xdr:colOff>25400</xdr:colOff>
      <xdr:row>80</xdr:row>
      <xdr:rowOff>53848</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flipV="1">
          <a:off x="4826000" y="12786868"/>
          <a:ext cx="0" cy="982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25925</xdr:rowOff>
    </xdr:from>
    <xdr:ext cx="762000" cy="259045"/>
    <xdr:sp macro="" textlink="">
      <xdr:nvSpPr>
        <xdr:cNvPr id="367" name="公債費最小値テキスト">
          <a:extLst>
            <a:ext uri="{FF2B5EF4-FFF2-40B4-BE49-F238E27FC236}">
              <a16:creationId xmlns:a16="http://schemas.microsoft.com/office/drawing/2014/main" id="{00000000-0008-0000-0400-00006F010000}"/>
            </a:ext>
          </a:extLst>
        </xdr:cNvPr>
        <xdr:cNvSpPr txBox="1"/>
      </xdr:nvSpPr>
      <xdr:spPr>
        <a:xfrm>
          <a:off x="4914900" y="13741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53848</xdr:rowOff>
    </xdr:from>
    <xdr:to>
      <xdr:col>24</xdr:col>
      <xdr:colOff>114300</xdr:colOff>
      <xdr:row>80</xdr:row>
      <xdr:rowOff>53848</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4737100" y="137698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14495</xdr:rowOff>
    </xdr:from>
    <xdr:ext cx="762000" cy="259045"/>
    <xdr:sp macro="" textlink="">
      <xdr:nvSpPr>
        <xdr:cNvPr id="369" name="公債費最大値テキスト">
          <a:extLst>
            <a:ext uri="{FF2B5EF4-FFF2-40B4-BE49-F238E27FC236}">
              <a16:creationId xmlns:a16="http://schemas.microsoft.com/office/drawing/2014/main" id="{00000000-0008-0000-0400-000071010000}"/>
            </a:ext>
          </a:extLst>
        </xdr:cNvPr>
        <xdr:cNvSpPr txBox="1"/>
      </xdr:nvSpPr>
      <xdr:spPr>
        <a:xfrm>
          <a:off x="4914900" y="12530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99568</xdr:rowOff>
    </xdr:from>
    <xdr:to>
      <xdr:col>24</xdr:col>
      <xdr:colOff>114300</xdr:colOff>
      <xdr:row>74</xdr:row>
      <xdr:rowOff>99568</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4737100" y="12786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145287</xdr:rowOff>
    </xdr:from>
    <xdr:to>
      <xdr:col>24</xdr:col>
      <xdr:colOff>25400</xdr:colOff>
      <xdr:row>77</xdr:row>
      <xdr:rowOff>5842</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flipV="1">
          <a:off x="3987800" y="13175487"/>
          <a:ext cx="838200" cy="32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18559</xdr:rowOff>
    </xdr:from>
    <xdr:ext cx="762000" cy="259045"/>
    <xdr:sp macro="" textlink="">
      <xdr:nvSpPr>
        <xdr:cNvPr id="372" name="公債費平均値テキスト">
          <a:extLst>
            <a:ext uri="{FF2B5EF4-FFF2-40B4-BE49-F238E27FC236}">
              <a16:creationId xmlns:a16="http://schemas.microsoft.com/office/drawing/2014/main" id="{00000000-0008-0000-0400-000074010000}"/>
            </a:ext>
          </a:extLst>
        </xdr:cNvPr>
        <xdr:cNvSpPr txBox="1"/>
      </xdr:nvSpPr>
      <xdr:spPr>
        <a:xfrm>
          <a:off x="4914900" y="132202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46482</xdr:rowOff>
    </xdr:from>
    <xdr:to>
      <xdr:col>24</xdr:col>
      <xdr:colOff>76200</xdr:colOff>
      <xdr:row>77</xdr:row>
      <xdr:rowOff>148082</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47752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5842</xdr:rowOff>
    </xdr:from>
    <xdr:to>
      <xdr:col>19</xdr:col>
      <xdr:colOff>187325</xdr:colOff>
      <xdr:row>78</xdr:row>
      <xdr:rowOff>94996</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flipV="1">
          <a:off x="3098800" y="13207492"/>
          <a:ext cx="889000" cy="260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46482</xdr:rowOff>
    </xdr:from>
    <xdr:to>
      <xdr:col>20</xdr:col>
      <xdr:colOff>38100</xdr:colOff>
      <xdr:row>77</xdr:row>
      <xdr:rowOff>148082</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3937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132859</xdr:rowOff>
    </xdr:from>
    <xdr:ext cx="7366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3606800" y="133345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37846</xdr:rowOff>
    </xdr:from>
    <xdr:to>
      <xdr:col>15</xdr:col>
      <xdr:colOff>98425</xdr:colOff>
      <xdr:row>78</xdr:row>
      <xdr:rowOff>94996</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a:off x="2209800" y="13239496"/>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32765</xdr:rowOff>
    </xdr:from>
    <xdr:to>
      <xdr:col>15</xdr:col>
      <xdr:colOff>149225</xdr:colOff>
      <xdr:row>77</xdr:row>
      <xdr:rowOff>134365</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3048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144542</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2717800" y="13003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37846</xdr:rowOff>
    </xdr:from>
    <xdr:to>
      <xdr:col>11</xdr:col>
      <xdr:colOff>9525</xdr:colOff>
      <xdr:row>77</xdr:row>
      <xdr:rowOff>65278</xdr:rowOff>
    </xdr:to>
    <xdr:cxnSp macro="">
      <xdr:nvCxnSpPr>
        <xdr:cNvPr id="380" name="直線コネクタ 379">
          <a:extLst>
            <a:ext uri="{FF2B5EF4-FFF2-40B4-BE49-F238E27FC236}">
              <a16:creationId xmlns:a16="http://schemas.microsoft.com/office/drawing/2014/main" id="{00000000-0008-0000-0400-00007C010000}"/>
            </a:ext>
          </a:extLst>
        </xdr:cNvPr>
        <xdr:cNvCxnSpPr/>
      </xdr:nvCxnSpPr>
      <xdr:spPr>
        <a:xfrm flipV="1">
          <a:off x="1320800" y="13239496"/>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37337</xdr:rowOff>
    </xdr:from>
    <xdr:to>
      <xdr:col>11</xdr:col>
      <xdr:colOff>60325</xdr:colOff>
      <xdr:row>77</xdr:row>
      <xdr:rowOff>138937</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2159000" y="1323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123714</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828800" y="13325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46482</xdr:rowOff>
    </xdr:from>
    <xdr:to>
      <xdr:col>6</xdr:col>
      <xdr:colOff>171450</xdr:colOff>
      <xdr:row>77</xdr:row>
      <xdr:rowOff>148082</xdr:rowOff>
    </xdr:to>
    <xdr:sp macro="" textlink="">
      <xdr:nvSpPr>
        <xdr:cNvPr id="383" name="フローチャート: 判断 382">
          <a:extLst>
            <a:ext uri="{FF2B5EF4-FFF2-40B4-BE49-F238E27FC236}">
              <a16:creationId xmlns:a16="http://schemas.microsoft.com/office/drawing/2014/main" id="{00000000-0008-0000-0400-00007F010000}"/>
            </a:ext>
          </a:extLst>
        </xdr:cNvPr>
        <xdr:cNvSpPr/>
      </xdr:nvSpPr>
      <xdr:spPr>
        <a:xfrm>
          <a:off x="1270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132859</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939800" y="13334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94487</xdr:rowOff>
    </xdr:from>
    <xdr:to>
      <xdr:col>24</xdr:col>
      <xdr:colOff>76200</xdr:colOff>
      <xdr:row>77</xdr:row>
      <xdr:rowOff>24637</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4775200" y="13124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111014</xdr:rowOff>
    </xdr:from>
    <xdr:ext cx="762000" cy="259045"/>
    <xdr:sp macro="" textlink="">
      <xdr:nvSpPr>
        <xdr:cNvPr id="391" name="公債費該当値テキスト">
          <a:extLst>
            <a:ext uri="{FF2B5EF4-FFF2-40B4-BE49-F238E27FC236}">
              <a16:creationId xmlns:a16="http://schemas.microsoft.com/office/drawing/2014/main" id="{00000000-0008-0000-0400-000087010000}"/>
            </a:ext>
          </a:extLst>
        </xdr:cNvPr>
        <xdr:cNvSpPr txBox="1"/>
      </xdr:nvSpPr>
      <xdr:spPr>
        <a:xfrm>
          <a:off x="4914900" y="129697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126492</xdr:rowOff>
    </xdr:from>
    <xdr:to>
      <xdr:col>20</xdr:col>
      <xdr:colOff>38100</xdr:colOff>
      <xdr:row>77</xdr:row>
      <xdr:rowOff>56642</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3937000" y="13156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66819</xdr:rowOff>
    </xdr:from>
    <xdr:ext cx="7366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3606800" y="129255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78</xdr:row>
      <xdr:rowOff>44196</xdr:rowOff>
    </xdr:from>
    <xdr:to>
      <xdr:col>15</xdr:col>
      <xdr:colOff>149225</xdr:colOff>
      <xdr:row>78</xdr:row>
      <xdr:rowOff>145796</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3048000" y="13417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130573</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2717800" y="13503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158496</xdr:rowOff>
    </xdr:from>
    <xdr:to>
      <xdr:col>11</xdr:col>
      <xdr:colOff>60325</xdr:colOff>
      <xdr:row>77</xdr:row>
      <xdr:rowOff>88646</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2159000" y="13188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98823</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1828800" y="12957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14478</xdr:rowOff>
    </xdr:from>
    <xdr:to>
      <xdr:col>6</xdr:col>
      <xdr:colOff>171450</xdr:colOff>
      <xdr:row>77</xdr:row>
      <xdr:rowOff>116078</xdr:rowOff>
    </xdr:to>
    <xdr:sp macro="" textlink="">
      <xdr:nvSpPr>
        <xdr:cNvPr id="398" name="楕円 397">
          <a:extLst>
            <a:ext uri="{FF2B5EF4-FFF2-40B4-BE49-F238E27FC236}">
              <a16:creationId xmlns:a16="http://schemas.microsoft.com/office/drawing/2014/main" id="{00000000-0008-0000-0400-00008E010000}"/>
            </a:ext>
          </a:extLst>
        </xdr:cNvPr>
        <xdr:cNvSpPr/>
      </xdr:nvSpPr>
      <xdr:spPr>
        <a:xfrm>
          <a:off x="1270000" y="13216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126255</xdr:rowOff>
    </xdr:from>
    <xdr:ext cx="762000" cy="259045"/>
    <xdr:sp macro="" textlink="">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939800" y="12985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年度はボート収益に係る特定財源を各種事業に充当したことにより前年度比</a:t>
          </a:r>
          <a:r>
            <a:rPr kumimoji="1" lang="en-US" altLang="ja-JP" sz="1300">
              <a:latin typeface="ＭＳ Ｐゴシック" panose="020B0600070205080204" pitchFamily="50" charset="-128"/>
              <a:ea typeface="ＭＳ Ｐゴシック" panose="020B0600070205080204" pitchFamily="50" charset="-128"/>
            </a:rPr>
            <a:t>10.4</a:t>
          </a:r>
          <a:r>
            <a:rPr kumimoji="1" lang="ja-JP" altLang="en-US" sz="1300">
              <a:latin typeface="ＭＳ Ｐゴシック" panose="020B0600070205080204" pitchFamily="50" charset="-128"/>
              <a:ea typeface="ＭＳ Ｐゴシック" panose="020B0600070205080204" pitchFamily="50" charset="-128"/>
            </a:rPr>
            <a:t>ポイントの減となった。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年度は情報システム最適化事業や一部事務組合への分担金の増などにより、前年度より</a:t>
          </a:r>
          <a:r>
            <a:rPr kumimoji="1" lang="en-US" altLang="ja-JP" sz="1300">
              <a:latin typeface="ＭＳ Ｐゴシック" panose="020B0600070205080204" pitchFamily="50" charset="-128"/>
              <a:ea typeface="ＭＳ Ｐゴシック" panose="020B0600070205080204" pitchFamily="50" charset="-128"/>
            </a:rPr>
            <a:t>7.0</a:t>
          </a:r>
          <a:r>
            <a:rPr kumimoji="1" lang="ja-JP" altLang="en-US" sz="1300">
              <a:latin typeface="ＭＳ Ｐゴシック" panose="020B0600070205080204" pitchFamily="50" charset="-128"/>
              <a:ea typeface="ＭＳ Ｐゴシック" panose="020B0600070205080204" pitchFamily="50" charset="-128"/>
            </a:rPr>
            <a:t>ポイント上昇した。</a:t>
          </a:r>
        </a:p>
      </xdr:txBody>
    </xdr:sp>
    <xdr:clientData/>
  </xdr:twoCellAnchor>
  <xdr:oneCellAnchor>
    <xdr:from>
      <xdr:col>62</xdr:col>
      <xdr:colOff>6350</xdr:colOff>
      <xdr:row>69</xdr:row>
      <xdr:rowOff>107950</xdr:rowOff>
    </xdr:from>
    <xdr:ext cx="298543" cy="225703"/>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3" name="テキスト ボックス 422">
          <a:extLst>
            <a:ext uri="{FF2B5EF4-FFF2-40B4-BE49-F238E27FC236}">
              <a16:creationId xmlns:a16="http://schemas.microsoft.com/office/drawing/2014/main" id="{00000000-0008-0000-0400-0000A7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4" name="公債費以外グラフ枠">
          <a:extLst>
            <a:ext uri="{FF2B5EF4-FFF2-40B4-BE49-F238E27FC236}">
              <a16:creationId xmlns:a16="http://schemas.microsoft.com/office/drawing/2014/main" id="{00000000-0008-0000-0400-0000A8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75</xdr:row>
      <xdr:rowOff>83566</xdr:rowOff>
    </xdr:from>
    <xdr:to>
      <xdr:col>82</xdr:col>
      <xdr:colOff>107950</xdr:colOff>
      <xdr:row>81</xdr:row>
      <xdr:rowOff>124713</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flipV="1">
          <a:off x="16510000" y="12942316"/>
          <a:ext cx="0" cy="10698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96790</xdr:rowOff>
    </xdr:from>
    <xdr:ext cx="762000" cy="259045"/>
    <xdr:sp macro="" textlink="">
      <xdr:nvSpPr>
        <xdr:cNvPr id="426" name="公債費以外最小値テキスト">
          <a:extLst>
            <a:ext uri="{FF2B5EF4-FFF2-40B4-BE49-F238E27FC236}">
              <a16:creationId xmlns:a16="http://schemas.microsoft.com/office/drawing/2014/main" id="{00000000-0008-0000-0400-0000AA010000}"/>
            </a:ext>
          </a:extLst>
        </xdr:cNvPr>
        <xdr:cNvSpPr txBox="1"/>
      </xdr:nvSpPr>
      <xdr:spPr>
        <a:xfrm>
          <a:off x="16598900" y="13984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124713</xdr:rowOff>
    </xdr:from>
    <xdr:to>
      <xdr:col>82</xdr:col>
      <xdr:colOff>196850</xdr:colOff>
      <xdr:row>81</xdr:row>
      <xdr:rowOff>124713</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6421100" y="140121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169943</xdr:rowOff>
    </xdr:from>
    <xdr:ext cx="762000" cy="259045"/>
    <xdr:sp macro="" textlink="">
      <xdr:nvSpPr>
        <xdr:cNvPr id="428" name="公債費以外最大値テキスト">
          <a:extLst>
            <a:ext uri="{FF2B5EF4-FFF2-40B4-BE49-F238E27FC236}">
              <a16:creationId xmlns:a16="http://schemas.microsoft.com/office/drawing/2014/main" id="{00000000-0008-0000-0400-0000AC010000}"/>
            </a:ext>
          </a:extLst>
        </xdr:cNvPr>
        <xdr:cNvSpPr txBox="1"/>
      </xdr:nvSpPr>
      <xdr:spPr>
        <a:xfrm>
          <a:off x="16598900" y="12685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75</xdr:row>
      <xdr:rowOff>83566</xdr:rowOff>
    </xdr:from>
    <xdr:to>
      <xdr:col>82</xdr:col>
      <xdr:colOff>196850</xdr:colOff>
      <xdr:row>75</xdr:row>
      <xdr:rowOff>83566</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6421100" y="12942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46990</xdr:rowOff>
    </xdr:from>
    <xdr:to>
      <xdr:col>82</xdr:col>
      <xdr:colOff>107950</xdr:colOff>
      <xdr:row>77</xdr:row>
      <xdr:rowOff>24130</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5671800" y="12905740"/>
          <a:ext cx="838200" cy="320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68851</xdr:rowOff>
    </xdr:from>
    <xdr:ext cx="762000" cy="259045"/>
    <xdr:sp macro="" textlink="">
      <xdr:nvSpPr>
        <xdr:cNvPr id="431" name="公債費以外平均値テキスト">
          <a:extLst>
            <a:ext uri="{FF2B5EF4-FFF2-40B4-BE49-F238E27FC236}">
              <a16:creationId xmlns:a16="http://schemas.microsoft.com/office/drawing/2014/main" id="{00000000-0008-0000-0400-0000AF010000}"/>
            </a:ext>
          </a:extLst>
        </xdr:cNvPr>
        <xdr:cNvSpPr txBox="1"/>
      </xdr:nvSpPr>
      <xdr:spPr>
        <a:xfrm>
          <a:off x="16598900" y="132705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96774</xdr:rowOff>
    </xdr:from>
    <xdr:to>
      <xdr:col>82</xdr:col>
      <xdr:colOff>158750</xdr:colOff>
      <xdr:row>78</xdr:row>
      <xdr:rowOff>26924</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6459200" y="13298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74</xdr:row>
      <xdr:rowOff>8128</xdr:rowOff>
    </xdr:from>
    <xdr:to>
      <xdr:col>78</xdr:col>
      <xdr:colOff>69850</xdr:colOff>
      <xdr:row>75</xdr:row>
      <xdr:rowOff>46990</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a:off x="14782800" y="12695428"/>
          <a:ext cx="889000" cy="210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37337</xdr:rowOff>
    </xdr:from>
    <xdr:to>
      <xdr:col>78</xdr:col>
      <xdr:colOff>120650</xdr:colOff>
      <xdr:row>77</xdr:row>
      <xdr:rowOff>138937</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5621000" y="1323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123714</xdr:rowOff>
    </xdr:from>
    <xdr:ext cx="7366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5290800" y="133253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74</xdr:row>
      <xdr:rowOff>8128</xdr:rowOff>
    </xdr:from>
    <xdr:to>
      <xdr:col>73</xdr:col>
      <xdr:colOff>180975</xdr:colOff>
      <xdr:row>76</xdr:row>
      <xdr:rowOff>140715</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flipV="1">
          <a:off x="13893800" y="12695428"/>
          <a:ext cx="889000" cy="475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53339</xdr:rowOff>
    </xdr:from>
    <xdr:to>
      <xdr:col>74</xdr:col>
      <xdr:colOff>31750</xdr:colOff>
      <xdr:row>76</xdr:row>
      <xdr:rowOff>154939</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47320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139716</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4401800" y="13169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140715</xdr:rowOff>
    </xdr:from>
    <xdr:to>
      <xdr:col>69</xdr:col>
      <xdr:colOff>92075</xdr:colOff>
      <xdr:row>78</xdr:row>
      <xdr:rowOff>49276</xdr:rowOff>
    </xdr:to>
    <xdr:cxnSp macro="">
      <xdr:nvCxnSpPr>
        <xdr:cNvPr id="439" name="直線コネクタ 438">
          <a:extLst>
            <a:ext uri="{FF2B5EF4-FFF2-40B4-BE49-F238E27FC236}">
              <a16:creationId xmlns:a16="http://schemas.microsoft.com/office/drawing/2014/main" id="{00000000-0008-0000-0400-0000B7010000}"/>
            </a:ext>
          </a:extLst>
        </xdr:cNvPr>
        <xdr:cNvCxnSpPr/>
      </xdr:nvCxnSpPr>
      <xdr:spPr>
        <a:xfrm flipV="1">
          <a:off x="13004800" y="13170915"/>
          <a:ext cx="889000" cy="251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83058</xdr:rowOff>
    </xdr:from>
    <xdr:to>
      <xdr:col>69</xdr:col>
      <xdr:colOff>142875</xdr:colOff>
      <xdr:row>78</xdr:row>
      <xdr:rowOff>13208</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3843000" y="13284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169435</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3512800" y="13371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83058</xdr:rowOff>
    </xdr:from>
    <xdr:to>
      <xdr:col>65</xdr:col>
      <xdr:colOff>53975</xdr:colOff>
      <xdr:row>78</xdr:row>
      <xdr:rowOff>13208</xdr:rowOff>
    </xdr:to>
    <xdr:sp macro="" textlink="">
      <xdr:nvSpPr>
        <xdr:cNvPr id="442" name="フローチャート: 判断 441">
          <a:extLst>
            <a:ext uri="{FF2B5EF4-FFF2-40B4-BE49-F238E27FC236}">
              <a16:creationId xmlns:a16="http://schemas.microsoft.com/office/drawing/2014/main" id="{00000000-0008-0000-0400-0000BA010000}"/>
            </a:ext>
          </a:extLst>
        </xdr:cNvPr>
        <xdr:cNvSpPr/>
      </xdr:nvSpPr>
      <xdr:spPr>
        <a:xfrm>
          <a:off x="12954000" y="13284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23385</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2623800" y="13053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144780</xdr:rowOff>
    </xdr:from>
    <xdr:to>
      <xdr:col>82</xdr:col>
      <xdr:colOff>158750</xdr:colOff>
      <xdr:row>77</xdr:row>
      <xdr:rowOff>74930</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6459200" y="13174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161307</xdr:rowOff>
    </xdr:from>
    <xdr:ext cx="762000" cy="259045"/>
    <xdr:sp macro="" textlink="">
      <xdr:nvSpPr>
        <xdr:cNvPr id="450" name="公債費以外該当値テキスト">
          <a:extLst>
            <a:ext uri="{FF2B5EF4-FFF2-40B4-BE49-F238E27FC236}">
              <a16:creationId xmlns:a16="http://schemas.microsoft.com/office/drawing/2014/main" id="{00000000-0008-0000-0400-0000C2010000}"/>
            </a:ext>
          </a:extLst>
        </xdr:cNvPr>
        <xdr:cNvSpPr txBox="1"/>
      </xdr:nvSpPr>
      <xdr:spPr>
        <a:xfrm>
          <a:off x="16598900" y="13020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74</xdr:row>
      <xdr:rowOff>167640</xdr:rowOff>
    </xdr:from>
    <xdr:to>
      <xdr:col>78</xdr:col>
      <xdr:colOff>120650</xdr:colOff>
      <xdr:row>75</xdr:row>
      <xdr:rowOff>97790</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5621000" y="12854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107967</xdr:rowOff>
    </xdr:from>
    <xdr:ext cx="7366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5290800" y="126238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73</xdr:row>
      <xdr:rowOff>128778</xdr:rowOff>
    </xdr:from>
    <xdr:to>
      <xdr:col>74</xdr:col>
      <xdr:colOff>31750</xdr:colOff>
      <xdr:row>74</xdr:row>
      <xdr:rowOff>58928</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4732000" y="1264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72</xdr:row>
      <xdr:rowOff>69105</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4401800" y="12413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89915</xdr:rowOff>
    </xdr:from>
    <xdr:to>
      <xdr:col>69</xdr:col>
      <xdr:colOff>142875</xdr:colOff>
      <xdr:row>77</xdr:row>
      <xdr:rowOff>20065</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3843000" y="13120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30243</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3512800" y="12888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169926</xdr:rowOff>
    </xdr:from>
    <xdr:to>
      <xdr:col>65</xdr:col>
      <xdr:colOff>53975</xdr:colOff>
      <xdr:row>78</xdr:row>
      <xdr:rowOff>100076</xdr:rowOff>
    </xdr:to>
    <xdr:sp macro="" textlink="">
      <xdr:nvSpPr>
        <xdr:cNvPr id="457" name="楕円 456">
          <a:extLst>
            <a:ext uri="{FF2B5EF4-FFF2-40B4-BE49-F238E27FC236}">
              <a16:creationId xmlns:a16="http://schemas.microsoft.com/office/drawing/2014/main" id="{00000000-0008-0000-0400-0000C9010000}"/>
            </a:ext>
          </a:extLst>
        </xdr:cNvPr>
        <xdr:cNvSpPr/>
      </xdr:nvSpPr>
      <xdr:spPr>
        <a:xfrm>
          <a:off x="12954000" y="13371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84853</xdr:rowOff>
    </xdr:from>
    <xdr:ext cx="762000" cy="259045"/>
    <xdr:sp macro="" textlink="">
      <xdr:nvSpPr>
        <xdr:cNvPr id="458" name="テキスト ボックス 457">
          <a:extLst>
            <a:ext uri="{FF2B5EF4-FFF2-40B4-BE49-F238E27FC236}">
              <a16:creationId xmlns:a16="http://schemas.microsoft.com/office/drawing/2014/main" id="{00000000-0008-0000-0400-0000CA010000}"/>
            </a:ext>
          </a:extLst>
        </xdr:cNvPr>
        <xdr:cNvSpPr txBox="1"/>
      </xdr:nvSpPr>
      <xdr:spPr>
        <a:xfrm>
          <a:off x="12623800" y="13457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愛知県常滑市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52705</xdr:rowOff>
    </xdr:from>
    <xdr:to>
      <xdr:col>29</xdr:col>
      <xdr:colOff>127000</xdr:colOff>
      <xdr:row>19</xdr:row>
      <xdr:rowOff>10662</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1986280"/>
          <a:ext cx="0" cy="132955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154189</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2879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52,607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10662</xdr:rowOff>
    </xdr:from>
    <xdr:to>
      <xdr:col>30</xdr:col>
      <xdr:colOff>25400</xdr:colOff>
      <xdr:row>19</xdr:row>
      <xdr:rowOff>10662</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31583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139082</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729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122,400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52705</xdr:rowOff>
    </xdr:from>
    <xdr:to>
      <xdr:col>30</xdr:col>
      <xdr:colOff>25400</xdr:colOff>
      <xdr:row>11</xdr:row>
      <xdr:rowOff>52705</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198628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77584</xdr:rowOff>
    </xdr:from>
    <xdr:to>
      <xdr:col>29</xdr:col>
      <xdr:colOff>127000</xdr:colOff>
      <xdr:row>16</xdr:row>
      <xdr:rowOff>122009</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2868409"/>
          <a:ext cx="647700" cy="4442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14</xdr:row>
      <xdr:rowOff>109720</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5576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93193</xdr:rowOff>
    </xdr:from>
    <xdr:to>
      <xdr:col>29</xdr:col>
      <xdr:colOff>177800</xdr:colOff>
      <xdr:row>16</xdr:row>
      <xdr:rowOff>23343</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71256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122009</xdr:rowOff>
    </xdr:from>
    <xdr:to>
      <xdr:col>26</xdr:col>
      <xdr:colOff>50800</xdr:colOff>
      <xdr:row>16</xdr:row>
      <xdr:rowOff>130296</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2912834"/>
          <a:ext cx="698500" cy="828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15</xdr:row>
      <xdr:rowOff>128130</xdr:rowOff>
    </xdr:from>
    <xdr:to>
      <xdr:col>26</xdr:col>
      <xdr:colOff>101600</xdr:colOff>
      <xdr:row>16</xdr:row>
      <xdr:rowOff>58280</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7475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68457</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5163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130296</xdr:rowOff>
    </xdr:from>
    <xdr:to>
      <xdr:col>22</xdr:col>
      <xdr:colOff>114300</xdr:colOff>
      <xdr:row>17</xdr:row>
      <xdr:rowOff>14948</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2921121"/>
          <a:ext cx="698500" cy="5610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15</xdr:row>
      <xdr:rowOff>142780</xdr:rowOff>
    </xdr:from>
    <xdr:to>
      <xdr:col>22</xdr:col>
      <xdr:colOff>165100</xdr:colOff>
      <xdr:row>16</xdr:row>
      <xdr:rowOff>72930</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27621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83107</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531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14948</xdr:rowOff>
    </xdr:from>
    <xdr:to>
      <xdr:col>18</xdr:col>
      <xdr:colOff>177800</xdr:colOff>
      <xdr:row>17</xdr:row>
      <xdr:rowOff>113932</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2977223"/>
          <a:ext cx="698500" cy="9898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15</xdr:row>
      <xdr:rowOff>170955</xdr:rowOff>
    </xdr:from>
    <xdr:to>
      <xdr:col>19</xdr:col>
      <xdr:colOff>38100</xdr:colOff>
      <xdr:row>16</xdr:row>
      <xdr:rowOff>101105</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27903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111282</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559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30918</xdr:rowOff>
    </xdr:from>
    <xdr:to>
      <xdr:col>15</xdr:col>
      <xdr:colOff>101600</xdr:colOff>
      <xdr:row>16</xdr:row>
      <xdr:rowOff>132518</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282174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142695</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590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26784</xdr:rowOff>
    </xdr:from>
    <xdr:to>
      <xdr:col>29</xdr:col>
      <xdr:colOff>177800</xdr:colOff>
      <xdr:row>16</xdr:row>
      <xdr:rowOff>128384</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8176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170311</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7896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71209</xdr:rowOff>
    </xdr:from>
    <xdr:to>
      <xdr:col>26</xdr:col>
      <xdr:colOff>101600</xdr:colOff>
      <xdr:row>17</xdr:row>
      <xdr:rowOff>1359</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86203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157586</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9484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79496</xdr:rowOff>
    </xdr:from>
    <xdr:to>
      <xdr:col>22</xdr:col>
      <xdr:colOff>165100</xdr:colOff>
      <xdr:row>17</xdr:row>
      <xdr:rowOff>9646</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287032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165873</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9566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135598</xdr:rowOff>
    </xdr:from>
    <xdr:to>
      <xdr:col>19</xdr:col>
      <xdr:colOff>38100</xdr:colOff>
      <xdr:row>17</xdr:row>
      <xdr:rowOff>65748</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292642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50525</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0128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63132</xdr:rowOff>
    </xdr:from>
    <xdr:to>
      <xdr:col>15</xdr:col>
      <xdr:colOff>101600</xdr:colOff>
      <xdr:row>17</xdr:row>
      <xdr:rowOff>164732</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0254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149509</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111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a:extLst>
            <a:ext uri="{FF2B5EF4-FFF2-40B4-BE49-F238E27FC236}">
              <a16:creationId xmlns:a16="http://schemas.microsoft.com/office/drawing/2014/main" id="{00000000-0008-0000-0500-00006B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15541</xdr:rowOff>
    </xdr:from>
    <xdr:to>
      <xdr:col>29</xdr:col>
      <xdr:colOff>127000</xdr:colOff>
      <xdr:row>37</xdr:row>
      <xdr:rowOff>260045</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651500" y="5940091"/>
          <a:ext cx="0" cy="144465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232122</xdr:rowOff>
    </xdr:from>
    <xdr:ext cx="762000" cy="259045"/>
    <xdr:sp macro="" textlink="">
      <xdr:nvSpPr>
        <xdr:cNvPr id="109" name="人口1人当たり決算額の推移最小値テキスト445">
          <a:extLst>
            <a:ext uri="{FF2B5EF4-FFF2-40B4-BE49-F238E27FC236}">
              <a16:creationId xmlns:a16="http://schemas.microsoft.com/office/drawing/2014/main" id="{00000000-0008-0000-0500-00006D000000}"/>
            </a:ext>
          </a:extLst>
        </xdr:cNvPr>
        <xdr:cNvSpPr txBox="1"/>
      </xdr:nvSpPr>
      <xdr:spPr>
        <a:xfrm>
          <a:off x="5740400" y="7356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260045</xdr:rowOff>
    </xdr:from>
    <xdr:to>
      <xdr:col>30</xdr:col>
      <xdr:colOff>25400</xdr:colOff>
      <xdr:row>37</xdr:row>
      <xdr:rowOff>260045</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738474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273368</xdr:rowOff>
    </xdr:from>
    <xdr:ext cx="762000" cy="259045"/>
    <xdr:sp macro="" textlink="">
      <xdr:nvSpPr>
        <xdr:cNvPr id="111" name="人口1人当たり決算額の推移最大値テキスト445">
          <a:extLst>
            <a:ext uri="{FF2B5EF4-FFF2-40B4-BE49-F238E27FC236}">
              <a16:creationId xmlns:a16="http://schemas.microsoft.com/office/drawing/2014/main" id="{00000000-0008-0000-0500-00006F000000}"/>
            </a:ext>
          </a:extLst>
        </xdr:cNvPr>
        <xdr:cNvSpPr txBox="1"/>
      </xdr:nvSpPr>
      <xdr:spPr>
        <a:xfrm>
          <a:off x="5740400" y="56835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41,163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15541</xdr:rowOff>
    </xdr:from>
    <xdr:to>
      <xdr:col>30</xdr:col>
      <xdr:colOff>25400</xdr:colOff>
      <xdr:row>33</xdr:row>
      <xdr:rowOff>15541</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594009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77786</xdr:rowOff>
    </xdr:from>
    <xdr:to>
      <xdr:col>29</xdr:col>
      <xdr:colOff>127000</xdr:colOff>
      <xdr:row>34</xdr:row>
      <xdr:rowOff>148292</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flipV="1">
          <a:off x="5003800" y="6345236"/>
          <a:ext cx="647700" cy="7050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89033</xdr:rowOff>
    </xdr:from>
    <xdr:ext cx="762000" cy="259045"/>
    <xdr:sp macro="" textlink="">
      <xdr:nvSpPr>
        <xdr:cNvPr id="114" name="人口1人当たり決算額の推移平均値テキスト445">
          <a:extLst>
            <a:ext uri="{FF2B5EF4-FFF2-40B4-BE49-F238E27FC236}">
              <a16:creationId xmlns:a16="http://schemas.microsoft.com/office/drawing/2014/main" id="{00000000-0008-0000-0500-000072000000}"/>
            </a:ext>
          </a:extLst>
        </xdr:cNvPr>
        <xdr:cNvSpPr txBox="1"/>
      </xdr:nvSpPr>
      <xdr:spPr>
        <a:xfrm>
          <a:off x="5740400" y="66993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116956</xdr:rowOff>
    </xdr:from>
    <xdr:to>
      <xdr:col>29</xdr:col>
      <xdr:colOff>177800</xdr:colOff>
      <xdr:row>35</xdr:row>
      <xdr:rowOff>218556</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5600700" y="67273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148292</xdr:rowOff>
    </xdr:from>
    <xdr:to>
      <xdr:col>26</xdr:col>
      <xdr:colOff>50800</xdr:colOff>
      <xdr:row>34</xdr:row>
      <xdr:rowOff>220399</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flipV="1">
          <a:off x="4305300" y="6415742"/>
          <a:ext cx="698500" cy="7210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124500</xdr:rowOff>
    </xdr:from>
    <xdr:to>
      <xdr:col>26</xdr:col>
      <xdr:colOff>101600</xdr:colOff>
      <xdr:row>35</xdr:row>
      <xdr:rowOff>226100</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953000" y="67348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210877</xdr:rowOff>
    </xdr:from>
    <xdr:ext cx="7366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4622800" y="6821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182093</xdr:rowOff>
    </xdr:from>
    <xdr:to>
      <xdr:col>22</xdr:col>
      <xdr:colOff>114300</xdr:colOff>
      <xdr:row>34</xdr:row>
      <xdr:rowOff>220399</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a:off x="3606800" y="6449543"/>
          <a:ext cx="698500" cy="3830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137988</xdr:rowOff>
    </xdr:from>
    <xdr:to>
      <xdr:col>22</xdr:col>
      <xdr:colOff>165100</xdr:colOff>
      <xdr:row>35</xdr:row>
      <xdr:rowOff>239588</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4254500" y="674833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224365</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924300" y="6834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182093</xdr:rowOff>
    </xdr:from>
    <xdr:to>
      <xdr:col>18</xdr:col>
      <xdr:colOff>177800</xdr:colOff>
      <xdr:row>34</xdr:row>
      <xdr:rowOff>214978</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flipV="1">
          <a:off x="2908300" y="6449543"/>
          <a:ext cx="698500" cy="3288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196084</xdr:rowOff>
    </xdr:from>
    <xdr:to>
      <xdr:col>19</xdr:col>
      <xdr:colOff>38100</xdr:colOff>
      <xdr:row>35</xdr:row>
      <xdr:rowOff>297684</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3556000" y="68064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282461</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225800" y="68928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196770</xdr:rowOff>
    </xdr:from>
    <xdr:to>
      <xdr:col>15</xdr:col>
      <xdr:colOff>101600</xdr:colOff>
      <xdr:row>35</xdr:row>
      <xdr:rowOff>298370</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2857500" y="68071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283147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527300" y="6893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26986</xdr:rowOff>
    </xdr:from>
    <xdr:to>
      <xdr:col>29</xdr:col>
      <xdr:colOff>177800</xdr:colOff>
      <xdr:row>34</xdr:row>
      <xdr:rowOff>128586</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5600700" y="62944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33</xdr:row>
      <xdr:rowOff>214963</xdr:rowOff>
    </xdr:from>
    <xdr:ext cx="762000" cy="259045"/>
    <xdr:sp macro="" textlink="">
      <xdr:nvSpPr>
        <xdr:cNvPr id="133" name="人口1人当たり決算額の推移該当値テキスト445">
          <a:extLst>
            <a:ext uri="{FF2B5EF4-FFF2-40B4-BE49-F238E27FC236}">
              <a16:creationId xmlns:a16="http://schemas.microsoft.com/office/drawing/2014/main" id="{00000000-0008-0000-0500-000085000000}"/>
            </a:ext>
          </a:extLst>
        </xdr:cNvPr>
        <xdr:cNvSpPr txBox="1"/>
      </xdr:nvSpPr>
      <xdr:spPr>
        <a:xfrm>
          <a:off x="5740400" y="6139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97492</xdr:rowOff>
    </xdr:from>
    <xdr:to>
      <xdr:col>26</xdr:col>
      <xdr:colOff>101600</xdr:colOff>
      <xdr:row>34</xdr:row>
      <xdr:rowOff>199092</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953000" y="636494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33</xdr:row>
      <xdr:rowOff>209269</xdr:rowOff>
    </xdr:from>
    <xdr:ext cx="7366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4622800" y="61338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169599</xdr:rowOff>
    </xdr:from>
    <xdr:to>
      <xdr:col>22</xdr:col>
      <xdr:colOff>165100</xdr:colOff>
      <xdr:row>34</xdr:row>
      <xdr:rowOff>271199</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254500" y="64370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33</xdr:row>
      <xdr:rowOff>281376</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924300" y="62059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131293</xdr:rowOff>
    </xdr:from>
    <xdr:to>
      <xdr:col>19</xdr:col>
      <xdr:colOff>38100</xdr:colOff>
      <xdr:row>34</xdr:row>
      <xdr:rowOff>232893</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3556000" y="639874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33</xdr:row>
      <xdr:rowOff>243070</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225800" y="6167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164178</xdr:rowOff>
    </xdr:from>
    <xdr:to>
      <xdr:col>15</xdr:col>
      <xdr:colOff>101600</xdr:colOff>
      <xdr:row>34</xdr:row>
      <xdr:rowOff>265778</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2857500" y="643162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33</xdr:row>
      <xdr:rowOff>275955</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2527300" y="6200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愛知県常滑市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58,621
56,926
55.90
28,875,968
27,889,644
947,075
14,443,612
26,974,218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12.0
101.2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79,890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109144</xdr:rowOff>
    </xdr:from>
    <xdr:to>
      <xdr:col>24</xdr:col>
      <xdr:colOff>62865</xdr:colOff>
      <xdr:row>38</xdr:row>
      <xdr:rowOff>106915</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252644"/>
          <a:ext cx="1270" cy="13693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110742</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625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45,721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106915</xdr:rowOff>
    </xdr:from>
    <xdr:to>
      <xdr:col>24</xdr:col>
      <xdr:colOff>152400</xdr:colOff>
      <xdr:row>38</xdr:row>
      <xdr:rowOff>106915</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622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55821</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0278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117,604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109144</xdr:rowOff>
    </xdr:from>
    <xdr:to>
      <xdr:col>24</xdr:col>
      <xdr:colOff>152400</xdr:colOff>
      <xdr:row>30</xdr:row>
      <xdr:rowOff>109144</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252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1111</xdr:rowOff>
    </xdr:from>
    <xdr:to>
      <xdr:col>24</xdr:col>
      <xdr:colOff>63500</xdr:colOff>
      <xdr:row>36</xdr:row>
      <xdr:rowOff>47536</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6173311"/>
          <a:ext cx="838200" cy="46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57980</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8872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35103</xdr:rowOff>
    </xdr:from>
    <xdr:to>
      <xdr:col>24</xdr:col>
      <xdr:colOff>114300</xdr:colOff>
      <xdr:row>35</xdr:row>
      <xdr:rowOff>136703</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035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47536</xdr:rowOff>
    </xdr:from>
    <xdr:to>
      <xdr:col>19</xdr:col>
      <xdr:colOff>177800</xdr:colOff>
      <xdr:row>36</xdr:row>
      <xdr:rowOff>60890</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6219736"/>
          <a:ext cx="889000" cy="13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42247</xdr:rowOff>
    </xdr:from>
    <xdr:to>
      <xdr:col>20</xdr:col>
      <xdr:colOff>38100</xdr:colOff>
      <xdr:row>35</xdr:row>
      <xdr:rowOff>143847</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042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160374</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5818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60890</xdr:rowOff>
    </xdr:from>
    <xdr:to>
      <xdr:col>15</xdr:col>
      <xdr:colOff>50800</xdr:colOff>
      <xdr:row>36</xdr:row>
      <xdr:rowOff>85503</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233090"/>
          <a:ext cx="889000" cy="24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63278</xdr:rowOff>
    </xdr:from>
    <xdr:to>
      <xdr:col>15</xdr:col>
      <xdr:colOff>101600</xdr:colOff>
      <xdr:row>35</xdr:row>
      <xdr:rowOff>164878</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064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9955</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5839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85503</xdr:rowOff>
    </xdr:from>
    <xdr:to>
      <xdr:col>10</xdr:col>
      <xdr:colOff>114300</xdr:colOff>
      <xdr:row>37</xdr:row>
      <xdr:rowOff>147244</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257703"/>
          <a:ext cx="889000" cy="233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96577</xdr:rowOff>
    </xdr:from>
    <xdr:to>
      <xdr:col>10</xdr:col>
      <xdr:colOff>165100</xdr:colOff>
      <xdr:row>36</xdr:row>
      <xdr:rowOff>26727</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097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43254</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5872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64154</xdr:rowOff>
    </xdr:from>
    <xdr:to>
      <xdr:col>6</xdr:col>
      <xdr:colOff>38100</xdr:colOff>
      <xdr:row>36</xdr:row>
      <xdr:rowOff>165754</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236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10831</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011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121761</xdr:rowOff>
    </xdr:from>
    <xdr:to>
      <xdr:col>24</xdr:col>
      <xdr:colOff>114300</xdr:colOff>
      <xdr:row>36</xdr:row>
      <xdr:rowOff>51911</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122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100188</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6100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168186</xdr:rowOff>
    </xdr:from>
    <xdr:to>
      <xdr:col>20</xdr:col>
      <xdr:colOff>38100</xdr:colOff>
      <xdr:row>36</xdr:row>
      <xdr:rowOff>98336</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168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89463</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6261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10090</xdr:rowOff>
    </xdr:from>
    <xdr:to>
      <xdr:col>15</xdr:col>
      <xdr:colOff>101600</xdr:colOff>
      <xdr:row>36</xdr:row>
      <xdr:rowOff>111690</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182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102817</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6275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34703</xdr:rowOff>
    </xdr:from>
    <xdr:to>
      <xdr:col>10</xdr:col>
      <xdr:colOff>165100</xdr:colOff>
      <xdr:row>36</xdr:row>
      <xdr:rowOff>136303</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206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127430</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6299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96444</xdr:rowOff>
    </xdr:from>
    <xdr:to>
      <xdr:col>6</xdr:col>
      <xdr:colOff>38100</xdr:colOff>
      <xdr:row>38</xdr:row>
      <xdr:rowOff>26594</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440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17721</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532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a:extLst>
            <a:ext uri="{FF2B5EF4-FFF2-40B4-BE49-F238E27FC236}">
              <a16:creationId xmlns:a16="http://schemas.microsoft.com/office/drawing/2014/main" id="{00000000-0008-0000-06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20937</xdr:rowOff>
    </xdr:from>
    <xdr:to>
      <xdr:col>24</xdr:col>
      <xdr:colOff>62865</xdr:colOff>
      <xdr:row>59</xdr:row>
      <xdr:rowOff>11368</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flipV="1">
          <a:off x="4633595" y="8593437"/>
          <a:ext cx="1270" cy="15334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15195</xdr:rowOff>
    </xdr:from>
    <xdr:ext cx="534377" cy="259045"/>
    <xdr:sp macro="" textlink="">
      <xdr:nvSpPr>
        <xdr:cNvPr id="117" name="物件費最小値テキスト">
          <a:extLst>
            <a:ext uri="{FF2B5EF4-FFF2-40B4-BE49-F238E27FC236}">
              <a16:creationId xmlns:a16="http://schemas.microsoft.com/office/drawing/2014/main" id="{00000000-0008-0000-0600-000075000000}"/>
            </a:ext>
          </a:extLst>
        </xdr:cNvPr>
        <xdr:cNvSpPr txBox="1"/>
      </xdr:nvSpPr>
      <xdr:spPr>
        <a:xfrm>
          <a:off x="4686300" y="10130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38,039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11368</xdr:rowOff>
    </xdr:from>
    <xdr:to>
      <xdr:col>24</xdr:col>
      <xdr:colOff>152400</xdr:colOff>
      <xdr:row>59</xdr:row>
      <xdr:rowOff>11368</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101269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139064</xdr:rowOff>
    </xdr:from>
    <xdr:ext cx="599010" cy="259045"/>
    <xdr:sp macro="" textlink="">
      <xdr:nvSpPr>
        <xdr:cNvPr id="119" name="物件費最大値テキスト">
          <a:extLst>
            <a:ext uri="{FF2B5EF4-FFF2-40B4-BE49-F238E27FC236}">
              <a16:creationId xmlns:a16="http://schemas.microsoft.com/office/drawing/2014/main" id="{00000000-0008-0000-0600-000077000000}"/>
            </a:ext>
          </a:extLst>
        </xdr:cNvPr>
        <xdr:cNvSpPr txBox="1"/>
      </xdr:nvSpPr>
      <xdr:spPr>
        <a:xfrm>
          <a:off x="4686300" y="83686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178,910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20937</xdr:rowOff>
    </xdr:from>
    <xdr:to>
      <xdr:col>24</xdr:col>
      <xdr:colOff>152400</xdr:colOff>
      <xdr:row>50</xdr:row>
      <xdr:rowOff>20937</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546600" y="85934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48130</xdr:rowOff>
    </xdr:from>
    <xdr:to>
      <xdr:col>24</xdr:col>
      <xdr:colOff>63500</xdr:colOff>
      <xdr:row>57</xdr:row>
      <xdr:rowOff>52386</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3797300" y="9820780"/>
          <a:ext cx="838200" cy="4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119114</xdr:rowOff>
    </xdr:from>
    <xdr:ext cx="534377" cy="259045"/>
    <xdr:sp macro="" textlink="">
      <xdr:nvSpPr>
        <xdr:cNvPr id="122" name="物件費平均値テキスト">
          <a:extLst>
            <a:ext uri="{FF2B5EF4-FFF2-40B4-BE49-F238E27FC236}">
              <a16:creationId xmlns:a16="http://schemas.microsoft.com/office/drawing/2014/main" id="{00000000-0008-0000-0600-00007A000000}"/>
            </a:ext>
          </a:extLst>
        </xdr:cNvPr>
        <xdr:cNvSpPr txBox="1"/>
      </xdr:nvSpPr>
      <xdr:spPr>
        <a:xfrm>
          <a:off x="4686300" y="95488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72,826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96237</xdr:rowOff>
    </xdr:from>
    <xdr:to>
      <xdr:col>24</xdr:col>
      <xdr:colOff>114300</xdr:colOff>
      <xdr:row>57</xdr:row>
      <xdr:rowOff>26387</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4584700" y="9697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52386</xdr:rowOff>
    </xdr:from>
    <xdr:to>
      <xdr:col>19</xdr:col>
      <xdr:colOff>177800</xdr:colOff>
      <xdr:row>57</xdr:row>
      <xdr:rowOff>72883</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908300" y="9825036"/>
          <a:ext cx="889000" cy="20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82554</xdr:rowOff>
    </xdr:from>
    <xdr:to>
      <xdr:col>20</xdr:col>
      <xdr:colOff>38100</xdr:colOff>
      <xdr:row>57</xdr:row>
      <xdr:rowOff>12704</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3746500" y="9683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29231</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3530111" y="9458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72883</xdr:rowOff>
    </xdr:from>
    <xdr:to>
      <xdr:col>15</xdr:col>
      <xdr:colOff>50800</xdr:colOff>
      <xdr:row>57</xdr:row>
      <xdr:rowOff>119540</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2019300" y="9845533"/>
          <a:ext cx="889000" cy="46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127947</xdr:rowOff>
    </xdr:from>
    <xdr:to>
      <xdr:col>15</xdr:col>
      <xdr:colOff>101600</xdr:colOff>
      <xdr:row>57</xdr:row>
      <xdr:rowOff>58097</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2857500" y="9729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74624</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2641111" y="9504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91215</xdr:rowOff>
    </xdr:from>
    <xdr:to>
      <xdr:col>10</xdr:col>
      <xdr:colOff>114300</xdr:colOff>
      <xdr:row>57</xdr:row>
      <xdr:rowOff>119540</xdr:rowOff>
    </xdr:to>
    <xdr:cxnSp macro="">
      <xdr:nvCxnSpPr>
        <xdr:cNvPr id="130" name="直線コネクタ 129">
          <a:extLst>
            <a:ext uri="{FF2B5EF4-FFF2-40B4-BE49-F238E27FC236}">
              <a16:creationId xmlns:a16="http://schemas.microsoft.com/office/drawing/2014/main" id="{00000000-0008-0000-0600-000082000000}"/>
            </a:ext>
          </a:extLst>
        </xdr:cNvPr>
        <xdr:cNvCxnSpPr/>
      </xdr:nvCxnSpPr>
      <xdr:spPr>
        <a:xfrm>
          <a:off x="1130300" y="9863865"/>
          <a:ext cx="889000" cy="28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410</xdr:rowOff>
    </xdr:from>
    <xdr:to>
      <xdr:col>10</xdr:col>
      <xdr:colOff>165100</xdr:colOff>
      <xdr:row>57</xdr:row>
      <xdr:rowOff>102010</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968500" y="9773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118537</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752111" y="9548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15171</xdr:rowOff>
    </xdr:from>
    <xdr:to>
      <xdr:col>6</xdr:col>
      <xdr:colOff>38100</xdr:colOff>
      <xdr:row>57</xdr:row>
      <xdr:rowOff>116771</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079500" y="9787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133298</xdr:rowOff>
    </xdr:from>
    <xdr:ext cx="534377"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863111" y="9563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168780</xdr:rowOff>
    </xdr:from>
    <xdr:to>
      <xdr:col>24</xdr:col>
      <xdr:colOff>114300</xdr:colOff>
      <xdr:row>57</xdr:row>
      <xdr:rowOff>98930</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4584700" y="9769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147207</xdr:rowOff>
    </xdr:from>
    <xdr:ext cx="534377" cy="259045"/>
    <xdr:sp macro="" textlink="">
      <xdr:nvSpPr>
        <xdr:cNvPr id="141" name="物件費該当値テキスト">
          <a:extLst>
            <a:ext uri="{FF2B5EF4-FFF2-40B4-BE49-F238E27FC236}">
              <a16:creationId xmlns:a16="http://schemas.microsoft.com/office/drawing/2014/main" id="{00000000-0008-0000-0600-00008D000000}"/>
            </a:ext>
          </a:extLst>
        </xdr:cNvPr>
        <xdr:cNvSpPr txBox="1"/>
      </xdr:nvSpPr>
      <xdr:spPr>
        <a:xfrm>
          <a:off x="4686300" y="9748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1586</xdr:rowOff>
    </xdr:from>
    <xdr:to>
      <xdr:col>20</xdr:col>
      <xdr:colOff>38100</xdr:colOff>
      <xdr:row>57</xdr:row>
      <xdr:rowOff>103186</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3746500" y="9774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94313</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3530111" y="9866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22083</xdr:rowOff>
    </xdr:from>
    <xdr:to>
      <xdr:col>15</xdr:col>
      <xdr:colOff>101600</xdr:colOff>
      <xdr:row>57</xdr:row>
      <xdr:rowOff>123683</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2857500" y="9794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114810</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2641111" y="9887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68740</xdr:rowOff>
    </xdr:from>
    <xdr:to>
      <xdr:col>10</xdr:col>
      <xdr:colOff>165100</xdr:colOff>
      <xdr:row>57</xdr:row>
      <xdr:rowOff>170340</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968500" y="9841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161467</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1752111" y="9934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40415</xdr:rowOff>
    </xdr:from>
    <xdr:to>
      <xdr:col>6</xdr:col>
      <xdr:colOff>38100</xdr:colOff>
      <xdr:row>57</xdr:row>
      <xdr:rowOff>142015</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1079500" y="9813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133142</xdr:rowOff>
    </xdr:from>
    <xdr:ext cx="534377"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863111" y="9905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a:extLst>
            <a:ext uri="{FF2B5EF4-FFF2-40B4-BE49-F238E27FC236}">
              <a16:creationId xmlns:a16="http://schemas.microsoft.com/office/drawing/2014/main" id="{00000000-0008-0000-06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58044</xdr:rowOff>
    </xdr:from>
    <xdr:to>
      <xdr:col>24</xdr:col>
      <xdr:colOff>62865</xdr:colOff>
      <xdr:row>78</xdr:row>
      <xdr:rowOff>102622</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4633595" y="12402444"/>
          <a:ext cx="1270" cy="10732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106449</xdr:rowOff>
    </xdr:from>
    <xdr:ext cx="378565" cy="259045"/>
    <xdr:sp macro="" textlink="">
      <xdr:nvSpPr>
        <xdr:cNvPr id="172" name="維持補修費最小値テキスト">
          <a:extLst>
            <a:ext uri="{FF2B5EF4-FFF2-40B4-BE49-F238E27FC236}">
              <a16:creationId xmlns:a16="http://schemas.microsoft.com/office/drawing/2014/main" id="{00000000-0008-0000-0600-0000AC000000}"/>
            </a:ext>
          </a:extLst>
        </xdr:cNvPr>
        <xdr:cNvSpPr txBox="1"/>
      </xdr:nvSpPr>
      <xdr:spPr>
        <a:xfrm>
          <a:off x="4686300" y="134795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102622</xdr:rowOff>
    </xdr:from>
    <xdr:to>
      <xdr:col>24</xdr:col>
      <xdr:colOff>152400</xdr:colOff>
      <xdr:row>78</xdr:row>
      <xdr:rowOff>102622</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3475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4721</xdr:rowOff>
    </xdr:from>
    <xdr:ext cx="534377" cy="259045"/>
    <xdr:sp macro="" textlink="">
      <xdr:nvSpPr>
        <xdr:cNvPr id="174" name="維持補修費最大値テキスト">
          <a:extLst>
            <a:ext uri="{FF2B5EF4-FFF2-40B4-BE49-F238E27FC236}">
              <a16:creationId xmlns:a16="http://schemas.microsoft.com/office/drawing/2014/main" id="{00000000-0008-0000-0600-0000AE000000}"/>
            </a:ext>
          </a:extLst>
        </xdr:cNvPr>
        <xdr:cNvSpPr txBox="1"/>
      </xdr:nvSpPr>
      <xdr:spPr>
        <a:xfrm>
          <a:off x="4686300" y="12177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58044</xdr:rowOff>
    </xdr:from>
    <xdr:to>
      <xdr:col>24</xdr:col>
      <xdr:colOff>152400</xdr:colOff>
      <xdr:row>72</xdr:row>
      <xdr:rowOff>58044</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2402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165258</xdr:rowOff>
    </xdr:from>
    <xdr:to>
      <xdr:col>24</xdr:col>
      <xdr:colOff>63500</xdr:colOff>
      <xdr:row>77</xdr:row>
      <xdr:rowOff>168777</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3797300" y="13366908"/>
          <a:ext cx="838200" cy="3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48272</xdr:rowOff>
    </xdr:from>
    <xdr:ext cx="469744" cy="259045"/>
    <xdr:sp macro="" textlink="">
      <xdr:nvSpPr>
        <xdr:cNvPr id="177" name="維持補修費平均値テキスト">
          <a:extLst>
            <a:ext uri="{FF2B5EF4-FFF2-40B4-BE49-F238E27FC236}">
              <a16:creationId xmlns:a16="http://schemas.microsoft.com/office/drawing/2014/main" id="{00000000-0008-0000-0600-0000B1000000}"/>
            </a:ext>
          </a:extLst>
        </xdr:cNvPr>
        <xdr:cNvSpPr txBox="1"/>
      </xdr:nvSpPr>
      <xdr:spPr>
        <a:xfrm>
          <a:off x="4686300" y="130784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25395</xdr:rowOff>
    </xdr:from>
    <xdr:to>
      <xdr:col>24</xdr:col>
      <xdr:colOff>114300</xdr:colOff>
      <xdr:row>77</xdr:row>
      <xdr:rowOff>126995</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4584700" y="13227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168777</xdr:rowOff>
    </xdr:from>
    <xdr:to>
      <xdr:col>19</xdr:col>
      <xdr:colOff>177800</xdr:colOff>
      <xdr:row>78</xdr:row>
      <xdr:rowOff>33995</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2908300" y="13370427"/>
          <a:ext cx="889000" cy="36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165024</xdr:rowOff>
    </xdr:from>
    <xdr:to>
      <xdr:col>20</xdr:col>
      <xdr:colOff>38100</xdr:colOff>
      <xdr:row>77</xdr:row>
      <xdr:rowOff>95174</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3746500" y="13195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111701</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3562428" y="12970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33995</xdr:rowOff>
    </xdr:from>
    <xdr:to>
      <xdr:col>15</xdr:col>
      <xdr:colOff>50800</xdr:colOff>
      <xdr:row>78</xdr:row>
      <xdr:rowOff>34269</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flipV="1">
          <a:off x="2019300" y="13407095"/>
          <a:ext cx="889000" cy="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295</xdr:rowOff>
    </xdr:from>
    <xdr:to>
      <xdr:col>15</xdr:col>
      <xdr:colOff>101600</xdr:colOff>
      <xdr:row>77</xdr:row>
      <xdr:rowOff>101895</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2857500" y="13201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118422</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673428" y="12977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33675</xdr:rowOff>
    </xdr:from>
    <xdr:to>
      <xdr:col>10</xdr:col>
      <xdr:colOff>114300</xdr:colOff>
      <xdr:row>78</xdr:row>
      <xdr:rowOff>34269</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a:off x="1130300" y="13406775"/>
          <a:ext cx="889000" cy="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37281</xdr:rowOff>
    </xdr:from>
    <xdr:to>
      <xdr:col>10</xdr:col>
      <xdr:colOff>165100</xdr:colOff>
      <xdr:row>77</xdr:row>
      <xdr:rowOff>138881</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968500" y="13238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155408</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784428" y="13014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82499</xdr:rowOff>
    </xdr:from>
    <xdr:to>
      <xdr:col>6</xdr:col>
      <xdr:colOff>38100</xdr:colOff>
      <xdr:row>78</xdr:row>
      <xdr:rowOff>12649</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079500" y="13284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29176</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895428" y="130593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114458</xdr:rowOff>
    </xdr:from>
    <xdr:to>
      <xdr:col>24</xdr:col>
      <xdr:colOff>114300</xdr:colOff>
      <xdr:row>78</xdr:row>
      <xdr:rowOff>44608</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4584700" y="13316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29385</xdr:rowOff>
    </xdr:from>
    <xdr:ext cx="469744" cy="259045"/>
    <xdr:sp macro="" textlink="">
      <xdr:nvSpPr>
        <xdr:cNvPr id="196" name="維持補修費該当値テキスト">
          <a:extLst>
            <a:ext uri="{FF2B5EF4-FFF2-40B4-BE49-F238E27FC236}">
              <a16:creationId xmlns:a16="http://schemas.microsoft.com/office/drawing/2014/main" id="{00000000-0008-0000-0600-0000C4000000}"/>
            </a:ext>
          </a:extLst>
        </xdr:cNvPr>
        <xdr:cNvSpPr txBox="1"/>
      </xdr:nvSpPr>
      <xdr:spPr>
        <a:xfrm>
          <a:off x="4686300" y="13231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117977</xdr:rowOff>
    </xdr:from>
    <xdr:to>
      <xdr:col>20</xdr:col>
      <xdr:colOff>38100</xdr:colOff>
      <xdr:row>78</xdr:row>
      <xdr:rowOff>48127</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3746500" y="13319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39254</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3562428" y="134123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154645</xdr:rowOff>
    </xdr:from>
    <xdr:to>
      <xdr:col>15</xdr:col>
      <xdr:colOff>101600</xdr:colOff>
      <xdr:row>78</xdr:row>
      <xdr:rowOff>84795</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2857500" y="13356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75922</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2673428" y="134490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154919</xdr:rowOff>
    </xdr:from>
    <xdr:to>
      <xdr:col>10</xdr:col>
      <xdr:colOff>165100</xdr:colOff>
      <xdr:row>78</xdr:row>
      <xdr:rowOff>85069</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968500" y="13356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76196</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1784428" y="134492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154325</xdr:rowOff>
    </xdr:from>
    <xdr:to>
      <xdr:col>6</xdr:col>
      <xdr:colOff>38100</xdr:colOff>
      <xdr:row>78</xdr:row>
      <xdr:rowOff>84475</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079500" y="13355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75602</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895428" y="134487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139700</xdr:rowOff>
    </xdr:from>
    <xdr:to>
      <xdr:col>28</xdr:col>
      <xdr:colOff>114300</xdr:colOff>
      <xdr:row>99</xdr:row>
      <xdr:rowOff>139700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168927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97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25400</xdr:rowOff>
    </xdr:from>
    <xdr:to>
      <xdr:col>28</xdr:col>
      <xdr:colOff>114300</xdr:colOff>
      <xdr:row>98</xdr:row>
      <xdr:rowOff>25400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54627</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82550</xdr:rowOff>
    </xdr:from>
    <xdr:to>
      <xdr:col>28</xdr:col>
      <xdr:colOff>114300</xdr:colOff>
      <xdr:row>96</xdr:row>
      <xdr:rowOff>82550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111777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639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25400</xdr:rowOff>
    </xdr:from>
    <xdr:to>
      <xdr:col>28</xdr:col>
      <xdr:colOff>114300</xdr:colOff>
      <xdr:row>93</xdr:row>
      <xdr:rowOff>25400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54627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828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82550</xdr:rowOff>
    </xdr:from>
    <xdr:to>
      <xdr:col>28</xdr:col>
      <xdr:colOff>114300</xdr:colOff>
      <xdr:row>91</xdr:row>
      <xdr:rowOff>82550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90</xdr:row>
      <xdr:rowOff>111777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89</xdr:row>
      <xdr:rowOff>139700</xdr:rowOff>
    </xdr:from>
    <xdr:to>
      <xdr:col>28</xdr:col>
      <xdr:colOff>114300</xdr:colOff>
      <xdr:row>89</xdr:row>
      <xdr:rowOff>139700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88</xdr:row>
      <xdr:rowOff>168927</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a:extLst>
            <a:ext uri="{FF2B5EF4-FFF2-40B4-BE49-F238E27FC236}">
              <a16:creationId xmlns:a16="http://schemas.microsoft.com/office/drawing/2014/main" id="{00000000-0008-0000-0600-0000E7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扶助費グラフ枠">
          <a:extLst>
            <a:ext uri="{FF2B5EF4-FFF2-40B4-BE49-F238E27FC236}">
              <a16:creationId xmlns:a16="http://schemas.microsoft.com/office/drawing/2014/main" id="{00000000-0008-0000-0600-0000E8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121641</xdr:rowOff>
    </xdr:from>
    <xdr:to>
      <xdr:col>24</xdr:col>
      <xdr:colOff>62865</xdr:colOff>
      <xdr:row>98</xdr:row>
      <xdr:rowOff>145444</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4633595" y="15552141"/>
          <a:ext cx="1270" cy="13954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149271</xdr:rowOff>
    </xdr:from>
    <xdr:ext cx="534377" cy="259045"/>
    <xdr:sp macro="" textlink="">
      <xdr:nvSpPr>
        <xdr:cNvPr id="234" name="扶助費最小値テキスト">
          <a:extLst>
            <a:ext uri="{FF2B5EF4-FFF2-40B4-BE49-F238E27FC236}">
              <a16:creationId xmlns:a16="http://schemas.microsoft.com/office/drawing/2014/main" id="{00000000-0008-0000-0600-0000EA000000}"/>
            </a:ext>
          </a:extLst>
        </xdr:cNvPr>
        <xdr:cNvSpPr txBox="1"/>
      </xdr:nvSpPr>
      <xdr:spPr>
        <a:xfrm>
          <a:off x="4686300" y="16951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71,598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145444</xdr:rowOff>
    </xdr:from>
    <xdr:to>
      <xdr:col>24</xdr:col>
      <xdr:colOff>152400</xdr:colOff>
      <xdr:row>98</xdr:row>
      <xdr:rowOff>145444</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69475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68318</xdr:rowOff>
    </xdr:from>
    <xdr:ext cx="599010" cy="259045"/>
    <xdr:sp macro="" textlink="">
      <xdr:nvSpPr>
        <xdr:cNvPr id="236" name="扶助費最大値テキスト">
          <a:extLst>
            <a:ext uri="{FF2B5EF4-FFF2-40B4-BE49-F238E27FC236}">
              <a16:creationId xmlns:a16="http://schemas.microsoft.com/office/drawing/2014/main" id="{00000000-0008-0000-0600-0000EC000000}"/>
            </a:ext>
          </a:extLst>
        </xdr:cNvPr>
        <xdr:cNvSpPr txBox="1"/>
      </xdr:nvSpPr>
      <xdr:spPr>
        <a:xfrm>
          <a:off x="4686300" y="153273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169,264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121641</xdr:rowOff>
    </xdr:from>
    <xdr:to>
      <xdr:col>24</xdr:col>
      <xdr:colOff>152400</xdr:colOff>
      <xdr:row>90</xdr:row>
      <xdr:rowOff>121641</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4546600" y="155521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95737</xdr:rowOff>
    </xdr:from>
    <xdr:to>
      <xdr:col>24</xdr:col>
      <xdr:colOff>63500</xdr:colOff>
      <xdr:row>98</xdr:row>
      <xdr:rowOff>15270</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3797300" y="16726387"/>
          <a:ext cx="838200" cy="90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122407</xdr:rowOff>
    </xdr:from>
    <xdr:ext cx="599010" cy="259045"/>
    <xdr:sp macro="" textlink="">
      <xdr:nvSpPr>
        <xdr:cNvPr id="239" name="扶助費平均値テキスト">
          <a:extLst>
            <a:ext uri="{FF2B5EF4-FFF2-40B4-BE49-F238E27FC236}">
              <a16:creationId xmlns:a16="http://schemas.microsoft.com/office/drawing/2014/main" id="{00000000-0008-0000-0600-0000EF000000}"/>
            </a:ext>
          </a:extLst>
        </xdr:cNvPr>
        <xdr:cNvSpPr txBox="1"/>
      </xdr:nvSpPr>
      <xdr:spPr>
        <a:xfrm>
          <a:off x="4686300" y="1623870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99530</xdr:rowOff>
    </xdr:from>
    <xdr:to>
      <xdr:col>24</xdr:col>
      <xdr:colOff>114300</xdr:colOff>
      <xdr:row>96</xdr:row>
      <xdr:rowOff>29680</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4584700" y="16387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105953</xdr:rowOff>
    </xdr:from>
    <xdr:to>
      <xdr:col>19</xdr:col>
      <xdr:colOff>177800</xdr:colOff>
      <xdr:row>98</xdr:row>
      <xdr:rowOff>15270</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a:off x="2908300" y="16565153"/>
          <a:ext cx="889000" cy="252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43066</xdr:rowOff>
    </xdr:from>
    <xdr:to>
      <xdr:col>20</xdr:col>
      <xdr:colOff>38100</xdr:colOff>
      <xdr:row>96</xdr:row>
      <xdr:rowOff>144666</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3746500" y="16502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161193</xdr:rowOff>
    </xdr:from>
    <xdr:ext cx="534377"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3530111" y="16277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105953</xdr:rowOff>
    </xdr:from>
    <xdr:to>
      <xdr:col>15</xdr:col>
      <xdr:colOff>50800</xdr:colOff>
      <xdr:row>98</xdr:row>
      <xdr:rowOff>86637</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flipV="1">
          <a:off x="2019300" y="16565153"/>
          <a:ext cx="889000" cy="323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43780</xdr:rowOff>
    </xdr:from>
    <xdr:to>
      <xdr:col>15</xdr:col>
      <xdr:colOff>101600</xdr:colOff>
      <xdr:row>95</xdr:row>
      <xdr:rowOff>145380</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2857500" y="16331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161907</xdr:rowOff>
    </xdr:from>
    <xdr:ext cx="59901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2608795" y="161067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86637</xdr:rowOff>
    </xdr:from>
    <xdr:to>
      <xdr:col>10</xdr:col>
      <xdr:colOff>114300</xdr:colOff>
      <xdr:row>98</xdr:row>
      <xdr:rowOff>148315</xdr:rowOff>
    </xdr:to>
    <xdr:cxnSp macro="">
      <xdr:nvCxnSpPr>
        <xdr:cNvPr id="247" name="直線コネクタ 246">
          <a:extLst>
            <a:ext uri="{FF2B5EF4-FFF2-40B4-BE49-F238E27FC236}">
              <a16:creationId xmlns:a16="http://schemas.microsoft.com/office/drawing/2014/main" id="{00000000-0008-0000-0600-0000F7000000}"/>
            </a:ext>
          </a:extLst>
        </xdr:cNvPr>
        <xdr:cNvCxnSpPr/>
      </xdr:nvCxnSpPr>
      <xdr:spPr>
        <a:xfrm flipV="1">
          <a:off x="1130300" y="16888737"/>
          <a:ext cx="889000" cy="61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38351</xdr:rowOff>
    </xdr:from>
    <xdr:to>
      <xdr:col>10</xdr:col>
      <xdr:colOff>165100</xdr:colOff>
      <xdr:row>97</xdr:row>
      <xdr:rowOff>139951</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968500" y="16669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156478</xdr:rowOff>
    </xdr:from>
    <xdr:ext cx="534377"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1752111" y="16444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88599</xdr:rowOff>
    </xdr:from>
    <xdr:to>
      <xdr:col>6</xdr:col>
      <xdr:colOff>38100</xdr:colOff>
      <xdr:row>98</xdr:row>
      <xdr:rowOff>18749</xdr:rowOff>
    </xdr:to>
    <xdr:sp macro="" textlink="">
      <xdr:nvSpPr>
        <xdr:cNvPr id="250" name="フローチャート: 判断 249">
          <a:extLst>
            <a:ext uri="{FF2B5EF4-FFF2-40B4-BE49-F238E27FC236}">
              <a16:creationId xmlns:a16="http://schemas.microsoft.com/office/drawing/2014/main" id="{00000000-0008-0000-0600-0000FA000000}"/>
            </a:ext>
          </a:extLst>
        </xdr:cNvPr>
        <xdr:cNvSpPr/>
      </xdr:nvSpPr>
      <xdr:spPr>
        <a:xfrm>
          <a:off x="1079500" y="16719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35276</xdr:rowOff>
    </xdr:from>
    <xdr:ext cx="534377"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863111" y="16494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44937</xdr:rowOff>
    </xdr:from>
    <xdr:to>
      <xdr:col>24</xdr:col>
      <xdr:colOff>114300</xdr:colOff>
      <xdr:row>97</xdr:row>
      <xdr:rowOff>146537</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4584700" y="16675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23364</xdr:rowOff>
    </xdr:from>
    <xdr:ext cx="534377" cy="259045"/>
    <xdr:sp macro="" textlink="">
      <xdr:nvSpPr>
        <xdr:cNvPr id="258" name="扶助費該当値テキスト">
          <a:extLst>
            <a:ext uri="{FF2B5EF4-FFF2-40B4-BE49-F238E27FC236}">
              <a16:creationId xmlns:a16="http://schemas.microsoft.com/office/drawing/2014/main" id="{00000000-0008-0000-0600-000002010000}"/>
            </a:ext>
          </a:extLst>
        </xdr:cNvPr>
        <xdr:cNvSpPr txBox="1"/>
      </xdr:nvSpPr>
      <xdr:spPr>
        <a:xfrm>
          <a:off x="4686300" y="16654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135920</xdr:rowOff>
    </xdr:from>
    <xdr:to>
      <xdr:col>20</xdr:col>
      <xdr:colOff>38100</xdr:colOff>
      <xdr:row>98</xdr:row>
      <xdr:rowOff>66070</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3746500" y="16766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57197</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3530111" y="16859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55153</xdr:rowOff>
    </xdr:from>
    <xdr:to>
      <xdr:col>15</xdr:col>
      <xdr:colOff>101600</xdr:colOff>
      <xdr:row>96</xdr:row>
      <xdr:rowOff>156753</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2857500" y="16514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147880</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2641111" y="16607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35837</xdr:rowOff>
    </xdr:from>
    <xdr:to>
      <xdr:col>10</xdr:col>
      <xdr:colOff>165100</xdr:colOff>
      <xdr:row>98</xdr:row>
      <xdr:rowOff>137437</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968500" y="16837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128564</xdr:rowOff>
    </xdr:from>
    <xdr:ext cx="534377"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1752111" y="16930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97515</xdr:rowOff>
    </xdr:from>
    <xdr:to>
      <xdr:col>6</xdr:col>
      <xdr:colOff>38100</xdr:colOff>
      <xdr:row>99</xdr:row>
      <xdr:rowOff>27665</xdr:rowOff>
    </xdr:to>
    <xdr:sp macro="" textlink="">
      <xdr:nvSpPr>
        <xdr:cNvPr id="265" name="楕円 264">
          <a:extLst>
            <a:ext uri="{FF2B5EF4-FFF2-40B4-BE49-F238E27FC236}">
              <a16:creationId xmlns:a16="http://schemas.microsoft.com/office/drawing/2014/main" id="{00000000-0008-0000-0600-000009010000}"/>
            </a:ext>
          </a:extLst>
        </xdr:cNvPr>
        <xdr:cNvSpPr/>
      </xdr:nvSpPr>
      <xdr:spPr>
        <a:xfrm>
          <a:off x="1079500" y="16899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18792</xdr:rowOff>
    </xdr:from>
    <xdr:ext cx="534377" cy="259045"/>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863111" y="16992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a:extLst>
            <a:ext uri="{FF2B5EF4-FFF2-40B4-BE49-F238E27FC236}">
              <a16:creationId xmlns:a16="http://schemas.microsoft.com/office/drawing/2014/main" id="{00000000-0008-0000-0600-000012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98878</xdr:rowOff>
    </xdr:from>
    <xdr:to>
      <xdr:col>59</xdr:col>
      <xdr:colOff>50800</xdr:colOff>
      <xdr:row>39</xdr:row>
      <xdr:rowOff>98878</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128105</xdr:rowOff>
    </xdr:from>
    <xdr:ext cx="53129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72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9" name="テキスト ボックス 288">
          <a:extLst>
            <a:ext uri="{FF2B5EF4-FFF2-40B4-BE49-F238E27FC236}">
              <a16:creationId xmlns:a16="http://schemas.microsoft.com/office/drawing/2014/main" id="{00000000-0008-0000-0600-000021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91" name="テキスト ボックス 290">
          <a:extLst>
            <a:ext uri="{FF2B5EF4-FFF2-40B4-BE49-F238E27FC236}">
              <a16:creationId xmlns:a16="http://schemas.microsoft.com/office/drawing/2014/main" id="{00000000-0008-0000-0600-000023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2" name="補助費等グラフ枠">
          <a:extLst>
            <a:ext uri="{FF2B5EF4-FFF2-40B4-BE49-F238E27FC236}">
              <a16:creationId xmlns:a16="http://schemas.microsoft.com/office/drawing/2014/main" id="{00000000-0008-0000-0600-000024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33</xdr:row>
      <xdr:rowOff>166947</xdr:rowOff>
    </xdr:from>
    <xdr:to>
      <xdr:col>54</xdr:col>
      <xdr:colOff>189865</xdr:colOff>
      <xdr:row>39</xdr:row>
      <xdr:rowOff>98999</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flipV="1">
          <a:off x="10475595" y="5824797"/>
          <a:ext cx="1270" cy="9607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102826</xdr:rowOff>
    </xdr:from>
    <xdr:ext cx="534377" cy="259045"/>
    <xdr:sp macro="" textlink="">
      <xdr:nvSpPr>
        <xdr:cNvPr id="294" name="補助費等最小値テキスト">
          <a:extLst>
            <a:ext uri="{FF2B5EF4-FFF2-40B4-BE49-F238E27FC236}">
              <a16:creationId xmlns:a16="http://schemas.microsoft.com/office/drawing/2014/main" id="{00000000-0008-0000-0600-000026010000}"/>
            </a:ext>
          </a:extLst>
        </xdr:cNvPr>
        <xdr:cNvSpPr txBox="1"/>
      </xdr:nvSpPr>
      <xdr:spPr>
        <a:xfrm>
          <a:off x="10528300" y="6789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98999</xdr:rowOff>
    </xdr:from>
    <xdr:to>
      <xdr:col>55</xdr:col>
      <xdr:colOff>88900</xdr:colOff>
      <xdr:row>39</xdr:row>
      <xdr:rowOff>98999</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10388600" y="67855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32</xdr:row>
      <xdr:rowOff>113624</xdr:rowOff>
    </xdr:from>
    <xdr:ext cx="599010" cy="259045"/>
    <xdr:sp macro="" textlink="">
      <xdr:nvSpPr>
        <xdr:cNvPr id="296" name="補助費等最大値テキスト">
          <a:extLst>
            <a:ext uri="{FF2B5EF4-FFF2-40B4-BE49-F238E27FC236}">
              <a16:creationId xmlns:a16="http://schemas.microsoft.com/office/drawing/2014/main" id="{00000000-0008-0000-0600-000028010000}"/>
            </a:ext>
          </a:extLst>
        </xdr:cNvPr>
        <xdr:cNvSpPr txBox="1"/>
      </xdr:nvSpPr>
      <xdr:spPr>
        <a:xfrm>
          <a:off x="10528300" y="56000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118,247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166947</xdr:rowOff>
    </xdr:from>
    <xdr:to>
      <xdr:col>55</xdr:col>
      <xdr:colOff>88900</xdr:colOff>
      <xdr:row>33</xdr:row>
      <xdr:rowOff>166947</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a:off x="10388600" y="58247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94622</xdr:rowOff>
    </xdr:from>
    <xdr:to>
      <xdr:col>55</xdr:col>
      <xdr:colOff>0</xdr:colOff>
      <xdr:row>37</xdr:row>
      <xdr:rowOff>135117</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flipV="1">
          <a:off x="9639300" y="6438272"/>
          <a:ext cx="838200" cy="40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34565</xdr:rowOff>
    </xdr:from>
    <xdr:ext cx="534377" cy="259045"/>
    <xdr:sp macro="" textlink="">
      <xdr:nvSpPr>
        <xdr:cNvPr id="299" name="補助費等平均値テキスト">
          <a:extLst>
            <a:ext uri="{FF2B5EF4-FFF2-40B4-BE49-F238E27FC236}">
              <a16:creationId xmlns:a16="http://schemas.microsoft.com/office/drawing/2014/main" id="{00000000-0008-0000-0600-00002B010000}"/>
            </a:ext>
          </a:extLst>
        </xdr:cNvPr>
        <xdr:cNvSpPr txBox="1"/>
      </xdr:nvSpPr>
      <xdr:spPr>
        <a:xfrm>
          <a:off x="10528300" y="62067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11688</xdr:rowOff>
    </xdr:from>
    <xdr:to>
      <xdr:col>55</xdr:col>
      <xdr:colOff>50800</xdr:colOff>
      <xdr:row>37</xdr:row>
      <xdr:rowOff>113288</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10426700" y="6355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64284</xdr:rowOff>
    </xdr:from>
    <xdr:to>
      <xdr:col>50</xdr:col>
      <xdr:colOff>114300</xdr:colOff>
      <xdr:row>37</xdr:row>
      <xdr:rowOff>135117</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a:off x="8750300" y="6407934"/>
          <a:ext cx="889000" cy="70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8944</xdr:rowOff>
    </xdr:from>
    <xdr:to>
      <xdr:col>50</xdr:col>
      <xdr:colOff>165100</xdr:colOff>
      <xdr:row>37</xdr:row>
      <xdr:rowOff>110544</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9588500" y="6352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127071</xdr:rowOff>
    </xdr:from>
    <xdr:ext cx="534377"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9372111" y="6127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30</xdr:row>
      <xdr:rowOff>89495</xdr:rowOff>
    </xdr:from>
    <xdr:to>
      <xdr:col>45</xdr:col>
      <xdr:colOff>177800</xdr:colOff>
      <xdr:row>37</xdr:row>
      <xdr:rowOff>64284</xdr:rowOff>
    </xdr:to>
    <xdr:cxnSp macro="">
      <xdr:nvCxnSpPr>
        <xdr:cNvPr id="304" name="直線コネクタ 303">
          <a:extLst>
            <a:ext uri="{FF2B5EF4-FFF2-40B4-BE49-F238E27FC236}">
              <a16:creationId xmlns:a16="http://schemas.microsoft.com/office/drawing/2014/main" id="{00000000-0008-0000-0600-000030010000}"/>
            </a:ext>
          </a:extLst>
        </xdr:cNvPr>
        <xdr:cNvCxnSpPr/>
      </xdr:nvCxnSpPr>
      <xdr:spPr>
        <a:xfrm>
          <a:off x="7861300" y="5232995"/>
          <a:ext cx="889000" cy="1174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43485</xdr:rowOff>
    </xdr:from>
    <xdr:to>
      <xdr:col>46</xdr:col>
      <xdr:colOff>38100</xdr:colOff>
      <xdr:row>37</xdr:row>
      <xdr:rowOff>145085</xdr:rowOff>
    </xdr:to>
    <xdr:sp macro=""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8699500" y="6387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136212</xdr:rowOff>
    </xdr:from>
    <xdr:ext cx="534377"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8483111" y="6479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30</xdr:row>
      <xdr:rowOff>89495</xdr:rowOff>
    </xdr:from>
    <xdr:to>
      <xdr:col>41</xdr:col>
      <xdr:colOff>50800</xdr:colOff>
      <xdr:row>39</xdr:row>
      <xdr:rowOff>27675</xdr:rowOff>
    </xdr:to>
    <xdr:cxnSp macro="">
      <xdr:nvCxnSpPr>
        <xdr:cNvPr id="307" name="直線コネクタ 306">
          <a:extLst>
            <a:ext uri="{FF2B5EF4-FFF2-40B4-BE49-F238E27FC236}">
              <a16:creationId xmlns:a16="http://schemas.microsoft.com/office/drawing/2014/main" id="{00000000-0008-0000-0600-000033010000}"/>
            </a:ext>
          </a:extLst>
        </xdr:cNvPr>
        <xdr:cNvCxnSpPr/>
      </xdr:nvCxnSpPr>
      <xdr:spPr>
        <a:xfrm flipV="1">
          <a:off x="6972300" y="5232995"/>
          <a:ext cx="889000" cy="1481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30</xdr:row>
      <xdr:rowOff>149675</xdr:rowOff>
    </xdr:from>
    <xdr:to>
      <xdr:col>41</xdr:col>
      <xdr:colOff>101600</xdr:colOff>
      <xdr:row>31</xdr:row>
      <xdr:rowOff>79825</xdr:rowOff>
    </xdr:to>
    <xdr:sp macro="" textlink="">
      <xdr:nvSpPr>
        <xdr:cNvPr id="308" name="フローチャート: 判断 307">
          <a:extLst>
            <a:ext uri="{FF2B5EF4-FFF2-40B4-BE49-F238E27FC236}">
              <a16:creationId xmlns:a16="http://schemas.microsoft.com/office/drawing/2014/main" id="{00000000-0008-0000-0600-000034010000}"/>
            </a:ext>
          </a:extLst>
        </xdr:cNvPr>
        <xdr:cNvSpPr/>
      </xdr:nvSpPr>
      <xdr:spPr>
        <a:xfrm>
          <a:off x="7810500" y="5293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31</xdr:row>
      <xdr:rowOff>70952</xdr:rowOff>
    </xdr:from>
    <xdr:ext cx="59901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561795" y="53859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8705</xdr:rowOff>
    </xdr:from>
    <xdr:to>
      <xdr:col>36</xdr:col>
      <xdr:colOff>165100</xdr:colOff>
      <xdr:row>38</xdr:row>
      <xdr:rowOff>110305</xdr:rowOff>
    </xdr:to>
    <xdr:sp macro="" textlink="">
      <xdr:nvSpPr>
        <xdr:cNvPr id="310" name="フローチャート: 判断 309">
          <a:extLst>
            <a:ext uri="{FF2B5EF4-FFF2-40B4-BE49-F238E27FC236}">
              <a16:creationId xmlns:a16="http://schemas.microsoft.com/office/drawing/2014/main" id="{00000000-0008-0000-0600-000036010000}"/>
            </a:ext>
          </a:extLst>
        </xdr:cNvPr>
        <xdr:cNvSpPr/>
      </xdr:nvSpPr>
      <xdr:spPr>
        <a:xfrm>
          <a:off x="6921500" y="6523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126832</xdr:rowOff>
    </xdr:from>
    <xdr:ext cx="534377"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6705111" y="6299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43822</xdr:rowOff>
    </xdr:from>
    <xdr:to>
      <xdr:col>55</xdr:col>
      <xdr:colOff>50800</xdr:colOff>
      <xdr:row>37</xdr:row>
      <xdr:rowOff>145422</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10426700" y="6387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22249</xdr:rowOff>
    </xdr:from>
    <xdr:ext cx="534377" cy="259045"/>
    <xdr:sp macro="" textlink="">
      <xdr:nvSpPr>
        <xdr:cNvPr id="318" name="補助費等該当値テキスト">
          <a:extLst>
            <a:ext uri="{FF2B5EF4-FFF2-40B4-BE49-F238E27FC236}">
              <a16:creationId xmlns:a16="http://schemas.microsoft.com/office/drawing/2014/main" id="{00000000-0008-0000-0600-00003E010000}"/>
            </a:ext>
          </a:extLst>
        </xdr:cNvPr>
        <xdr:cNvSpPr txBox="1"/>
      </xdr:nvSpPr>
      <xdr:spPr>
        <a:xfrm>
          <a:off x="10528300" y="6365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84317</xdr:rowOff>
    </xdr:from>
    <xdr:to>
      <xdr:col>50</xdr:col>
      <xdr:colOff>165100</xdr:colOff>
      <xdr:row>38</xdr:row>
      <xdr:rowOff>14467</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9588500" y="6427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5594</xdr:rowOff>
    </xdr:from>
    <xdr:ext cx="534377"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9372111" y="6520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13484</xdr:rowOff>
    </xdr:from>
    <xdr:to>
      <xdr:col>46</xdr:col>
      <xdr:colOff>38100</xdr:colOff>
      <xdr:row>37</xdr:row>
      <xdr:rowOff>115084</xdr:rowOff>
    </xdr:to>
    <xdr:sp macro="" textlink="">
      <xdr:nvSpPr>
        <xdr:cNvPr id="321" name="楕円 320">
          <a:extLst>
            <a:ext uri="{FF2B5EF4-FFF2-40B4-BE49-F238E27FC236}">
              <a16:creationId xmlns:a16="http://schemas.microsoft.com/office/drawing/2014/main" id="{00000000-0008-0000-0600-000041010000}"/>
            </a:ext>
          </a:extLst>
        </xdr:cNvPr>
        <xdr:cNvSpPr/>
      </xdr:nvSpPr>
      <xdr:spPr>
        <a:xfrm>
          <a:off x="8699500" y="6357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131611</xdr:rowOff>
    </xdr:from>
    <xdr:ext cx="534377"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8483111" y="6132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30</xdr:row>
      <xdr:rowOff>38695</xdr:rowOff>
    </xdr:from>
    <xdr:to>
      <xdr:col>41</xdr:col>
      <xdr:colOff>101600</xdr:colOff>
      <xdr:row>30</xdr:row>
      <xdr:rowOff>140295</xdr:rowOff>
    </xdr:to>
    <xdr:sp macro="" textlink="">
      <xdr:nvSpPr>
        <xdr:cNvPr id="323" name="楕円 322">
          <a:extLst>
            <a:ext uri="{FF2B5EF4-FFF2-40B4-BE49-F238E27FC236}">
              <a16:creationId xmlns:a16="http://schemas.microsoft.com/office/drawing/2014/main" id="{00000000-0008-0000-0600-000043010000}"/>
            </a:ext>
          </a:extLst>
        </xdr:cNvPr>
        <xdr:cNvSpPr/>
      </xdr:nvSpPr>
      <xdr:spPr>
        <a:xfrm>
          <a:off x="7810500" y="5182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28</xdr:row>
      <xdr:rowOff>156822</xdr:rowOff>
    </xdr:from>
    <xdr:ext cx="599010" cy="259045"/>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7561795" y="49574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148325</xdr:rowOff>
    </xdr:from>
    <xdr:to>
      <xdr:col>36</xdr:col>
      <xdr:colOff>165100</xdr:colOff>
      <xdr:row>39</xdr:row>
      <xdr:rowOff>78475</xdr:rowOff>
    </xdr:to>
    <xdr:sp macro="" textlink="">
      <xdr:nvSpPr>
        <xdr:cNvPr id="325" name="楕円 324">
          <a:extLst>
            <a:ext uri="{FF2B5EF4-FFF2-40B4-BE49-F238E27FC236}">
              <a16:creationId xmlns:a16="http://schemas.microsoft.com/office/drawing/2014/main" id="{00000000-0008-0000-0600-000045010000}"/>
            </a:ext>
          </a:extLst>
        </xdr:cNvPr>
        <xdr:cNvSpPr/>
      </xdr:nvSpPr>
      <xdr:spPr>
        <a:xfrm>
          <a:off x="6921500" y="6663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39</xdr:row>
      <xdr:rowOff>69602</xdr:rowOff>
    </xdr:from>
    <xdr:ext cx="534377" cy="259045"/>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705111" y="6756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2" name="正方形/長方形 331">
          <a:extLst>
            <a:ext uri="{FF2B5EF4-FFF2-40B4-BE49-F238E27FC236}">
              <a16:creationId xmlns:a16="http://schemas.microsoft.com/office/drawing/2014/main" id="{00000000-0008-0000-0600-00004C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3" name="正方形/長方形 332">
          <a:extLst>
            <a:ext uri="{FF2B5EF4-FFF2-40B4-BE49-F238E27FC236}">
              <a16:creationId xmlns:a16="http://schemas.microsoft.com/office/drawing/2014/main" id="{00000000-0008-0000-0600-00004D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4" name="正方形/長方形 333">
          <a:extLst>
            <a:ext uri="{FF2B5EF4-FFF2-40B4-BE49-F238E27FC236}">
              <a16:creationId xmlns:a16="http://schemas.microsoft.com/office/drawing/2014/main" id="{00000000-0008-0000-0600-00004E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6" name="テキスト ボックス 345">
          <a:extLst>
            <a:ext uri="{FF2B5EF4-FFF2-40B4-BE49-F238E27FC236}">
              <a16:creationId xmlns:a16="http://schemas.microsoft.com/office/drawing/2014/main" id="{00000000-0008-0000-0600-00005A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8" name="テキスト ボックス 347">
          <a:extLst>
            <a:ext uri="{FF2B5EF4-FFF2-40B4-BE49-F238E27FC236}">
              <a16:creationId xmlns:a16="http://schemas.microsoft.com/office/drawing/2014/main" id="{00000000-0008-0000-0600-00005C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51" name="普通建設事業費グラフ枠">
          <a:extLst>
            <a:ext uri="{FF2B5EF4-FFF2-40B4-BE49-F238E27FC236}">
              <a16:creationId xmlns:a16="http://schemas.microsoft.com/office/drawing/2014/main" id="{00000000-0008-0000-0600-00005F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99521</xdr:rowOff>
    </xdr:from>
    <xdr:to>
      <xdr:col>54</xdr:col>
      <xdr:colOff>189865</xdr:colOff>
      <xdr:row>58</xdr:row>
      <xdr:rowOff>82310</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flipV="1">
          <a:off x="10475595" y="8672021"/>
          <a:ext cx="1270" cy="13543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86137</xdr:rowOff>
    </xdr:from>
    <xdr:ext cx="534377" cy="259045"/>
    <xdr:sp macro="" textlink="">
      <xdr:nvSpPr>
        <xdr:cNvPr id="353" name="普通建設事業費最小値テキスト">
          <a:extLst>
            <a:ext uri="{FF2B5EF4-FFF2-40B4-BE49-F238E27FC236}">
              <a16:creationId xmlns:a16="http://schemas.microsoft.com/office/drawing/2014/main" id="{00000000-0008-0000-0600-000061010000}"/>
            </a:ext>
          </a:extLst>
        </xdr:cNvPr>
        <xdr:cNvSpPr txBox="1"/>
      </xdr:nvSpPr>
      <xdr:spPr>
        <a:xfrm>
          <a:off x="10528300" y="10030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82310</xdr:rowOff>
    </xdr:from>
    <xdr:to>
      <xdr:col>55</xdr:col>
      <xdr:colOff>88900</xdr:colOff>
      <xdr:row>58</xdr:row>
      <xdr:rowOff>82310</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10388600" y="10026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46198</xdr:rowOff>
    </xdr:from>
    <xdr:ext cx="599010" cy="259045"/>
    <xdr:sp macro="" textlink="">
      <xdr:nvSpPr>
        <xdr:cNvPr id="355" name="普通建設事業費最大値テキスト">
          <a:extLst>
            <a:ext uri="{FF2B5EF4-FFF2-40B4-BE49-F238E27FC236}">
              <a16:creationId xmlns:a16="http://schemas.microsoft.com/office/drawing/2014/main" id="{00000000-0008-0000-0600-000063010000}"/>
            </a:ext>
          </a:extLst>
        </xdr:cNvPr>
        <xdr:cNvSpPr txBox="1"/>
      </xdr:nvSpPr>
      <xdr:spPr>
        <a:xfrm>
          <a:off x="10528300" y="84472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141,691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99521</xdr:rowOff>
    </xdr:from>
    <xdr:to>
      <xdr:col>55</xdr:col>
      <xdr:colOff>88900</xdr:colOff>
      <xdr:row>50</xdr:row>
      <xdr:rowOff>99521</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a:off x="10388600" y="86720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5849</xdr:rowOff>
    </xdr:from>
    <xdr:to>
      <xdr:col>55</xdr:col>
      <xdr:colOff>0</xdr:colOff>
      <xdr:row>55</xdr:row>
      <xdr:rowOff>49850</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flipV="1">
          <a:off x="9639300" y="9264149"/>
          <a:ext cx="838200" cy="215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137692</xdr:rowOff>
    </xdr:from>
    <xdr:ext cx="534377" cy="259045"/>
    <xdr:sp macro="" textlink="">
      <xdr:nvSpPr>
        <xdr:cNvPr id="358" name="普通建設事業費平均値テキスト">
          <a:extLst>
            <a:ext uri="{FF2B5EF4-FFF2-40B4-BE49-F238E27FC236}">
              <a16:creationId xmlns:a16="http://schemas.microsoft.com/office/drawing/2014/main" id="{00000000-0008-0000-0600-000066010000}"/>
            </a:ext>
          </a:extLst>
        </xdr:cNvPr>
        <xdr:cNvSpPr txBox="1"/>
      </xdr:nvSpPr>
      <xdr:spPr>
        <a:xfrm>
          <a:off x="10528300" y="95674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159265</xdr:rowOff>
    </xdr:from>
    <xdr:to>
      <xdr:col>55</xdr:col>
      <xdr:colOff>50800</xdr:colOff>
      <xdr:row>56</xdr:row>
      <xdr:rowOff>89415</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10426700" y="9589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49850</xdr:rowOff>
    </xdr:from>
    <xdr:to>
      <xdr:col>50</xdr:col>
      <xdr:colOff>114300</xdr:colOff>
      <xdr:row>55</xdr:row>
      <xdr:rowOff>71665</xdr:rowOff>
    </xdr:to>
    <xdr:cxnSp macro="">
      <xdr:nvCxnSpPr>
        <xdr:cNvPr id="360" name="直線コネクタ 359">
          <a:extLst>
            <a:ext uri="{FF2B5EF4-FFF2-40B4-BE49-F238E27FC236}">
              <a16:creationId xmlns:a16="http://schemas.microsoft.com/office/drawing/2014/main" id="{00000000-0008-0000-0600-000068010000}"/>
            </a:ext>
          </a:extLst>
        </xdr:cNvPr>
        <xdr:cNvCxnSpPr/>
      </xdr:nvCxnSpPr>
      <xdr:spPr>
        <a:xfrm flipV="1">
          <a:off x="8750300" y="9479600"/>
          <a:ext cx="889000" cy="21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145876</xdr:rowOff>
    </xdr:from>
    <xdr:to>
      <xdr:col>50</xdr:col>
      <xdr:colOff>165100</xdr:colOff>
      <xdr:row>56</xdr:row>
      <xdr:rowOff>76026</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9588500" y="9575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67153</xdr:rowOff>
    </xdr:from>
    <xdr:ext cx="534377"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372111" y="9668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49</xdr:row>
      <xdr:rowOff>119659</xdr:rowOff>
    </xdr:from>
    <xdr:to>
      <xdr:col>45</xdr:col>
      <xdr:colOff>177800</xdr:colOff>
      <xdr:row>55</xdr:row>
      <xdr:rowOff>71665</xdr:rowOff>
    </xdr:to>
    <xdr:cxnSp macro="">
      <xdr:nvCxnSpPr>
        <xdr:cNvPr id="363" name="直線コネクタ 362">
          <a:extLst>
            <a:ext uri="{FF2B5EF4-FFF2-40B4-BE49-F238E27FC236}">
              <a16:creationId xmlns:a16="http://schemas.microsoft.com/office/drawing/2014/main" id="{00000000-0008-0000-0600-00006B010000}"/>
            </a:ext>
          </a:extLst>
        </xdr:cNvPr>
        <xdr:cNvCxnSpPr/>
      </xdr:nvCxnSpPr>
      <xdr:spPr>
        <a:xfrm>
          <a:off x="7861300" y="8520709"/>
          <a:ext cx="889000" cy="980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143601</xdr:rowOff>
    </xdr:from>
    <xdr:to>
      <xdr:col>46</xdr:col>
      <xdr:colOff>38100</xdr:colOff>
      <xdr:row>56</xdr:row>
      <xdr:rowOff>73751</xdr:rowOff>
    </xdr:to>
    <xdr:sp macro="" textlink="">
      <xdr:nvSpPr>
        <xdr:cNvPr id="364" name="フローチャート: 判断 363">
          <a:extLst>
            <a:ext uri="{FF2B5EF4-FFF2-40B4-BE49-F238E27FC236}">
              <a16:creationId xmlns:a16="http://schemas.microsoft.com/office/drawing/2014/main" id="{00000000-0008-0000-0600-00006C010000}"/>
            </a:ext>
          </a:extLst>
        </xdr:cNvPr>
        <xdr:cNvSpPr/>
      </xdr:nvSpPr>
      <xdr:spPr>
        <a:xfrm>
          <a:off x="8699500" y="9573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64878</xdr:rowOff>
    </xdr:from>
    <xdr:ext cx="534377"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8483111" y="9666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49</xdr:row>
      <xdr:rowOff>119659</xdr:rowOff>
    </xdr:from>
    <xdr:to>
      <xdr:col>41</xdr:col>
      <xdr:colOff>50800</xdr:colOff>
      <xdr:row>55</xdr:row>
      <xdr:rowOff>87154</xdr:rowOff>
    </xdr:to>
    <xdr:cxnSp macro="">
      <xdr:nvCxnSpPr>
        <xdr:cNvPr id="366" name="直線コネクタ 365">
          <a:extLst>
            <a:ext uri="{FF2B5EF4-FFF2-40B4-BE49-F238E27FC236}">
              <a16:creationId xmlns:a16="http://schemas.microsoft.com/office/drawing/2014/main" id="{00000000-0008-0000-0600-00006E010000}"/>
            </a:ext>
          </a:extLst>
        </xdr:cNvPr>
        <xdr:cNvCxnSpPr/>
      </xdr:nvCxnSpPr>
      <xdr:spPr>
        <a:xfrm flipV="1">
          <a:off x="6972300" y="8520709"/>
          <a:ext cx="889000" cy="99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39239</xdr:rowOff>
    </xdr:from>
    <xdr:to>
      <xdr:col>41</xdr:col>
      <xdr:colOff>101600</xdr:colOff>
      <xdr:row>55</xdr:row>
      <xdr:rowOff>140839</xdr:rowOff>
    </xdr:to>
    <xdr:sp macro="" textlink="">
      <xdr:nvSpPr>
        <xdr:cNvPr id="367" name="フローチャート: 判断 366">
          <a:extLst>
            <a:ext uri="{FF2B5EF4-FFF2-40B4-BE49-F238E27FC236}">
              <a16:creationId xmlns:a16="http://schemas.microsoft.com/office/drawing/2014/main" id="{00000000-0008-0000-0600-00006F010000}"/>
            </a:ext>
          </a:extLst>
        </xdr:cNvPr>
        <xdr:cNvSpPr/>
      </xdr:nvSpPr>
      <xdr:spPr>
        <a:xfrm>
          <a:off x="7810500" y="9468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131966</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7594111" y="9561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54795</xdr:rowOff>
    </xdr:from>
    <xdr:to>
      <xdr:col>36</xdr:col>
      <xdr:colOff>165100</xdr:colOff>
      <xdr:row>55</xdr:row>
      <xdr:rowOff>156395</xdr:rowOff>
    </xdr:to>
    <xdr:sp macro="" textlink="">
      <xdr:nvSpPr>
        <xdr:cNvPr id="369" name="フローチャート: 判断 368">
          <a:extLst>
            <a:ext uri="{FF2B5EF4-FFF2-40B4-BE49-F238E27FC236}">
              <a16:creationId xmlns:a16="http://schemas.microsoft.com/office/drawing/2014/main" id="{00000000-0008-0000-0600-000071010000}"/>
            </a:ext>
          </a:extLst>
        </xdr:cNvPr>
        <xdr:cNvSpPr/>
      </xdr:nvSpPr>
      <xdr:spPr>
        <a:xfrm>
          <a:off x="6921500" y="9484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147522</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6705111" y="9577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53</xdr:row>
      <xdr:rowOff>126499</xdr:rowOff>
    </xdr:from>
    <xdr:to>
      <xdr:col>55</xdr:col>
      <xdr:colOff>50800</xdr:colOff>
      <xdr:row>54</xdr:row>
      <xdr:rowOff>56649</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10426700" y="9213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52</xdr:row>
      <xdr:rowOff>149376</xdr:rowOff>
    </xdr:from>
    <xdr:ext cx="534377" cy="259045"/>
    <xdr:sp macro="" textlink="">
      <xdr:nvSpPr>
        <xdr:cNvPr id="377" name="普通建設事業費該当値テキスト">
          <a:extLst>
            <a:ext uri="{FF2B5EF4-FFF2-40B4-BE49-F238E27FC236}">
              <a16:creationId xmlns:a16="http://schemas.microsoft.com/office/drawing/2014/main" id="{00000000-0008-0000-0600-000079010000}"/>
            </a:ext>
          </a:extLst>
        </xdr:cNvPr>
        <xdr:cNvSpPr txBox="1"/>
      </xdr:nvSpPr>
      <xdr:spPr>
        <a:xfrm>
          <a:off x="10528300" y="9064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170500</xdr:rowOff>
    </xdr:from>
    <xdr:to>
      <xdr:col>50</xdr:col>
      <xdr:colOff>165100</xdr:colOff>
      <xdr:row>55</xdr:row>
      <xdr:rowOff>100650</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9588500" y="942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53</xdr:row>
      <xdr:rowOff>117177</xdr:rowOff>
    </xdr:from>
    <xdr:ext cx="534377"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9372111" y="9204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20865</xdr:rowOff>
    </xdr:from>
    <xdr:to>
      <xdr:col>46</xdr:col>
      <xdr:colOff>38100</xdr:colOff>
      <xdr:row>55</xdr:row>
      <xdr:rowOff>122465</xdr:rowOff>
    </xdr:to>
    <xdr:sp macro="" textlink="">
      <xdr:nvSpPr>
        <xdr:cNvPr id="380" name="楕円 379">
          <a:extLst>
            <a:ext uri="{FF2B5EF4-FFF2-40B4-BE49-F238E27FC236}">
              <a16:creationId xmlns:a16="http://schemas.microsoft.com/office/drawing/2014/main" id="{00000000-0008-0000-0600-00007C010000}"/>
            </a:ext>
          </a:extLst>
        </xdr:cNvPr>
        <xdr:cNvSpPr/>
      </xdr:nvSpPr>
      <xdr:spPr>
        <a:xfrm>
          <a:off x="8699500" y="9450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53</xdr:row>
      <xdr:rowOff>138992</xdr:rowOff>
    </xdr:from>
    <xdr:ext cx="534377" cy="259045"/>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8483111" y="9225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49</xdr:row>
      <xdr:rowOff>68859</xdr:rowOff>
    </xdr:from>
    <xdr:to>
      <xdr:col>41</xdr:col>
      <xdr:colOff>101600</xdr:colOff>
      <xdr:row>49</xdr:row>
      <xdr:rowOff>170459</xdr:rowOff>
    </xdr:to>
    <xdr:sp macro="" textlink="">
      <xdr:nvSpPr>
        <xdr:cNvPr id="382" name="楕円 381">
          <a:extLst>
            <a:ext uri="{FF2B5EF4-FFF2-40B4-BE49-F238E27FC236}">
              <a16:creationId xmlns:a16="http://schemas.microsoft.com/office/drawing/2014/main" id="{00000000-0008-0000-0600-00007E010000}"/>
            </a:ext>
          </a:extLst>
        </xdr:cNvPr>
        <xdr:cNvSpPr/>
      </xdr:nvSpPr>
      <xdr:spPr>
        <a:xfrm>
          <a:off x="7810500" y="8469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48</xdr:row>
      <xdr:rowOff>15536</xdr:rowOff>
    </xdr:from>
    <xdr:ext cx="599010" cy="259045"/>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7561795" y="82451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36354</xdr:rowOff>
    </xdr:from>
    <xdr:to>
      <xdr:col>36</xdr:col>
      <xdr:colOff>165100</xdr:colOff>
      <xdr:row>55</xdr:row>
      <xdr:rowOff>137954</xdr:rowOff>
    </xdr:to>
    <xdr:sp macro="" textlink="">
      <xdr:nvSpPr>
        <xdr:cNvPr id="384" name="楕円 383">
          <a:extLst>
            <a:ext uri="{FF2B5EF4-FFF2-40B4-BE49-F238E27FC236}">
              <a16:creationId xmlns:a16="http://schemas.microsoft.com/office/drawing/2014/main" id="{00000000-0008-0000-0600-000080010000}"/>
            </a:ext>
          </a:extLst>
        </xdr:cNvPr>
        <xdr:cNvSpPr/>
      </xdr:nvSpPr>
      <xdr:spPr>
        <a:xfrm>
          <a:off x="6921500" y="9466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154481</xdr:rowOff>
    </xdr:from>
    <xdr:ext cx="534377"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705111" y="9241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90" name="正方形/長方形 389">
          <a:extLst>
            <a:ext uri="{FF2B5EF4-FFF2-40B4-BE49-F238E27FC236}">
              <a16:creationId xmlns:a16="http://schemas.microsoft.com/office/drawing/2014/main" id="{00000000-0008-0000-0600-000086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91" name="正方形/長方形 390">
          <a:extLst>
            <a:ext uri="{FF2B5EF4-FFF2-40B4-BE49-F238E27FC236}">
              <a16:creationId xmlns:a16="http://schemas.microsoft.com/office/drawing/2014/main" id="{00000000-0008-0000-0600-000087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2" name="正方形/長方形 391">
          <a:extLst>
            <a:ext uri="{FF2B5EF4-FFF2-40B4-BE49-F238E27FC236}">
              <a16:creationId xmlns:a16="http://schemas.microsoft.com/office/drawing/2014/main" id="{00000000-0008-0000-0600-000088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3" name="正方形/長方形 392">
          <a:extLst>
            <a:ext uri="{FF2B5EF4-FFF2-40B4-BE49-F238E27FC236}">
              <a16:creationId xmlns:a16="http://schemas.microsoft.com/office/drawing/2014/main" id="{00000000-0008-0000-0600-000089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403" name="テキスト ボックス 402">
          <a:extLst>
            <a:ext uri="{FF2B5EF4-FFF2-40B4-BE49-F238E27FC236}">
              <a16:creationId xmlns:a16="http://schemas.microsoft.com/office/drawing/2014/main" id="{00000000-0008-0000-0600-000093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8" name="普通建設事業費 （ うち新規整備　）グラフ枠">
          <a:extLst>
            <a:ext uri="{FF2B5EF4-FFF2-40B4-BE49-F238E27FC236}">
              <a16:creationId xmlns:a16="http://schemas.microsoft.com/office/drawing/2014/main" id="{00000000-0008-0000-0600-000098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89998</xdr:rowOff>
    </xdr:from>
    <xdr:to>
      <xdr:col>54</xdr:col>
      <xdr:colOff>189865</xdr:colOff>
      <xdr:row>79</xdr:row>
      <xdr:rowOff>44450</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flipV="1">
          <a:off x="10475595" y="12262948"/>
          <a:ext cx="1270" cy="13260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10" name="普通建設事業費 （ うち新規整備　）最小値テキスト">
          <a:extLst>
            <a:ext uri="{FF2B5EF4-FFF2-40B4-BE49-F238E27FC236}">
              <a16:creationId xmlns:a16="http://schemas.microsoft.com/office/drawing/2014/main" id="{00000000-0008-0000-0600-00009A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36675</xdr:rowOff>
    </xdr:from>
    <xdr:ext cx="534377" cy="259045"/>
    <xdr:sp macro="" textlink="">
      <xdr:nvSpPr>
        <xdr:cNvPr id="412" name="普通建設事業費 （ うち新規整備　）最大値テキスト">
          <a:extLst>
            <a:ext uri="{FF2B5EF4-FFF2-40B4-BE49-F238E27FC236}">
              <a16:creationId xmlns:a16="http://schemas.microsoft.com/office/drawing/2014/main" id="{00000000-0008-0000-0600-00009C010000}"/>
            </a:ext>
          </a:extLst>
        </xdr:cNvPr>
        <xdr:cNvSpPr txBox="1"/>
      </xdr:nvSpPr>
      <xdr:spPr>
        <a:xfrm>
          <a:off x="10528300" y="12038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69,609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89998</xdr:rowOff>
    </xdr:from>
    <xdr:to>
      <xdr:col>55</xdr:col>
      <xdr:colOff>88900</xdr:colOff>
      <xdr:row>71</xdr:row>
      <xdr:rowOff>89998</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a:off x="10388600" y="12262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80663</xdr:rowOff>
    </xdr:from>
    <xdr:to>
      <xdr:col>55</xdr:col>
      <xdr:colOff>0</xdr:colOff>
      <xdr:row>78</xdr:row>
      <xdr:rowOff>83217</xdr:rowOff>
    </xdr:to>
    <xdr:cxnSp macro="">
      <xdr:nvCxnSpPr>
        <xdr:cNvPr id="414" name="直線コネクタ 413">
          <a:extLst>
            <a:ext uri="{FF2B5EF4-FFF2-40B4-BE49-F238E27FC236}">
              <a16:creationId xmlns:a16="http://schemas.microsoft.com/office/drawing/2014/main" id="{00000000-0008-0000-0600-00009E010000}"/>
            </a:ext>
          </a:extLst>
        </xdr:cNvPr>
        <xdr:cNvCxnSpPr/>
      </xdr:nvCxnSpPr>
      <xdr:spPr>
        <a:xfrm flipV="1">
          <a:off x="9639300" y="13110863"/>
          <a:ext cx="838200" cy="345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126934</xdr:rowOff>
    </xdr:from>
    <xdr:ext cx="469744" cy="259045"/>
    <xdr:sp macro="" textlink="">
      <xdr:nvSpPr>
        <xdr:cNvPr id="415" name="普通建設事業費 （ うち新規整備　）平均値テキスト">
          <a:extLst>
            <a:ext uri="{FF2B5EF4-FFF2-40B4-BE49-F238E27FC236}">
              <a16:creationId xmlns:a16="http://schemas.microsoft.com/office/drawing/2014/main" id="{00000000-0008-0000-0600-00009F010000}"/>
            </a:ext>
          </a:extLst>
        </xdr:cNvPr>
        <xdr:cNvSpPr txBox="1"/>
      </xdr:nvSpPr>
      <xdr:spPr>
        <a:xfrm>
          <a:off x="10528300" y="133285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148507</xdr:rowOff>
    </xdr:from>
    <xdr:to>
      <xdr:col>55</xdr:col>
      <xdr:colOff>50800</xdr:colOff>
      <xdr:row>78</xdr:row>
      <xdr:rowOff>78657</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10426700" y="13350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83217</xdr:rowOff>
    </xdr:from>
    <xdr:to>
      <xdr:col>50</xdr:col>
      <xdr:colOff>114300</xdr:colOff>
      <xdr:row>78</xdr:row>
      <xdr:rowOff>149377</xdr:rowOff>
    </xdr:to>
    <xdr:cxnSp macro="">
      <xdr:nvCxnSpPr>
        <xdr:cNvPr id="417" name="直線コネクタ 416">
          <a:extLst>
            <a:ext uri="{FF2B5EF4-FFF2-40B4-BE49-F238E27FC236}">
              <a16:creationId xmlns:a16="http://schemas.microsoft.com/office/drawing/2014/main" id="{00000000-0008-0000-0600-0000A1010000}"/>
            </a:ext>
          </a:extLst>
        </xdr:cNvPr>
        <xdr:cNvCxnSpPr/>
      </xdr:nvCxnSpPr>
      <xdr:spPr>
        <a:xfrm flipV="1">
          <a:off x="8750300" y="13456317"/>
          <a:ext cx="889000" cy="66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122219</xdr:rowOff>
    </xdr:from>
    <xdr:to>
      <xdr:col>50</xdr:col>
      <xdr:colOff>165100</xdr:colOff>
      <xdr:row>78</xdr:row>
      <xdr:rowOff>52369</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9588500" y="13323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68896</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372111" y="13099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122992</xdr:rowOff>
    </xdr:from>
    <xdr:to>
      <xdr:col>45</xdr:col>
      <xdr:colOff>177800</xdr:colOff>
      <xdr:row>78</xdr:row>
      <xdr:rowOff>149377</xdr:rowOff>
    </xdr:to>
    <xdr:cxnSp macro="">
      <xdr:nvCxnSpPr>
        <xdr:cNvPr id="420" name="直線コネクタ 419">
          <a:extLst>
            <a:ext uri="{FF2B5EF4-FFF2-40B4-BE49-F238E27FC236}">
              <a16:creationId xmlns:a16="http://schemas.microsoft.com/office/drawing/2014/main" id="{00000000-0008-0000-0600-0000A4010000}"/>
            </a:ext>
          </a:extLst>
        </xdr:cNvPr>
        <xdr:cNvCxnSpPr/>
      </xdr:nvCxnSpPr>
      <xdr:spPr>
        <a:xfrm>
          <a:off x="7861300" y="13496092"/>
          <a:ext cx="889000" cy="26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89472</xdr:rowOff>
    </xdr:from>
    <xdr:to>
      <xdr:col>46</xdr:col>
      <xdr:colOff>38100</xdr:colOff>
      <xdr:row>78</xdr:row>
      <xdr:rowOff>19622</xdr:rowOff>
    </xdr:to>
    <xdr:sp macro="" textlink="">
      <xdr:nvSpPr>
        <xdr:cNvPr id="421" name="フローチャート: 判断 420">
          <a:extLst>
            <a:ext uri="{FF2B5EF4-FFF2-40B4-BE49-F238E27FC236}">
              <a16:creationId xmlns:a16="http://schemas.microsoft.com/office/drawing/2014/main" id="{00000000-0008-0000-0600-0000A5010000}"/>
            </a:ext>
          </a:extLst>
        </xdr:cNvPr>
        <xdr:cNvSpPr/>
      </xdr:nvSpPr>
      <xdr:spPr>
        <a:xfrm>
          <a:off x="8699500" y="13291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36149</xdr:rowOff>
    </xdr:from>
    <xdr:ext cx="534377"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8483111" y="13066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65787</xdr:rowOff>
    </xdr:from>
    <xdr:to>
      <xdr:col>41</xdr:col>
      <xdr:colOff>50800</xdr:colOff>
      <xdr:row>78</xdr:row>
      <xdr:rowOff>122992</xdr:rowOff>
    </xdr:to>
    <xdr:cxnSp macro="">
      <xdr:nvCxnSpPr>
        <xdr:cNvPr id="423" name="直線コネクタ 422">
          <a:extLst>
            <a:ext uri="{FF2B5EF4-FFF2-40B4-BE49-F238E27FC236}">
              <a16:creationId xmlns:a16="http://schemas.microsoft.com/office/drawing/2014/main" id="{00000000-0008-0000-0600-0000A7010000}"/>
            </a:ext>
          </a:extLst>
        </xdr:cNvPr>
        <xdr:cNvCxnSpPr/>
      </xdr:nvCxnSpPr>
      <xdr:spPr>
        <a:xfrm>
          <a:off x="6972300" y="13267437"/>
          <a:ext cx="889000" cy="228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154718</xdr:rowOff>
    </xdr:from>
    <xdr:to>
      <xdr:col>41</xdr:col>
      <xdr:colOff>101600</xdr:colOff>
      <xdr:row>77</xdr:row>
      <xdr:rowOff>84868</xdr:rowOff>
    </xdr:to>
    <xdr:sp macro="" textlink="">
      <xdr:nvSpPr>
        <xdr:cNvPr id="424" name="フローチャート: 判断 423">
          <a:extLst>
            <a:ext uri="{FF2B5EF4-FFF2-40B4-BE49-F238E27FC236}">
              <a16:creationId xmlns:a16="http://schemas.microsoft.com/office/drawing/2014/main" id="{00000000-0008-0000-0600-0000A8010000}"/>
            </a:ext>
          </a:extLst>
        </xdr:cNvPr>
        <xdr:cNvSpPr/>
      </xdr:nvSpPr>
      <xdr:spPr>
        <a:xfrm>
          <a:off x="7810500" y="13184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101395</xdr:rowOff>
    </xdr:from>
    <xdr:ext cx="534377"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7594111" y="12960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5062</xdr:rowOff>
    </xdr:from>
    <xdr:to>
      <xdr:col>36</xdr:col>
      <xdr:colOff>165100</xdr:colOff>
      <xdr:row>77</xdr:row>
      <xdr:rowOff>106662</xdr:rowOff>
    </xdr:to>
    <xdr:sp macro="" textlink="">
      <xdr:nvSpPr>
        <xdr:cNvPr id="426" name="フローチャート: 判断 425">
          <a:extLst>
            <a:ext uri="{FF2B5EF4-FFF2-40B4-BE49-F238E27FC236}">
              <a16:creationId xmlns:a16="http://schemas.microsoft.com/office/drawing/2014/main" id="{00000000-0008-0000-0600-0000AA010000}"/>
            </a:ext>
          </a:extLst>
        </xdr:cNvPr>
        <xdr:cNvSpPr/>
      </xdr:nvSpPr>
      <xdr:spPr>
        <a:xfrm>
          <a:off x="6921500" y="13206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123189</xdr:rowOff>
    </xdr:from>
    <xdr:ext cx="534377"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6705111" y="12981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29863</xdr:rowOff>
    </xdr:from>
    <xdr:to>
      <xdr:col>55</xdr:col>
      <xdr:colOff>50800</xdr:colOff>
      <xdr:row>76</xdr:row>
      <xdr:rowOff>131463</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10426700" y="13060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52741</xdr:rowOff>
    </xdr:from>
    <xdr:ext cx="534377" cy="259045"/>
    <xdr:sp macro="" textlink="">
      <xdr:nvSpPr>
        <xdr:cNvPr id="434" name="普通建設事業費 （ うち新規整備　）該当値テキスト">
          <a:extLst>
            <a:ext uri="{FF2B5EF4-FFF2-40B4-BE49-F238E27FC236}">
              <a16:creationId xmlns:a16="http://schemas.microsoft.com/office/drawing/2014/main" id="{00000000-0008-0000-0600-0000B2010000}"/>
            </a:ext>
          </a:extLst>
        </xdr:cNvPr>
        <xdr:cNvSpPr txBox="1"/>
      </xdr:nvSpPr>
      <xdr:spPr>
        <a:xfrm>
          <a:off x="10528300" y="12911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32417</xdr:rowOff>
    </xdr:from>
    <xdr:to>
      <xdr:col>50</xdr:col>
      <xdr:colOff>165100</xdr:colOff>
      <xdr:row>78</xdr:row>
      <xdr:rowOff>134017</xdr:rowOff>
    </xdr:to>
    <xdr:sp macro="" textlink="">
      <xdr:nvSpPr>
        <xdr:cNvPr id="435" name="楕円 434">
          <a:extLst>
            <a:ext uri="{FF2B5EF4-FFF2-40B4-BE49-F238E27FC236}">
              <a16:creationId xmlns:a16="http://schemas.microsoft.com/office/drawing/2014/main" id="{00000000-0008-0000-0600-0000B3010000}"/>
            </a:ext>
          </a:extLst>
        </xdr:cNvPr>
        <xdr:cNvSpPr/>
      </xdr:nvSpPr>
      <xdr:spPr>
        <a:xfrm>
          <a:off x="9588500" y="13405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125144</xdr:rowOff>
    </xdr:from>
    <xdr:ext cx="469744" cy="2590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9404428" y="134982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98577</xdr:rowOff>
    </xdr:from>
    <xdr:to>
      <xdr:col>46</xdr:col>
      <xdr:colOff>38100</xdr:colOff>
      <xdr:row>79</xdr:row>
      <xdr:rowOff>28727</xdr:rowOff>
    </xdr:to>
    <xdr:sp macro="" textlink="">
      <xdr:nvSpPr>
        <xdr:cNvPr id="437" name="楕円 436">
          <a:extLst>
            <a:ext uri="{FF2B5EF4-FFF2-40B4-BE49-F238E27FC236}">
              <a16:creationId xmlns:a16="http://schemas.microsoft.com/office/drawing/2014/main" id="{00000000-0008-0000-0600-0000B5010000}"/>
            </a:ext>
          </a:extLst>
        </xdr:cNvPr>
        <xdr:cNvSpPr/>
      </xdr:nvSpPr>
      <xdr:spPr>
        <a:xfrm>
          <a:off x="8699500" y="13471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19854</xdr:rowOff>
    </xdr:from>
    <xdr:ext cx="469744" cy="259045"/>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8515428" y="135644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72192</xdr:rowOff>
    </xdr:from>
    <xdr:to>
      <xdr:col>41</xdr:col>
      <xdr:colOff>101600</xdr:colOff>
      <xdr:row>79</xdr:row>
      <xdr:rowOff>2342</xdr:rowOff>
    </xdr:to>
    <xdr:sp macro="" textlink="">
      <xdr:nvSpPr>
        <xdr:cNvPr id="439" name="楕円 438">
          <a:extLst>
            <a:ext uri="{FF2B5EF4-FFF2-40B4-BE49-F238E27FC236}">
              <a16:creationId xmlns:a16="http://schemas.microsoft.com/office/drawing/2014/main" id="{00000000-0008-0000-0600-0000B7010000}"/>
            </a:ext>
          </a:extLst>
        </xdr:cNvPr>
        <xdr:cNvSpPr/>
      </xdr:nvSpPr>
      <xdr:spPr>
        <a:xfrm>
          <a:off x="7810500" y="13445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164919</xdr:rowOff>
    </xdr:from>
    <xdr:ext cx="469744" cy="259045"/>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7626428" y="13538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14987</xdr:rowOff>
    </xdr:from>
    <xdr:to>
      <xdr:col>36</xdr:col>
      <xdr:colOff>165100</xdr:colOff>
      <xdr:row>77</xdr:row>
      <xdr:rowOff>116587</xdr:rowOff>
    </xdr:to>
    <xdr:sp macro="" textlink="">
      <xdr:nvSpPr>
        <xdr:cNvPr id="441" name="楕円 440">
          <a:extLst>
            <a:ext uri="{FF2B5EF4-FFF2-40B4-BE49-F238E27FC236}">
              <a16:creationId xmlns:a16="http://schemas.microsoft.com/office/drawing/2014/main" id="{00000000-0008-0000-0600-0000B9010000}"/>
            </a:ext>
          </a:extLst>
        </xdr:cNvPr>
        <xdr:cNvSpPr/>
      </xdr:nvSpPr>
      <xdr:spPr>
        <a:xfrm>
          <a:off x="6921500" y="13216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107714</xdr:rowOff>
    </xdr:from>
    <xdr:ext cx="534377"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705111" y="13309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6" name="正方形/長方形 445">
          <a:extLst>
            <a:ext uri="{FF2B5EF4-FFF2-40B4-BE49-F238E27FC236}">
              <a16:creationId xmlns:a16="http://schemas.microsoft.com/office/drawing/2014/main" id="{00000000-0008-0000-0600-0000BE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7" name="正方形/長方形 446">
          <a:extLst>
            <a:ext uri="{FF2B5EF4-FFF2-40B4-BE49-F238E27FC236}">
              <a16:creationId xmlns:a16="http://schemas.microsoft.com/office/drawing/2014/main" id="{00000000-0008-0000-0600-0000BF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8" name="正方形/長方形 447">
          <a:extLst>
            <a:ext uri="{FF2B5EF4-FFF2-40B4-BE49-F238E27FC236}">
              <a16:creationId xmlns:a16="http://schemas.microsoft.com/office/drawing/2014/main" id="{00000000-0008-0000-0600-0000C0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9" name="正方形/長方形 448">
          <a:extLst>
            <a:ext uri="{FF2B5EF4-FFF2-40B4-BE49-F238E27FC236}">
              <a16:creationId xmlns:a16="http://schemas.microsoft.com/office/drawing/2014/main" id="{00000000-0008-0000-0600-0000C1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50" name="正方形/長方形 449">
          <a:extLst>
            <a:ext uri="{FF2B5EF4-FFF2-40B4-BE49-F238E27FC236}">
              <a16:creationId xmlns:a16="http://schemas.microsoft.com/office/drawing/2014/main" id="{00000000-0008-0000-0600-0000C2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7" name="普通建設事業費 （ うち更新整備　）グラフ枠">
          <a:extLst>
            <a:ext uri="{FF2B5EF4-FFF2-40B4-BE49-F238E27FC236}">
              <a16:creationId xmlns:a16="http://schemas.microsoft.com/office/drawing/2014/main" id="{00000000-0008-0000-0600-0000D3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46692</xdr:rowOff>
    </xdr:from>
    <xdr:to>
      <xdr:col>54</xdr:col>
      <xdr:colOff>189865</xdr:colOff>
      <xdr:row>99</xdr:row>
      <xdr:rowOff>13688</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flipV="1">
          <a:off x="10475595" y="15820092"/>
          <a:ext cx="1270" cy="11671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17515</xdr:rowOff>
    </xdr:from>
    <xdr:ext cx="469744" cy="259045"/>
    <xdr:sp macro="" textlink="">
      <xdr:nvSpPr>
        <xdr:cNvPr id="469" name="普通建設事業費 （ うち更新整備　）最小値テキスト">
          <a:extLst>
            <a:ext uri="{FF2B5EF4-FFF2-40B4-BE49-F238E27FC236}">
              <a16:creationId xmlns:a16="http://schemas.microsoft.com/office/drawing/2014/main" id="{00000000-0008-0000-0600-0000D5010000}"/>
            </a:ext>
          </a:extLst>
        </xdr:cNvPr>
        <xdr:cNvSpPr txBox="1"/>
      </xdr:nvSpPr>
      <xdr:spPr>
        <a:xfrm>
          <a:off x="10528300" y="169910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13688</xdr:rowOff>
    </xdr:from>
    <xdr:to>
      <xdr:col>55</xdr:col>
      <xdr:colOff>88900</xdr:colOff>
      <xdr:row>99</xdr:row>
      <xdr:rowOff>13688</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a:off x="10388600" y="169872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164819</xdr:rowOff>
    </xdr:from>
    <xdr:ext cx="599010" cy="259045"/>
    <xdr:sp macro="" textlink="">
      <xdr:nvSpPr>
        <xdr:cNvPr id="471" name="普通建設事業費 （ うち更新整備　）最大値テキスト">
          <a:extLst>
            <a:ext uri="{FF2B5EF4-FFF2-40B4-BE49-F238E27FC236}">
              <a16:creationId xmlns:a16="http://schemas.microsoft.com/office/drawing/2014/main" id="{00000000-0008-0000-0600-0000D7010000}"/>
            </a:ext>
          </a:extLst>
        </xdr:cNvPr>
        <xdr:cNvSpPr txBox="1"/>
      </xdr:nvSpPr>
      <xdr:spPr>
        <a:xfrm>
          <a:off x="10528300" y="155953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115,044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92</xdr:row>
      <xdr:rowOff>46692</xdr:rowOff>
    </xdr:from>
    <xdr:to>
      <xdr:col>55</xdr:col>
      <xdr:colOff>88900</xdr:colOff>
      <xdr:row>92</xdr:row>
      <xdr:rowOff>46692</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a:off x="10388600" y="158200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125907</xdr:rowOff>
    </xdr:from>
    <xdr:to>
      <xdr:col>55</xdr:col>
      <xdr:colOff>0</xdr:colOff>
      <xdr:row>97</xdr:row>
      <xdr:rowOff>127660</xdr:rowOff>
    </xdr:to>
    <xdr:cxnSp macro="">
      <xdr:nvCxnSpPr>
        <xdr:cNvPr id="473" name="直線コネクタ 472">
          <a:extLst>
            <a:ext uri="{FF2B5EF4-FFF2-40B4-BE49-F238E27FC236}">
              <a16:creationId xmlns:a16="http://schemas.microsoft.com/office/drawing/2014/main" id="{00000000-0008-0000-0600-0000D9010000}"/>
            </a:ext>
          </a:extLst>
        </xdr:cNvPr>
        <xdr:cNvCxnSpPr/>
      </xdr:nvCxnSpPr>
      <xdr:spPr>
        <a:xfrm>
          <a:off x="9639300" y="16756557"/>
          <a:ext cx="838200" cy="1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42849</xdr:rowOff>
    </xdr:from>
    <xdr:ext cx="534377" cy="259045"/>
    <xdr:sp macro="" textlink="">
      <xdr:nvSpPr>
        <xdr:cNvPr id="474" name="普通建設事業費 （ うち更新整備　）平均値テキスト">
          <a:extLst>
            <a:ext uri="{FF2B5EF4-FFF2-40B4-BE49-F238E27FC236}">
              <a16:creationId xmlns:a16="http://schemas.microsoft.com/office/drawing/2014/main" id="{00000000-0008-0000-0600-0000DA010000}"/>
            </a:ext>
          </a:extLst>
        </xdr:cNvPr>
        <xdr:cNvSpPr txBox="1"/>
      </xdr:nvSpPr>
      <xdr:spPr>
        <a:xfrm>
          <a:off x="10528300" y="165020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19972</xdr:rowOff>
    </xdr:from>
    <xdr:to>
      <xdr:col>55</xdr:col>
      <xdr:colOff>50800</xdr:colOff>
      <xdr:row>97</xdr:row>
      <xdr:rowOff>121572</xdr:rowOff>
    </xdr:to>
    <xdr:sp macro="" textlink="">
      <xdr:nvSpPr>
        <xdr:cNvPr id="475" name="フローチャート: 判断 474">
          <a:extLst>
            <a:ext uri="{FF2B5EF4-FFF2-40B4-BE49-F238E27FC236}">
              <a16:creationId xmlns:a16="http://schemas.microsoft.com/office/drawing/2014/main" id="{00000000-0008-0000-0600-0000DB010000}"/>
            </a:ext>
          </a:extLst>
        </xdr:cNvPr>
        <xdr:cNvSpPr/>
      </xdr:nvSpPr>
      <xdr:spPr>
        <a:xfrm>
          <a:off x="10426700" y="16650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21721</xdr:rowOff>
    </xdr:from>
    <xdr:to>
      <xdr:col>50</xdr:col>
      <xdr:colOff>114300</xdr:colOff>
      <xdr:row>97</xdr:row>
      <xdr:rowOff>125907</xdr:rowOff>
    </xdr:to>
    <xdr:cxnSp macro="">
      <xdr:nvCxnSpPr>
        <xdr:cNvPr id="476" name="直線コネクタ 475">
          <a:extLst>
            <a:ext uri="{FF2B5EF4-FFF2-40B4-BE49-F238E27FC236}">
              <a16:creationId xmlns:a16="http://schemas.microsoft.com/office/drawing/2014/main" id="{00000000-0008-0000-0600-0000DC010000}"/>
            </a:ext>
          </a:extLst>
        </xdr:cNvPr>
        <xdr:cNvCxnSpPr/>
      </xdr:nvCxnSpPr>
      <xdr:spPr>
        <a:xfrm>
          <a:off x="8750300" y="16652371"/>
          <a:ext cx="889000" cy="1041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24761</xdr:rowOff>
    </xdr:from>
    <xdr:to>
      <xdr:col>50</xdr:col>
      <xdr:colOff>165100</xdr:colOff>
      <xdr:row>97</xdr:row>
      <xdr:rowOff>126361</xdr:rowOff>
    </xdr:to>
    <xdr:sp macro="" textlink="">
      <xdr:nvSpPr>
        <xdr:cNvPr id="477" name="フローチャート: 判断 476">
          <a:extLst>
            <a:ext uri="{FF2B5EF4-FFF2-40B4-BE49-F238E27FC236}">
              <a16:creationId xmlns:a16="http://schemas.microsoft.com/office/drawing/2014/main" id="{00000000-0008-0000-0600-0000DD010000}"/>
            </a:ext>
          </a:extLst>
        </xdr:cNvPr>
        <xdr:cNvSpPr/>
      </xdr:nvSpPr>
      <xdr:spPr>
        <a:xfrm>
          <a:off x="9588500" y="16655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142888</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9372111" y="16430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91</xdr:row>
      <xdr:rowOff>39115</xdr:rowOff>
    </xdr:from>
    <xdr:to>
      <xdr:col>45</xdr:col>
      <xdr:colOff>177800</xdr:colOff>
      <xdr:row>97</xdr:row>
      <xdr:rowOff>21721</xdr:rowOff>
    </xdr:to>
    <xdr:cxnSp macro="">
      <xdr:nvCxnSpPr>
        <xdr:cNvPr id="479" name="直線コネクタ 478">
          <a:extLst>
            <a:ext uri="{FF2B5EF4-FFF2-40B4-BE49-F238E27FC236}">
              <a16:creationId xmlns:a16="http://schemas.microsoft.com/office/drawing/2014/main" id="{00000000-0008-0000-0600-0000DF010000}"/>
            </a:ext>
          </a:extLst>
        </xdr:cNvPr>
        <xdr:cNvCxnSpPr/>
      </xdr:nvCxnSpPr>
      <xdr:spPr>
        <a:xfrm>
          <a:off x="7861300" y="15641065"/>
          <a:ext cx="889000" cy="1011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39250</xdr:rowOff>
    </xdr:from>
    <xdr:to>
      <xdr:col>46</xdr:col>
      <xdr:colOff>38100</xdr:colOff>
      <xdr:row>97</xdr:row>
      <xdr:rowOff>140850</xdr:rowOff>
    </xdr:to>
    <xdr:sp macro="" textlink="">
      <xdr:nvSpPr>
        <xdr:cNvPr id="480" name="フローチャート: 判断 479">
          <a:extLst>
            <a:ext uri="{FF2B5EF4-FFF2-40B4-BE49-F238E27FC236}">
              <a16:creationId xmlns:a16="http://schemas.microsoft.com/office/drawing/2014/main" id="{00000000-0008-0000-0600-0000E0010000}"/>
            </a:ext>
          </a:extLst>
        </xdr:cNvPr>
        <xdr:cNvSpPr/>
      </xdr:nvSpPr>
      <xdr:spPr>
        <a:xfrm>
          <a:off x="8699500" y="16669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131977</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8483111" y="16762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91</xdr:row>
      <xdr:rowOff>39115</xdr:rowOff>
    </xdr:from>
    <xdr:to>
      <xdr:col>41</xdr:col>
      <xdr:colOff>50800</xdr:colOff>
      <xdr:row>98</xdr:row>
      <xdr:rowOff>14405</xdr:rowOff>
    </xdr:to>
    <xdr:cxnSp macro="">
      <xdr:nvCxnSpPr>
        <xdr:cNvPr id="482" name="直線コネクタ 481">
          <a:extLst>
            <a:ext uri="{FF2B5EF4-FFF2-40B4-BE49-F238E27FC236}">
              <a16:creationId xmlns:a16="http://schemas.microsoft.com/office/drawing/2014/main" id="{00000000-0008-0000-0600-0000E2010000}"/>
            </a:ext>
          </a:extLst>
        </xdr:cNvPr>
        <xdr:cNvCxnSpPr/>
      </xdr:nvCxnSpPr>
      <xdr:spPr>
        <a:xfrm flipV="1">
          <a:off x="6972300" y="15641065"/>
          <a:ext cx="889000" cy="1175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163860</xdr:rowOff>
    </xdr:from>
    <xdr:to>
      <xdr:col>41</xdr:col>
      <xdr:colOff>101600</xdr:colOff>
      <xdr:row>97</xdr:row>
      <xdr:rowOff>94010</xdr:rowOff>
    </xdr:to>
    <xdr:sp macro="" textlink="">
      <xdr:nvSpPr>
        <xdr:cNvPr id="483" name="フローチャート: 判断 482">
          <a:extLst>
            <a:ext uri="{FF2B5EF4-FFF2-40B4-BE49-F238E27FC236}">
              <a16:creationId xmlns:a16="http://schemas.microsoft.com/office/drawing/2014/main" id="{00000000-0008-0000-0600-0000E3010000}"/>
            </a:ext>
          </a:extLst>
        </xdr:cNvPr>
        <xdr:cNvSpPr/>
      </xdr:nvSpPr>
      <xdr:spPr>
        <a:xfrm>
          <a:off x="7810500" y="16623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85137</xdr:rowOff>
    </xdr:from>
    <xdr:ext cx="534377"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7594111" y="16715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11720</xdr:rowOff>
    </xdr:from>
    <xdr:to>
      <xdr:col>36</xdr:col>
      <xdr:colOff>165100</xdr:colOff>
      <xdr:row>97</xdr:row>
      <xdr:rowOff>113320</xdr:rowOff>
    </xdr:to>
    <xdr:sp macro="" textlink="">
      <xdr:nvSpPr>
        <xdr:cNvPr id="485" name="フローチャート: 判断 484">
          <a:extLst>
            <a:ext uri="{FF2B5EF4-FFF2-40B4-BE49-F238E27FC236}">
              <a16:creationId xmlns:a16="http://schemas.microsoft.com/office/drawing/2014/main" id="{00000000-0008-0000-0600-0000E5010000}"/>
            </a:ext>
          </a:extLst>
        </xdr:cNvPr>
        <xdr:cNvSpPr/>
      </xdr:nvSpPr>
      <xdr:spPr>
        <a:xfrm>
          <a:off x="6921500" y="16642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129847</xdr:rowOff>
    </xdr:from>
    <xdr:ext cx="534377"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6705111" y="16417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76860</xdr:rowOff>
    </xdr:from>
    <xdr:to>
      <xdr:col>55</xdr:col>
      <xdr:colOff>50800</xdr:colOff>
      <xdr:row>98</xdr:row>
      <xdr:rowOff>7010</xdr:rowOff>
    </xdr:to>
    <xdr:sp macro="" textlink="">
      <xdr:nvSpPr>
        <xdr:cNvPr id="492" name="楕円 491">
          <a:extLst>
            <a:ext uri="{FF2B5EF4-FFF2-40B4-BE49-F238E27FC236}">
              <a16:creationId xmlns:a16="http://schemas.microsoft.com/office/drawing/2014/main" id="{00000000-0008-0000-0600-0000EC010000}"/>
            </a:ext>
          </a:extLst>
        </xdr:cNvPr>
        <xdr:cNvSpPr/>
      </xdr:nvSpPr>
      <xdr:spPr>
        <a:xfrm>
          <a:off x="10426700" y="16707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55287</xdr:rowOff>
    </xdr:from>
    <xdr:ext cx="534377" cy="259045"/>
    <xdr:sp macro="" textlink="">
      <xdr:nvSpPr>
        <xdr:cNvPr id="493" name="普通建設事業費 （ うち更新整備　）該当値テキスト">
          <a:extLst>
            <a:ext uri="{FF2B5EF4-FFF2-40B4-BE49-F238E27FC236}">
              <a16:creationId xmlns:a16="http://schemas.microsoft.com/office/drawing/2014/main" id="{00000000-0008-0000-0600-0000ED010000}"/>
            </a:ext>
          </a:extLst>
        </xdr:cNvPr>
        <xdr:cNvSpPr txBox="1"/>
      </xdr:nvSpPr>
      <xdr:spPr>
        <a:xfrm>
          <a:off x="10528300" y="16685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75107</xdr:rowOff>
    </xdr:from>
    <xdr:to>
      <xdr:col>50</xdr:col>
      <xdr:colOff>165100</xdr:colOff>
      <xdr:row>98</xdr:row>
      <xdr:rowOff>5257</xdr:rowOff>
    </xdr:to>
    <xdr:sp macro="" textlink="">
      <xdr:nvSpPr>
        <xdr:cNvPr id="494" name="楕円 493">
          <a:extLst>
            <a:ext uri="{FF2B5EF4-FFF2-40B4-BE49-F238E27FC236}">
              <a16:creationId xmlns:a16="http://schemas.microsoft.com/office/drawing/2014/main" id="{00000000-0008-0000-0600-0000EE010000}"/>
            </a:ext>
          </a:extLst>
        </xdr:cNvPr>
        <xdr:cNvSpPr/>
      </xdr:nvSpPr>
      <xdr:spPr>
        <a:xfrm>
          <a:off x="9588500" y="16705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167834</xdr:rowOff>
    </xdr:from>
    <xdr:ext cx="534377"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9372111" y="16798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142371</xdr:rowOff>
    </xdr:from>
    <xdr:to>
      <xdr:col>46</xdr:col>
      <xdr:colOff>38100</xdr:colOff>
      <xdr:row>97</xdr:row>
      <xdr:rowOff>72521</xdr:rowOff>
    </xdr:to>
    <xdr:sp macro="" textlink="">
      <xdr:nvSpPr>
        <xdr:cNvPr id="496" name="楕円 495">
          <a:extLst>
            <a:ext uri="{FF2B5EF4-FFF2-40B4-BE49-F238E27FC236}">
              <a16:creationId xmlns:a16="http://schemas.microsoft.com/office/drawing/2014/main" id="{00000000-0008-0000-0600-0000F0010000}"/>
            </a:ext>
          </a:extLst>
        </xdr:cNvPr>
        <xdr:cNvSpPr/>
      </xdr:nvSpPr>
      <xdr:spPr>
        <a:xfrm>
          <a:off x="8699500" y="16601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89048</xdr:rowOff>
    </xdr:from>
    <xdr:ext cx="534377"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8483111" y="16376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90</xdr:row>
      <xdr:rowOff>159765</xdr:rowOff>
    </xdr:from>
    <xdr:to>
      <xdr:col>41</xdr:col>
      <xdr:colOff>101600</xdr:colOff>
      <xdr:row>91</xdr:row>
      <xdr:rowOff>89915</xdr:rowOff>
    </xdr:to>
    <xdr:sp macro="" textlink="">
      <xdr:nvSpPr>
        <xdr:cNvPr id="498" name="楕円 497">
          <a:extLst>
            <a:ext uri="{FF2B5EF4-FFF2-40B4-BE49-F238E27FC236}">
              <a16:creationId xmlns:a16="http://schemas.microsoft.com/office/drawing/2014/main" id="{00000000-0008-0000-0600-0000F2010000}"/>
            </a:ext>
          </a:extLst>
        </xdr:cNvPr>
        <xdr:cNvSpPr/>
      </xdr:nvSpPr>
      <xdr:spPr>
        <a:xfrm>
          <a:off x="7810500" y="15590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89</xdr:row>
      <xdr:rowOff>106442</xdr:rowOff>
    </xdr:from>
    <xdr:ext cx="599010"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7561795" y="153654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135055</xdr:rowOff>
    </xdr:from>
    <xdr:to>
      <xdr:col>36</xdr:col>
      <xdr:colOff>165100</xdr:colOff>
      <xdr:row>98</xdr:row>
      <xdr:rowOff>65205</xdr:rowOff>
    </xdr:to>
    <xdr:sp macro="" textlink="">
      <xdr:nvSpPr>
        <xdr:cNvPr id="500" name="楕円 499">
          <a:extLst>
            <a:ext uri="{FF2B5EF4-FFF2-40B4-BE49-F238E27FC236}">
              <a16:creationId xmlns:a16="http://schemas.microsoft.com/office/drawing/2014/main" id="{00000000-0008-0000-0600-0000F4010000}"/>
            </a:ext>
          </a:extLst>
        </xdr:cNvPr>
        <xdr:cNvSpPr/>
      </xdr:nvSpPr>
      <xdr:spPr>
        <a:xfrm>
          <a:off x="6921500" y="16765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56332</xdr:rowOff>
    </xdr:from>
    <xdr:ext cx="534377"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6705111" y="16858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4" name="正方形/長方形 503">
          <a:extLst>
            <a:ext uri="{FF2B5EF4-FFF2-40B4-BE49-F238E27FC236}">
              <a16:creationId xmlns:a16="http://schemas.microsoft.com/office/drawing/2014/main" id="{00000000-0008-0000-0600-0000F8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5" name="正方形/長方形 504">
          <a:extLst>
            <a:ext uri="{FF2B5EF4-FFF2-40B4-BE49-F238E27FC236}">
              <a16:creationId xmlns:a16="http://schemas.microsoft.com/office/drawing/2014/main" id="{00000000-0008-0000-0600-0000F9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6" name="正方形/長方形 505">
          <a:extLst>
            <a:ext uri="{FF2B5EF4-FFF2-40B4-BE49-F238E27FC236}">
              <a16:creationId xmlns:a16="http://schemas.microsoft.com/office/drawing/2014/main" id="{00000000-0008-0000-0600-0000FA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7" name="正方形/長方形 506">
          <a:extLst>
            <a:ext uri="{FF2B5EF4-FFF2-40B4-BE49-F238E27FC236}">
              <a16:creationId xmlns:a16="http://schemas.microsoft.com/office/drawing/2014/main" id="{00000000-0008-0000-0600-0000FB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8" name="正方形/長方形 507">
          <a:extLst>
            <a:ext uri="{FF2B5EF4-FFF2-40B4-BE49-F238E27FC236}">
              <a16:creationId xmlns:a16="http://schemas.microsoft.com/office/drawing/2014/main" id="{00000000-0008-0000-0600-0000FC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9" name="正方形/長方形 508">
          <a:extLst>
            <a:ext uri="{FF2B5EF4-FFF2-40B4-BE49-F238E27FC236}">
              <a16:creationId xmlns:a16="http://schemas.microsoft.com/office/drawing/2014/main" id="{00000000-0008-0000-0600-0000FD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2" name="災害復旧事業費グラフ枠">
          <a:extLst>
            <a:ext uri="{FF2B5EF4-FFF2-40B4-BE49-F238E27FC236}">
              <a16:creationId xmlns:a16="http://schemas.microsoft.com/office/drawing/2014/main" id="{00000000-0008-0000-0600-00000A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10998</xdr:rowOff>
    </xdr:from>
    <xdr:to>
      <xdr:col>85</xdr:col>
      <xdr:colOff>126364</xdr:colOff>
      <xdr:row>38</xdr:row>
      <xdr:rowOff>139700</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flipV="1">
          <a:off x="16317595" y="5154498"/>
          <a:ext cx="1269" cy="15003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24" name="災害復旧事業費最小値テキスト">
          <a:extLst>
            <a:ext uri="{FF2B5EF4-FFF2-40B4-BE49-F238E27FC236}">
              <a16:creationId xmlns:a16="http://schemas.microsoft.com/office/drawing/2014/main" id="{00000000-0008-0000-0600-00000C02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129125</xdr:rowOff>
    </xdr:from>
    <xdr:ext cx="534377" cy="259045"/>
    <xdr:sp macro="" textlink="">
      <xdr:nvSpPr>
        <xdr:cNvPr id="526" name="災害復旧事業費最大値テキスト">
          <a:extLst>
            <a:ext uri="{FF2B5EF4-FFF2-40B4-BE49-F238E27FC236}">
              <a16:creationId xmlns:a16="http://schemas.microsoft.com/office/drawing/2014/main" id="{00000000-0008-0000-0600-00000E020000}"/>
            </a:ext>
          </a:extLst>
        </xdr:cNvPr>
        <xdr:cNvSpPr txBox="1"/>
      </xdr:nvSpPr>
      <xdr:spPr>
        <a:xfrm>
          <a:off x="16370300" y="4929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65,630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10998</xdr:rowOff>
    </xdr:from>
    <xdr:to>
      <xdr:col>86</xdr:col>
      <xdr:colOff>25400</xdr:colOff>
      <xdr:row>30</xdr:row>
      <xdr:rowOff>10998</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6230600" y="5154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139700</xdr:rowOff>
    </xdr:from>
    <xdr:to>
      <xdr:col>85</xdr:col>
      <xdr:colOff>127000</xdr:colOff>
      <xdr:row>38</xdr:row>
      <xdr:rowOff>139700</xdr:rowOff>
    </xdr:to>
    <xdr:cxnSp macro="">
      <xdr:nvCxnSpPr>
        <xdr:cNvPr id="528" name="直線コネクタ 527">
          <a:extLst>
            <a:ext uri="{FF2B5EF4-FFF2-40B4-BE49-F238E27FC236}">
              <a16:creationId xmlns:a16="http://schemas.microsoft.com/office/drawing/2014/main" id="{00000000-0008-0000-0600-000010020000}"/>
            </a:ext>
          </a:extLst>
        </xdr:cNvPr>
        <xdr:cNvCxnSpPr/>
      </xdr:nvCxnSpPr>
      <xdr:spPr>
        <a:xfrm>
          <a:off x="15481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53827</xdr:rowOff>
    </xdr:from>
    <xdr:ext cx="469744" cy="259045"/>
    <xdr:sp macro="" textlink="">
      <xdr:nvSpPr>
        <xdr:cNvPr id="529" name="災害復旧事業費平均値テキスト">
          <a:extLst>
            <a:ext uri="{FF2B5EF4-FFF2-40B4-BE49-F238E27FC236}">
              <a16:creationId xmlns:a16="http://schemas.microsoft.com/office/drawing/2014/main" id="{00000000-0008-0000-0600-000011020000}"/>
            </a:ext>
          </a:extLst>
        </xdr:cNvPr>
        <xdr:cNvSpPr txBox="1"/>
      </xdr:nvSpPr>
      <xdr:spPr>
        <a:xfrm>
          <a:off x="16370300" y="63974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30950</xdr:rowOff>
    </xdr:from>
    <xdr:to>
      <xdr:col>85</xdr:col>
      <xdr:colOff>177800</xdr:colOff>
      <xdr:row>38</xdr:row>
      <xdr:rowOff>132550</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6268700" y="6546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139700</xdr:rowOff>
    </xdr:from>
    <xdr:to>
      <xdr:col>81</xdr:col>
      <xdr:colOff>50800</xdr:colOff>
      <xdr:row>38</xdr:row>
      <xdr:rowOff>139700</xdr:rowOff>
    </xdr:to>
    <xdr:cxnSp macro="">
      <xdr:nvCxnSpPr>
        <xdr:cNvPr id="531" name="直線コネクタ 530">
          <a:extLst>
            <a:ext uri="{FF2B5EF4-FFF2-40B4-BE49-F238E27FC236}">
              <a16:creationId xmlns:a16="http://schemas.microsoft.com/office/drawing/2014/main" id="{00000000-0008-0000-0600-000013020000}"/>
            </a:ext>
          </a:extLst>
        </xdr:cNvPr>
        <xdr:cNvCxnSpPr/>
      </xdr:nvCxnSpPr>
      <xdr:spPr>
        <a:xfrm>
          <a:off x="1459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31887</xdr:rowOff>
    </xdr:from>
    <xdr:to>
      <xdr:col>81</xdr:col>
      <xdr:colOff>101600</xdr:colOff>
      <xdr:row>38</xdr:row>
      <xdr:rowOff>133487</xdr:rowOff>
    </xdr:to>
    <xdr:sp macro="" textlink="">
      <xdr:nvSpPr>
        <xdr:cNvPr id="532" name="フローチャート: 判断 531">
          <a:extLst>
            <a:ext uri="{FF2B5EF4-FFF2-40B4-BE49-F238E27FC236}">
              <a16:creationId xmlns:a16="http://schemas.microsoft.com/office/drawing/2014/main" id="{00000000-0008-0000-0600-000014020000}"/>
            </a:ext>
          </a:extLst>
        </xdr:cNvPr>
        <xdr:cNvSpPr/>
      </xdr:nvSpPr>
      <xdr:spPr>
        <a:xfrm>
          <a:off x="15430500" y="6546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150014</xdr:rowOff>
    </xdr:from>
    <xdr:ext cx="469744"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5246428" y="6322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139700</xdr:rowOff>
    </xdr:from>
    <xdr:to>
      <xdr:col>76</xdr:col>
      <xdr:colOff>114300</xdr:colOff>
      <xdr:row>38</xdr:row>
      <xdr:rowOff>139700</xdr:rowOff>
    </xdr:to>
    <xdr:cxnSp macro="">
      <xdr:nvCxnSpPr>
        <xdr:cNvPr id="534" name="直線コネクタ 533">
          <a:extLst>
            <a:ext uri="{FF2B5EF4-FFF2-40B4-BE49-F238E27FC236}">
              <a16:creationId xmlns:a16="http://schemas.microsoft.com/office/drawing/2014/main" id="{00000000-0008-0000-0600-000016020000}"/>
            </a:ext>
          </a:extLst>
        </xdr:cNvPr>
        <xdr:cNvCxnSpPr/>
      </xdr:nvCxnSpPr>
      <xdr:spPr>
        <a:xfrm>
          <a:off x="13703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34127</xdr:rowOff>
    </xdr:from>
    <xdr:to>
      <xdr:col>76</xdr:col>
      <xdr:colOff>165100</xdr:colOff>
      <xdr:row>38</xdr:row>
      <xdr:rowOff>135727</xdr:rowOff>
    </xdr:to>
    <xdr:sp macro="" textlink="">
      <xdr:nvSpPr>
        <xdr:cNvPr id="535" name="フローチャート: 判断 534">
          <a:extLst>
            <a:ext uri="{FF2B5EF4-FFF2-40B4-BE49-F238E27FC236}">
              <a16:creationId xmlns:a16="http://schemas.microsoft.com/office/drawing/2014/main" id="{00000000-0008-0000-0600-000017020000}"/>
            </a:ext>
          </a:extLst>
        </xdr:cNvPr>
        <xdr:cNvSpPr/>
      </xdr:nvSpPr>
      <xdr:spPr>
        <a:xfrm>
          <a:off x="14541500" y="65492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152254</xdr:rowOff>
    </xdr:from>
    <xdr:ext cx="469744"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4357428" y="63244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139700</xdr:rowOff>
    </xdr:from>
    <xdr:to>
      <xdr:col>71</xdr:col>
      <xdr:colOff>177800</xdr:colOff>
      <xdr:row>38</xdr:row>
      <xdr:rowOff>139700</xdr:rowOff>
    </xdr:to>
    <xdr:cxnSp macro="">
      <xdr:nvCxnSpPr>
        <xdr:cNvPr id="537" name="直線コネクタ 536">
          <a:extLst>
            <a:ext uri="{FF2B5EF4-FFF2-40B4-BE49-F238E27FC236}">
              <a16:creationId xmlns:a16="http://schemas.microsoft.com/office/drawing/2014/main" id="{00000000-0008-0000-0600-000019020000}"/>
            </a:ext>
          </a:extLst>
        </xdr:cNvPr>
        <xdr:cNvCxnSpPr/>
      </xdr:nvCxnSpPr>
      <xdr:spPr>
        <a:xfrm>
          <a:off x="1281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161915</xdr:rowOff>
    </xdr:from>
    <xdr:to>
      <xdr:col>72</xdr:col>
      <xdr:colOff>38100</xdr:colOff>
      <xdr:row>38</xdr:row>
      <xdr:rowOff>92065</xdr:rowOff>
    </xdr:to>
    <xdr:sp macro="" textlink="">
      <xdr:nvSpPr>
        <xdr:cNvPr id="538" name="フローチャート: 判断 537">
          <a:extLst>
            <a:ext uri="{FF2B5EF4-FFF2-40B4-BE49-F238E27FC236}">
              <a16:creationId xmlns:a16="http://schemas.microsoft.com/office/drawing/2014/main" id="{00000000-0008-0000-0600-00001A020000}"/>
            </a:ext>
          </a:extLst>
        </xdr:cNvPr>
        <xdr:cNvSpPr/>
      </xdr:nvSpPr>
      <xdr:spPr>
        <a:xfrm>
          <a:off x="13652500" y="6505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108592</xdr:rowOff>
    </xdr:from>
    <xdr:ext cx="469744"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3468428" y="62807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12684</xdr:rowOff>
    </xdr:from>
    <xdr:to>
      <xdr:col>67</xdr:col>
      <xdr:colOff>101600</xdr:colOff>
      <xdr:row>38</xdr:row>
      <xdr:rowOff>114284</xdr:rowOff>
    </xdr:to>
    <xdr:sp macro="" textlink="">
      <xdr:nvSpPr>
        <xdr:cNvPr id="540" name="フローチャート: 判断 539">
          <a:extLst>
            <a:ext uri="{FF2B5EF4-FFF2-40B4-BE49-F238E27FC236}">
              <a16:creationId xmlns:a16="http://schemas.microsoft.com/office/drawing/2014/main" id="{00000000-0008-0000-0600-00001C020000}"/>
            </a:ext>
          </a:extLst>
        </xdr:cNvPr>
        <xdr:cNvSpPr/>
      </xdr:nvSpPr>
      <xdr:spPr>
        <a:xfrm>
          <a:off x="12763500" y="6527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130812</xdr:rowOff>
    </xdr:from>
    <xdr:ext cx="469744"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2579428" y="6303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88900</xdr:rowOff>
    </xdr:from>
    <xdr:to>
      <xdr:col>85</xdr:col>
      <xdr:colOff>177800</xdr:colOff>
      <xdr:row>39</xdr:row>
      <xdr:rowOff>19050</xdr:rowOff>
    </xdr:to>
    <xdr:sp macro="" textlink="">
      <xdr:nvSpPr>
        <xdr:cNvPr id="547" name="楕円 546">
          <a:extLst>
            <a:ext uri="{FF2B5EF4-FFF2-40B4-BE49-F238E27FC236}">
              <a16:creationId xmlns:a16="http://schemas.microsoft.com/office/drawing/2014/main" id="{00000000-0008-0000-0600-000023020000}"/>
            </a:ext>
          </a:extLst>
        </xdr:cNvPr>
        <xdr:cNvSpPr/>
      </xdr:nvSpPr>
      <xdr:spPr>
        <a:xfrm>
          <a:off x="16268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9377</xdr:rowOff>
    </xdr:from>
    <xdr:ext cx="249299" cy="259045"/>
    <xdr:sp macro="" textlink="">
      <xdr:nvSpPr>
        <xdr:cNvPr id="548" name="災害復旧事業費該当値テキスト">
          <a:extLst>
            <a:ext uri="{FF2B5EF4-FFF2-40B4-BE49-F238E27FC236}">
              <a16:creationId xmlns:a16="http://schemas.microsoft.com/office/drawing/2014/main" id="{00000000-0008-0000-0600-000024020000}"/>
            </a:ext>
          </a:extLst>
        </xdr:cNvPr>
        <xdr:cNvSpPr txBox="1"/>
      </xdr:nvSpPr>
      <xdr:spPr>
        <a:xfrm>
          <a:off x="16370300" y="65244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88900</xdr:rowOff>
    </xdr:from>
    <xdr:to>
      <xdr:col>81</xdr:col>
      <xdr:colOff>101600</xdr:colOff>
      <xdr:row>39</xdr:row>
      <xdr:rowOff>19050</xdr:rowOff>
    </xdr:to>
    <xdr:sp macro="" textlink="">
      <xdr:nvSpPr>
        <xdr:cNvPr id="549" name="楕円 548">
          <a:extLst>
            <a:ext uri="{FF2B5EF4-FFF2-40B4-BE49-F238E27FC236}">
              <a16:creationId xmlns:a16="http://schemas.microsoft.com/office/drawing/2014/main" id="{00000000-0008-0000-0600-000025020000}"/>
            </a:ext>
          </a:extLst>
        </xdr:cNvPr>
        <xdr:cNvSpPr/>
      </xdr:nvSpPr>
      <xdr:spPr>
        <a:xfrm>
          <a:off x="1543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10177</xdr:rowOff>
    </xdr:from>
    <xdr:ext cx="249299"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535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88900</xdr:rowOff>
    </xdr:from>
    <xdr:to>
      <xdr:col>76</xdr:col>
      <xdr:colOff>165100</xdr:colOff>
      <xdr:row>39</xdr:row>
      <xdr:rowOff>19050</xdr:rowOff>
    </xdr:to>
    <xdr:sp macro="" textlink="">
      <xdr:nvSpPr>
        <xdr:cNvPr id="551" name="楕円 550">
          <a:extLst>
            <a:ext uri="{FF2B5EF4-FFF2-40B4-BE49-F238E27FC236}">
              <a16:creationId xmlns:a16="http://schemas.microsoft.com/office/drawing/2014/main" id="{00000000-0008-0000-0600-000027020000}"/>
            </a:ext>
          </a:extLst>
        </xdr:cNvPr>
        <xdr:cNvSpPr/>
      </xdr:nvSpPr>
      <xdr:spPr>
        <a:xfrm>
          <a:off x="1454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10177</xdr:rowOff>
    </xdr:from>
    <xdr:ext cx="249299"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446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88900</xdr:rowOff>
    </xdr:from>
    <xdr:to>
      <xdr:col>72</xdr:col>
      <xdr:colOff>38100</xdr:colOff>
      <xdr:row>39</xdr:row>
      <xdr:rowOff>19050</xdr:rowOff>
    </xdr:to>
    <xdr:sp macro="" textlink="">
      <xdr:nvSpPr>
        <xdr:cNvPr id="553" name="楕円 552">
          <a:extLst>
            <a:ext uri="{FF2B5EF4-FFF2-40B4-BE49-F238E27FC236}">
              <a16:creationId xmlns:a16="http://schemas.microsoft.com/office/drawing/2014/main" id="{00000000-0008-0000-0600-000029020000}"/>
            </a:ext>
          </a:extLst>
        </xdr:cNvPr>
        <xdr:cNvSpPr/>
      </xdr:nvSpPr>
      <xdr:spPr>
        <a:xfrm>
          <a:off x="1365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10177</xdr:rowOff>
    </xdr:from>
    <xdr:ext cx="249299"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357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88900</xdr:rowOff>
    </xdr:from>
    <xdr:to>
      <xdr:col>67</xdr:col>
      <xdr:colOff>101600</xdr:colOff>
      <xdr:row>39</xdr:row>
      <xdr:rowOff>19050</xdr:rowOff>
    </xdr:to>
    <xdr:sp macro="" textlink="">
      <xdr:nvSpPr>
        <xdr:cNvPr id="555" name="楕円 554">
          <a:extLst>
            <a:ext uri="{FF2B5EF4-FFF2-40B4-BE49-F238E27FC236}">
              <a16:creationId xmlns:a16="http://schemas.microsoft.com/office/drawing/2014/main" id="{00000000-0008-0000-0600-00002B020000}"/>
            </a:ext>
          </a:extLst>
        </xdr:cNvPr>
        <xdr:cNvSpPr/>
      </xdr:nvSpPr>
      <xdr:spPr>
        <a:xfrm>
          <a:off x="1276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10177</xdr:rowOff>
    </xdr:from>
    <xdr:ext cx="249299"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68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1" name="正方形/長方形 560">
          <a:extLst>
            <a:ext uri="{FF2B5EF4-FFF2-40B4-BE49-F238E27FC236}">
              <a16:creationId xmlns:a16="http://schemas.microsoft.com/office/drawing/2014/main" id="{00000000-0008-0000-0600-000031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2" name="正方形/長方形 561">
          <a:extLst>
            <a:ext uri="{FF2B5EF4-FFF2-40B4-BE49-F238E27FC236}">
              <a16:creationId xmlns:a16="http://schemas.microsoft.com/office/drawing/2014/main" id="{00000000-0008-0000-0600-000032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3" name="正方形/長方形 562">
          <a:extLst>
            <a:ext uri="{FF2B5EF4-FFF2-40B4-BE49-F238E27FC236}">
              <a16:creationId xmlns:a16="http://schemas.microsoft.com/office/drawing/2014/main" id="{00000000-0008-0000-0600-000033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4" name="正方形/長方形 563">
          <a:extLst>
            <a:ext uri="{FF2B5EF4-FFF2-40B4-BE49-F238E27FC236}">
              <a16:creationId xmlns:a16="http://schemas.microsoft.com/office/drawing/2014/main" id="{00000000-0008-0000-0600-000034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1" name="失業対策事業費グラフ枠">
          <a:extLst>
            <a:ext uri="{FF2B5EF4-FFF2-40B4-BE49-F238E27FC236}">
              <a16:creationId xmlns:a16="http://schemas.microsoft.com/office/drawing/2014/main" id="{00000000-0008-0000-0600-00003B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3" name="失業対策事業費最小値テキスト">
          <a:extLst>
            <a:ext uri="{FF2B5EF4-FFF2-40B4-BE49-F238E27FC236}">
              <a16:creationId xmlns:a16="http://schemas.microsoft.com/office/drawing/2014/main" id="{00000000-0008-0000-0600-00003D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5" name="失業対策事業費最大値テキスト">
          <a:extLst>
            <a:ext uri="{FF2B5EF4-FFF2-40B4-BE49-F238E27FC236}">
              <a16:creationId xmlns:a16="http://schemas.microsoft.com/office/drawing/2014/main" id="{00000000-0008-0000-0600-00003F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8" name="失業対策事業費平均値テキスト">
          <a:extLst>
            <a:ext uri="{FF2B5EF4-FFF2-40B4-BE49-F238E27FC236}">
              <a16:creationId xmlns:a16="http://schemas.microsoft.com/office/drawing/2014/main" id="{00000000-0008-0000-0600-000042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80" name="直線コネクタ 579">
          <a:extLst>
            <a:ext uri="{FF2B5EF4-FFF2-40B4-BE49-F238E27FC236}">
              <a16:creationId xmlns:a16="http://schemas.microsoft.com/office/drawing/2014/main" id="{00000000-0008-0000-0600-000044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3" name="直線コネクタ 582">
          <a:extLst>
            <a:ext uri="{FF2B5EF4-FFF2-40B4-BE49-F238E27FC236}">
              <a16:creationId xmlns:a16="http://schemas.microsoft.com/office/drawing/2014/main" id="{00000000-0008-0000-0600-000047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4" name="フローチャート: 判断 583">
          <a:extLst>
            <a:ext uri="{FF2B5EF4-FFF2-40B4-BE49-F238E27FC236}">
              <a16:creationId xmlns:a16="http://schemas.microsoft.com/office/drawing/2014/main" id="{00000000-0008-0000-0600-000048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6" name="直線コネクタ 585">
          <a:extLst>
            <a:ext uri="{FF2B5EF4-FFF2-40B4-BE49-F238E27FC236}">
              <a16:creationId xmlns:a16="http://schemas.microsoft.com/office/drawing/2014/main" id="{00000000-0008-0000-0600-00004A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7" name="フローチャート: 判断 586">
          <a:extLst>
            <a:ext uri="{FF2B5EF4-FFF2-40B4-BE49-F238E27FC236}">
              <a16:creationId xmlns:a16="http://schemas.microsoft.com/office/drawing/2014/main" id="{00000000-0008-0000-0600-00004B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9" name="フローチャート: 判断 588">
          <a:extLst>
            <a:ext uri="{FF2B5EF4-FFF2-40B4-BE49-F238E27FC236}">
              <a16:creationId xmlns:a16="http://schemas.microsoft.com/office/drawing/2014/main" id="{00000000-0008-0000-0600-00004D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7" name="失業対策事業費該当値テキスト">
          <a:extLst>
            <a:ext uri="{FF2B5EF4-FFF2-40B4-BE49-F238E27FC236}">
              <a16:creationId xmlns:a16="http://schemas.microsoft.com/office/drawing/2014/main" id="{00000000-0008-0000-0600-000055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602" name="楕円 601">
          <a:extLst>
            <a:ext uri="{FF2B5EF4-FFF2-40B4-BE49-F238E27FC236}">
              <a16:creationId xmlns:a16="http://schemas.microsoft.com/office/drawing/2014/main" id="{00000000-0008-0000-0600-00005A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4" name="楕円 603">
          <a:extLst>
            <a:ext uri="{FF2B5EF4-FFF2-40B4-BE49-F238E27FC236}">
              <a16:creationId xmlns:a16="http://schemas.microsoft.com/office/drawing/2014/main" id="{00000000-0008-0000-0600-00005C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600-000064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33,240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3" name="正方形/長方形 612">
          <a:extLst>
            <a:ext uri="{FF2B5EF4-FFF2-40B4-BE49-F238E27FC236}">
              <a16:creationId xmlns:a16="http://schemas.microsoft.com/office/drawing/2014/main" id="{00000000-0008-0000-0600-000065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0" name="公債費グラフ枠">
          <a:extLst>
            <a:ext uri="{FF2B5EF4-FFF2-40B4-BE49-F238E27FC236}">
              <a16:creationId xmlns:a16="http://schemas.microsoft.com/office/drawing/2014/main" id="{00000000-0008-0000-0600-000076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84803</xdr:rowOff>
    </xdr:from>
    <xdr:to>
      <xdr:col>85</xdr:col>
      <xdr:colOff>126364</xdr:colOff>
      <xdr:row>78</xdr:row>
      <xdr:rowOff>87089</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flipV="1">
          <a:off x="16317595" y="11914853"/>
          <a:ext cx="1269" cy="15453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90916</xdr:rowOff>
    </xdr:from>
    <xdr:ext cx="534377" cy="259045"/>
    <xdr:sp macro="" textlink="">
      <xdr:nvSpPr>
        <xdr:cNvPr id="632" name="公債費最小値テキスト">
          <a:extLst>
            <a:ext uri="{FF2B5EF4-FFF2-40B4-BE49-F238E27FC236}">
              <a16:creationId xmlns:a16="http://schemas.microsoft.com/office/drawing/2014/main" id="{00000000-0008-0000-0600-000078020000}"/>
            </a:ext>
          </a:extLst>
        </xdr:cNvPr>
        <xdr:cNvSpPr txBox="1"/>
      </xdr:nvSpPr>
      <xdr:spPr>
        <a:xfrm>
          <a:off x="16370300" y="13464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87089</xdr:rowOff>
    </xdr:from>
    <xdr:to>
      <xdr:col>86</xdr:col>
      <xdr:colOff>25400</xdr:colOff>
      <xdr:row>78</xdr:row>
      <xdr:rowOff>87089</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a:off x="16230600" y="13460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31480</xdr:rowOff>
    </xdr:from>
    <xdr:ext cx="599010" cy="259045"/>
    <xdr:sp macro="" textlink="">
      <xdr:nvSpPr>
        <xdr:cNvPr id="634" name="公債費最大値テキスト">
          <a:extLst>
            <a:ext uri="{FF2B5EF4-FFF2-40B4-BE49-F238E27FC236}">
              <a16:creationId xmlns:a16="http://schemas.microsoft.com/office/drawing/2014/main" id="{00000000-0008-0000-0600-00007A020000}"/>
            </a:ext>
          </a:extLst>
        </xdr:cNvPr>
        <xdr:cNvSpPr txBox="1"/>
      </xdr:nvSpPr>
      <xdr:spPr>
        <a:xfrm>
          <a:off x="16370300" y="11690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105,862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69</xdr:row>
      <xdr:rowOff>84803</xdr:rowOff>
    </xdr:from>
    <xdr:to>
      <xdr:col>86</xdr:col>
      <xdr:colOff>25400</xdr:colOff>
      <xdr:row>69</xdr:row>
      <xdr:rowOff>84803</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a:off x="16230600" y="11914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44684</xdr:rowOff>
    </xdr:from>
    <xdr:to>
      <xdr:col>85</xdr:col>
      <xdr:colOff>127000</xdr:colOff>
      <xdr:row>76</xdr:row>
      <xdr:rowOff>78713</xdr:rowOff>
    </xdr:to>
    <xdr:cxnSp macro="">
      <xdr:nvCxnSpPr>
        <xdr:cNvPr id="636" name="直線コネクタ 635">
          <a:extLst>
            <a:ext uri="{FF2B5EF4-FFF2-40B4-BE49-F238E27FC236}">
              <a16:creationId xmlns:a16="http://schemas.microsoft.com/office/drawing/2014/main" id="{00000000-0008-0000-0600-00007C020000}"/>
            </a:ext>
          </a:extLst>
        </xdr:cNvPr>
        <xdr:cNvCxnSpPr/>
      </xdr:nvCxnSpPr>
      <xdr:spPr>
        <a:xfrm>
          <a:off x="15481300" y="13074884"/>
          <a:ext cx="838200" cy="34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28370</xdr:rowOff>
    </xdr:from>
    <xdr:ext cx="534377" cy="259045"/>
    <xdr:sp macro="" textlink="">
      <xdr:nvSpPr>
        <xdr:cNvPr id="637" name="公債費平均値テキスト">
          <a:extLst>
            <a:ext uri="{FF2B5EF4-FFF2-40B4-BE49-F238E27FC236}">
              <a16:creationId xmlns:a16="http://schemas.microsoft.com/office/drawing/2014/main" id="{00000000-0008-0000-0600-00007D020000}"/>
            </a:ext>
          </a:extLst>
        </xdr:cNvPr>
        <xdr:cNvSpPr txBox="1"/>
      </xdr:nvSpPr>
      <xdr:spPr>
        <a:xfrm>
          <a:off x="16370300" y="127156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5493</xdr:rowOff>
    </xdr:from>
    <xdr:to>
      <xdr:col>85</xdr:col>
      <xdr:colOff>177800</xdr:colOff>
      <xdr:row>75</xdr:row>
      <xdr:rowOff>107093</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6268700" y="12864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74</xdr:row>
      <xdr:rowOff>84656</xdr:rowOff>
    </xdr:from>
    <xdr:to>
      <xdr:col>81</xdr:col>
      <xdr:colOff>50800</xdr:colOff>
      <xdr:row>76</xdr:row>
      <xdr:rowOff>44684</xdr:rowOff>
    </xdr:to>
    <xdr:cxnSp macro="">
      <xdr:nvCxnSpPr>
        <xdr:cNvPr id="639" name="直線コネクタ 638">
          <a:extLst>
            <a:ext uri="{FF2B5EF4-FFF2-40B4-BE49-F238E27FC236}">
              <a16:creationId xmlns:a16="http://schemas.microsoft.com/office/drawing/2014/main" id="{00000000-0008-0000-0600-00007F020000}"/>
            </a:ext>
          </a:extLst>
        </xdr:cNvPr>
        <xdr:cNvCxnSpPr/>
      </xdr:nvCxnSpPr>
      <xdr:spPr>
        <a:xfrm>
          <a:off x="14592300" y="12771956"/>
          <a:ext cx="889000" cy="302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28403</xdr:rowOff>
    </xdr:from>
    <xdr:to>
      <xdr:col>81</xdr:col>
      <xdr:colOff>101600</xdr:colOff>
      <xdr:row>75</xdr:row>
      <xdr:rowOff>130003</xdr:rowOff>
    </xdr:to>
    <xdr:sp macro="" textlink="">
      <xdr:nvSpPr>
        <xdr:cNvPr id="640" name="フローチャート: 判断 639">
          <a:extLst>
            <a:ext uri="{FF2B5EF4-FFF2-40B4-BE49-F238E27FC236}">
              <a16:creationId xmlns:a16="http://schemas.microsoft.com/office/drawing/2014/main" id="{00000000-0008-0000-0600-000080020000}"/>
            </a:ext>
          </a:extLst>
        </xdr:cNvPr>
        <xdr:cNvSpPr/>
      </xdr:nvSpPr>
      <xdr:spPr>
        <a:xfrm>
          <a:off x="15430500" y="12887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146530</xdr:rowOff>
    </xdr:from>
    <xdr:ext cx="534377"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5214111" y="12662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74</xdr:row>
      <xdr:rowOff>84656</xdr:rowOff>
    </xdr:from>
    <xdr:to>
      <xdr:col>76</xdr:col>
      <xdr:colOff>114300</xdr:colOff>
      <xdr:row>76</xdr:row>
      <xdr:rowOff>40487</xdr:rowOff>
    </xdr:to>
    <xdr:cxnSp macro="">
      <xdr:nvCxnSpPr>
        <xdr:cNvPr id="642" name="直線コネクタ 641">
          <a:extLst>
            <a:ext uri="{FF2B5EF4-FFF2-40B4-BE49-F238E27FC236}">
              <a16:creationId xmlns:a16="http://schemas.microsoft.com/office/drawing/2014/main" id="{00000000-0008-0000-0600-000082020000}"/>
            </a:ext>
          </a:extLst>
        </xdr:cNvPr>
        <xdr:cNvCxnSpPr/>
      </xdr:nvCxnSpPr>
      <xdr:spPr>
        <a:xfrm flipV="1">
          <a:off x="13703300" y="12771956"/>
          <a:ext cx="889000" cy="298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23880</xdr:rowOff>
    </xdr:from>
    <xdr:to>
      <xdr:col>76</xdr:col>
      <xdr:colOff>165100</xdr:colOff>
      <xdr:row>75</xdr:row>
      <xdr:rowOff>125480</xdr:rowOff>
    </xdr:to>
    <xdr:sp macro="" textlink="">
      <xdr:nvSpPr>
        <xdr:cNvPr id="643" name="フローチャート: 判断 642">
          <a:extLst>
            <a:ext uri="{FF2B5EF4-FFF2-40B4-BE49-F238E27FC236}">
              <a16:creationId xmlns:a16="http://schemas.microsoft.com/office/drawing/2014/main" id="{00000000-0008-0000-0600-000083020000}"/>
            </a:ext>
          </a:extLst>
        </xdr:cNvPr>
        <xdr:cNvSpPr/>
      </xdr:nvSpPr>
      <xdr:spPr>
        <a:xfrm>
          <a:off x="14541500" y="12882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116606</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4325111" y="12975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39360</xdr:rowOff>
    </xdr:from>
    <xdr:to>
      <xdr:col>71</xdr:col>
      <xdr:colOff>177800</xdr:colOff>
      <xdr:row>76</xdr:row>
      <xdr:rowOff>40487</xdr:rowOff>
    </xdr:to>
    <xdr:cxnSp macro="">
      <xdr:nvCxnSpPr>
        <xdr:cNvPr id="645" name="直線コネクタ 644">
          <a:extLst>
            <a:ext uri="{FF2B5EF4-FFF2-40B4-BE49-F238E27FC236}">
              <a16:creationId xmlns:a16="http://schemas.microsoft.com/office/drawing/2014/main" id="{00000000-0008-0000-0600-000085020000}"/>
            </a:ext>
          </a:extLst>
        </xdr:cNvPr>
        <xdr:cNvCxnSpPr/>
      </xdr:nvCxnSpPr>
      <xdr:spPr>
        <a:xfrm>
          <a:off x="12814300" y="13069560"/>
          <a:ext cx="889000" cy="1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85553</xdr:rowOff>
    </xdr:from>
    <xdr:to>
      <xdr:col>72</xdr:col>
      <xdr:colOff>38100</xdr:colOff>
      <xdr:row>76</xdr:row>
      <xdr:rowOff>15703</xdr:rowOff>
    </xdr:to>
    <xdr:sp macro="" textlink="">
      <xdr:nvSpPr>
        <xdr:cNvPr id="646" name="フローチャート: 判断 645">
          <a:extLst>
            <a:ext uri="{FF2B5EF4-FFF2-40B4-BE49-F238E27FC236}">
              <a16:creationId xmlns:a16="http://schemas.microsoft.com/office/drawing/2014/main" id="{00000000-0008-0000-0600-000086020000}"/>
            </a:ext>
          </a:extLst>
        </xdr:cNvPr>
        <xdr:cNvSpPr/>
      </xdr:nvSpPr>
      <xdr:spPr>
        <a:xfrm>
          <a:off x="13652500" y="12944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32230</xdr:rowOff>
    </xdr:from>
    <xdr:ext cx="534377"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3436111" y="12719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74906</xdr:rowOff>
    </xdr:from>
    <xdr:to>
      <xdr:col>67</xdr:col>
      <xdr:colOff>101600</xdr:colOff>
      <xdr:row>76</xdr:row>
      <xdr:rowOff>5057</xdr:rowOff>
    </xdr:to>
    <xdr:sp macro="" textlink="">
      <xdr:nvSpPr>
        <xdr:cNvPr id="648" name="フローチャート: 判断 647">
          <a:extLst>
            <a:ext uri="{FF2B5EF4-FFF2-40B4-BE49-F238E27FC236}">
              <a16:creationId xmlns:a16="http://schemas.microsoft.com/office/drawing/2014/main" id="{00000000-0008-0000-0600-000088020000}"/>
            </a:ext>
          </a:extLst>
        </xdr:cNvPr>
        <xdr:cNvSpPr/>
      </xdr:nvSpPr>
      <xdr:spPr>
        <a:xfrm>
          <a:off x="12763500" y="1293365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21583</xdr:rowOff>
    </xdr:from>
    <xdr:ext cx="534377"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2547111" y="12708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27913</xdr:rowOff>
    </xdr:from>
    <xdr:to>
      <xdr:col>85</xdr:col>
      <xdr:colOff>177800</xdr:colOff>
      <xdr:row>76</xdr:row>
      <xdr:rowOff>129513</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6268700" y="13058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6340</xdr:rowOff>
    </xdr:from>
    <xdr:ext cx="534377" cy="259045"/>
    <xdr:sp macro="" textlink="">
      <xdr:nvSpPr>
        <xdr:cNvPr id="656" name="公債費該当値テキスト">
          <a:extLst>
            <a:ext uri="{FF2B5EF4-FFF2-40B4-BE49-F238E27FC236}">
              <a16:creationId xmlns:a16="http://schemas.microsoft.com/office/drawing/2014/main" id="{00000000-0008-0000-0600-000090020000}"/>
            </a:ext>
          </a:extLst>
        </xdr:cNvPr>
        <xdr:cNvSpPr txBox="1"/>
      </xdr:nvSpPr>
      <xdr:spPr>
        <a:xfrm>
          <a:off x="16370300" y="13036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165334</xdr:rowOff>
    </xdr:from>
    <xdr:to>
      <xdr:col>81</xdr:col>
      <xdr:colOff>101600</xdr:colOff>
      <xdr:row>76</xdr:row>
      <xdr:rowOff>95484</xdr:rowOff>
    </xdr:to>
    <xdr:sp macro="" textlink="">
      <xdr:nvSpPr>
        <xdr:cNvPr id="657" name="楕円 656">
          <a:extLst>
            <a:ext uri="{FF2B5EF4-FFF2-40B4-BE49-F238E27FC236}">
              <a16:creationId xmlns:a16="http://schemas.microsoft.com/office/drawing/2014/main" id="{00000000-0008-0000-0600-000091020000}"/>
            </a:ext>
          </a:extLst>
        </xdr:cNvPr>
        <xdr:cNvSpPr/>
      </xdr:nvSpPr>
      <xdr:spPr>
        <a:xfrm>
          <a:off x="15430500" y="13024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86611</xdr:rowOff>
    </xdr:from>
    <xdr:ext cx="534377"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5214111" y="13116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74</xdr:row>
      <xdr:rowOff>33856</xdr:rowOff>
    </xdr:from>
    <xdr:to>
      <xdr:col>76</xdr:col>
      <xdr:colOff>165100</xdr:colOff>
      <xdr:row>74</xdr:row>
      <xdr:rowOff>135456</xdr:rowOff>
    </xdr:to>
    <xdr:sp macro="" textlink="">
      <xdr:nvSpPr>
        <xdr:cNvPr id="659" name="楕円 658">
          <a:extLst>
            <a:ext uri="{FF2B5EF4-FFF2-40B4-BE49-F238E27FC236}">
              <a16:creationId xmlns:a16="http://schemas.microsoft.com/office/drawing/2014/main" id="{00000000-0008-0000-0600-000093020000}"/>
            </a:ext>
          </a:extLst>
        </xdr:cNvPr>
        <xdr:cNvSpPr/>
      </xdr:nvSpPr>
      <xdr:spPr>
        <a:xfrm>
          <a:off x="14541500" y="12721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72</xdr:row>
      <xdr:rowOff>151983</xdr:rowOff>
    </xdr:from>
    <xdr:ext cx="534377"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4325111" y="12496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161137</xdr:rowOff>
    </xdr:from>
    <xdr:to>
      <xdr:col>72</xdr:col>
      <xdr:colOff>38100</xdr:colOff>
      <xdr:row>76</xdr:row>
      <xdr:rowOff>91287</xdr:rowOff>
    </xdr:to>
    <xdr:sp macro="" textlink="">
      <xdr:nvSpPr>
        <xdr:cNvPr id="661" name="楕円 660">
          <a:extLst>
            <a:ext uri="{FF2B5EF4-FFF2-40B4-BE49-F238E27FC236}">
              <a16:creationId xmlns:a16="http://schemas.microsoft.com/office/drawing/2014/main" id="{00000000-0008-0000-0600-000095020000}"/>
            </a:ext>
          </a:extLst>
        </xdr:cNvPr>
        <xdr:cNvSpPr/>
      </xdr:nvSpPr>
      <xdr:spPr>
        <a:xfrm>
          <a:off x="13652500" y="13019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82414</xdr:rowOff>
    </xdr:from>
    <xdr:ext cx="534377"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3436111" y="13112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160010</xdr:rowOff>
    </xdr:from>
    <xdr:to>
      <xdr:col>67</xdr:col>
      <xdr:colOff>101600</xdr:colOff>
      <xdr:row>76</xdr:row>
      <xdr:rowOff>90160</xdr:rowOff>
    </xdr:to>
    <xdr:sp macro="" textlink="">
      <xdr:nvSpPr>
        <xdr:cNvPr id="663" name="楕円 662">
          <a:extLst>
            <a:ext uri="{FF2B5EF4-FFF2-40B4-BE49-F238E27FC236}">
              <a16:creationId xmlns:a16="http://schemas.microsoft.com/office/drawing/2014/main" id="{00000000-0008-0000-0600-000097020000}"/>
            </a:ext>
          </a:extLst>
        </xdr:cNvPr>
        <xdr:cNvSpPr/>
      </xdr:nvSpPr>
      <xdr:spPr>
        <a:xfrm>
          <a:off x="12763500" y="13018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81287</xdr:rowOff>
    </xdr:from>
    <xdr:ext cx="534377"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2547111" y="13111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600-00009D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0" name="正方形/長方形 669">
          <a:extLst>
            <a:ext uri="{FF2B5EF4-FFF2-40B4-BE49-F238E27FC236}">
              <a16:creationId xmlns:a16="http://schemas.microsoft.com/office/drawing/2014/main" id="{00000000-0008-0000-0600-00009E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1" name="正方形/長方形 670">
          <a:extLst>
            <a:ext uri="{FF2B5EF4-FFF2-40B4-BE49-F238E27FC236}">
              <a16:creationId xmlns:a16="http://schemas.microsoft.com/office/drawing/2014/main" id="{00000000-0008-0000-0600-00009F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2" name="正方形/長方形 671">
          <a:extLst>
            <a:ext uri="{FF2B5EF4-FFF2-40B4-BE49-F238E27FC236}">
              <a16:creationId xmlns:a16="http://schemas.microsoft.com/office/drawing/2014/main" id="{00000000-0008-0000-0600-0000A0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5" name="積立金グラフ枠">
          <a:extLst>
            <a:ext uri="{FF2B5EF4-FFF2-40B4-BE49-F238E27FC236}">
              <a16:creationId xmlns:a16="http://schemas.microsoft.com/office/drawing/2014/main" id="{00000000-0008-0000-0600-0000AD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79697</xdr:rowOff>
    </xdr:from>
    <xdr:to>
      <xdr:col>85</xdr:col>
      <xdr:colOff>126364</xdr:colOff>
      <xdr:row>98</xdr:row>
      <xdr:rowOff>127054</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flipV="1">
          <a:off x="16317595" y="15510197"/>
          <a:ext cx="1269" cy="14189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130881</xdr:rowOff>
    </xdr:from>
    <xdr:ext cx="469744" cy="259045"/>
    <xdr:sp macro="" textlink="">
      <xdr:nvSpPr>
        <xdr:cNvPr id="687" name="積立金最小値テキスト">
          <a:extLst>
            <a:ext uri="{FF2B5EF4-FFF2-40B4-BE49-F238E27FC236}">
              <a16:creationId xmlns:a16="http://schemas.microsoft.com/office/drawing/2014/main" id="{00000000-0008-0000-0600-0000AF020000}"/>
            </a:ext>
          </a:extLst>
        </xdr:cNvPr>
        <xdr:cNvSpPr txBox="1"/>
      </xdr:nvSpPr>
      <xdr:spPr>
        <a:xfrm>
          <a:off x="16370300" y="16932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127054</xdr:rowOff>
    </xdr:from>
    <xdr:to>
      <xdr:col>86</xdr:col>
      <xdr:colOff>25400</xdr:colOff>
      <xdr:row>98</xdr:row>
      <xdr:rowOff>127054</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a:off x="16230600" y="169291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26374</xdr:rowOff>
    </xdr:from>
    <xdr:ext cx="599010" cy="259045"/>
    <xdr:sp macro="" textlink="">
      <xdr:nvSpPr>
        <xdr:cNvPr id="689" name="積立金最大値テキスト">
          <a:extLst>
            <a:ext uri="{FF2B5EF4-FFF2-40B4-BE49-F238E27FC236}">
              <a16:creationId xmlns:a16="http://schemas.microsoft.com/office/drawing/2014/main" id="{00000000-0008-0000-0600-0000B1020000}"/>
            </a:ext>
          </a:extLst>
        </xdr:cNvPr>
        <xdr:cNvSpPr txBox="1"/>
      </xdr:nvSpPr>
      <xdr:spPr>
        <a:xfrm>
          <a:off x="16370300" y="152854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156,562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79697</xdr:rowOff>
    </xdr:from>
    <xdr:to>
      <xdr:col>86</xdr:col>
      <xdr:colOff>25400</xdr:colOff>
      <xdr:row>90</xdr:row>
      <xdr:rowOff>79697</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a:off x="16230600" y="155101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32807</xdr:rowOff>
    </xdr:from>
    <xdr:to>
      <xdr:col>85</xdr:col>
      <xdr:colOff>127000</xdr:colOff>
      <xdr:row>97</xdr:row>
      <xdr:rowOff>70653</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a:off x="15481300" y="16492007"/>
          <a:ext cx="838200" cy="209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17932</xdr:rowOff>
    </xdr:from>
    <xdr:ext cx="534377" cy="259045"/>
    <xdr:sp macro="" textlink="">
      <xdr:nvSpPr>
        <xdr:cNvPr id="692" name="積立金平均値テキスト">
          <a:extLst>
            <a:ext uri="{FF2B5EF4-FFF2-40B4-BE49-F238E27FC236}">
              <a16:creationId xmlns:a16="http://schemas.microsoft.com/office/drawing/2014/main" id="{00000000-0008-0000-0600-0000B4020000}"/>
            </a:ext>
          </a:extLst>
        </xdr:cNvPr>
        <xdr:cNvSpPr txBox="1"/>
      </xdr:nvSpPr>
      <xdr:spPr>
        <a:xfrm>
          <a:off x="16370300" y="166485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39505</xdr:rowOff>
    </xdr:from>
    <xdr:to>
      <xdr:col>85</xdr:col>
      <xdr:colOff>177800</xdr:colOff>
      <xdr:row>97</xdr:row>
      <xdr:rowOff>141105</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6268700" y="16670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32807</xdr:rowOff>
    </xdr:from>
    <xdr:to>
      <xdr:col>81</xdr:col>
      <xdr:colOff>50800</xdr:colOff>
      <xdr:row>97</xdr:row>
      <xdr:rowOff>48003</xdr:rowOff>
    </xdr:to>
    <xdr:cxnSp macro="">
      <xdr:nvCxnSpPr>
        <xdr:cNvPr id="694" name="直線コネクタ 693">
          <a:extLst>
            <a:ext uri="{FF2B5EF4-FFF2-40B4-BE49-F238E27FC236}">
              <a16:creationId xmlns:a16="http://schemas.microsoft.com/office/drawing/2014/main" id="{00000000-0008-0000-0600-0000B6020000}"/>
            </a:ext>
          </a:extLst>
        </xdr:cNvPr>
        <xdr:cNvCxnSpPr/>
      </xdr:nvCxnSpPr>
      <xdr:spPr>
        <a:xfrm flipV="1">
          <a:off x="14592300" y="16492007"/>
          <a:ext cx="889000" cy="186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27251</xdr:rowOff>
    </xdr:from>
    <xdr:to>
      <xdr:col>81</xdr:col>
      <xdr:colOff>101600</xdr:colOff>
      <xdr:row>97</xdr:row>
      <xdr:rowOff>128851</xdr:rowOff>
    </xdr:to>
    <xdr:sp macro="" textlink="">
      <xdr:nvSpPr>
        <xdr:cNvPr id="695" name="フローチャート: 判断 694">
          <a:extLst>
            <a:ext uri="{FF2B5EF4-FFF2-40B4-BE49-F238E27FC236}">
              <a16:creationId xmlns:a16="http://schemas.microsoft.com/office/drawing/2014/main" id="{00000000-0008-0000-0600-0000B7020000}"/>
            </a:ext>
          </a:extLst>
        </xdr:cNvPr>
        <xdr:cNvSpPr/>
      </xdr:nvSpPr>
      <xdr:spPr>
        <a:xfrm>
          <a:off x="15430500" y="16657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119978</xdr:rowOff>
    </xdr:from>
    <xdr:ext cx="534377"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5214111" y="16750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100464</xdr:rowOff>
    </xdr:from>
    <xdr:to>
      <xdr:col>76</xdr:col>
      <xdr:colOff>114300</xdr:colOff>
      <xdr:row>97</xdr:row>
      <xdr:rowOff>48003</xdr:rowOff>
    </xdr:to>
    <xdr:cxnSp macro="">
      <xdr:nvCxnSpPr>
        <xdr:cNvPr id="697" name="直線コネクタ 696">
          <a:extLst>
            <a:ext uri="{FF2B5EF4-FFF2-40B4-BE49-F238E27FC236}">
              <a16:creationId xmlns:a16="http://schemas.microsoft.com/office/drawing/2014/main" id="{00000000-0008-0000-0600-0000B9020000}"/>
            </a:ext>
          </a:extLst>
        </xdr:cNvPr>
        <xdr:cNvCxnSpPr/>
      </xdr:nvCxnSpPr>
      <xdr:spPr>
        <a:xfrm>
          <a:off x="13703300" y="16559664"/>
          <a:ext cx="889000" cy="118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18903</xdr:rowOff>
    </xdr:from>
    <xdr:to>
      <xdr:col>76</xdr:col>
      <xdr:colOff>165100</xdr:colOff>
      <xdr:row>97</xdr:row>
      <xdr:rowOff>120503</xdr:rowOff>
    </xdr:to>
    <xdr:sp macro="" textlink="">
      <xdr:nvSpPr>
        <xdr:cNvPr id="698" name="フローチャート: 判断 697">
          <a:extLst>
            <a:ext uri="{FF2B5EF4-FFF2-40B4-BE49-F238E27FC236}">
              <a16:creationId xmlns:a16="http://schemas.microsoft.com/office/drawing/2014/main" id="{00000000-0008-0000-0600-0000BA020000}"/>
            </a:ext>
          </a:extLst>
        </xdr:cNvPr>
        <xdr:cNvSpPr/>
      </xdr:nvSpPr>
      <xdr:spPr>
        <a:xfrm>
          <a:off x="14541500" y="16649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111630</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4325111" y="16742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100464</xdr:rowOff>
    </xdr:from>
    <xdr:to>
      <xdr:col>71</xdr:col>
      <xdr:colOff>177800</xdr:colOff>
      <xdr:row>98</xdr:row>
      <xdr:rowOff>53729</xdr:rowOff>
    </xdr:to>
    <xdr:cxnSp macro="">
      <xdr:nvCxnSpPr>
        <xdr:cNvPr id="700" name="直線コネクタ 699">
          <a:extLst>
            <a:ext uri="{FF2B5EF4-FFF2-40B4-BE49-F238E27FC236}">
              <a16:creationId xmlns:a16="http://schemas.microsoft.com/office/drawing/2014/main" id="{00000000-0008-0000-0600-0000BC020000}"/>
            </a:ext>
          </a:extLst>
        </xdr:cNvPr>
        <xdr:cNvCxnSpPr/>
      </xdr:nvCxnSpPr>
      <xdr:spPr>
        <a:xfrm flipV="1">
          <a:off x="12814300" y="16559664"/>
          <a:ext cx="889000" cy="296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106886</xdr:rowOff>
    </xdr:from>
    <xdr:to>
      <xdr:col>72</xdr:col>
      <xdr:colOff>38100</xdr:colOff>
      <xdr:row>98</xdr:row>
      <xdr:rowOff>37036</xdr:rowOff>
    </xdr:to>
    <xdr:sp macro="" textlink="">
      <xdr:nvSpPr>
        <xdr:cNvPr id="701" name="フローチャート: 判断 700">
          <a:extLst>
            <a:ext uri="{FF2B5EF4-FFF2-40B4-BE49-F238E27FC236}">
              <a16:creationId xmlns:a16="http://schemas.microsoft.com/office/drawing/2014/main" id="{00000000-0008-0000-0600-0000BD020000}"/>
            </a:ext>
          </a:extLst>
        </xdr:cNvPr>
        <xdr:cNvSpPr/>
      </xdr:nvSpPr>
      <xdr:spPr>
        <a:xfrm>
          <a:off x="13652500" y="16737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28163</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3436111" y="16830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135150</xdr:rowOff>
    </xdr:from>
    <xdr:to>
      <xdr:col>67</xdr:col>
      <xdr:colOff>101600</xdr:colOff>
      <xdr:row>98</xdr:row>
      <xdr:rowOff>65300</xdr:rowOff>
    </xdr:to>
    <xdr:sp macro="" textlink="">
      <xdr:nvSpPr>
        <xdr:cNvPr id="703" name="フローチャート: 判断 702">
          <a:extLst>
            <a:ext uri="{FF2B5EF4-FFF2-40B4-BE49-F238E27FC236}">
              <a16:creationId xmlns:a16="http://schemas.microsoft.com/office/drawing/2014/main" id="{00000000-0008-0000-0600-0000BF020000}"/>
            </a:ext>
          </a:extLst>
        </xdr:cNvPr>
        <xdr:cNvSpPr/>
      </xdr:nvSpPr>
      <xdr:spPr>
        <a:xfrm>
          <a:off x="12763500" y="16765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81827</xdr:rowOff>
    </xdr:from>
    <xdr:ext cx="534377"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2547111" y="16541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19853</xdr:rowOff>
    </xdr:from>
    <xdr:to>
      <xdr:col>85</xdr:col>
      <xdr:colOff>177800</xdr:colOff>
      <xdr:row>97</xdr:row>
      <xdr:rowOff>121453</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6268700" y="16650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42730</xdr:rowOff>
    </xdr:from>
    <xdr:ext cx="534377" cy="259045"/>
    <xdr:sp macro="" textlink="">
      <xdr:nvSpPr>
        <xdr:cNvPr id="711" name="積立金該当値テキスト">
          <a:extLst>
            <a:ext uri="{FF2B5EF4-FFF2-40B4-BE49-F238E27FC236}">
              <a16:creationId xmlns:a16="http://schemas.microsoft.com/office/drawing/2014/main" id="{00000000-0008-0000-0600-0000C7020000}"/>
            </a:ext>
          </a:extLst>
        </xdr:cNvPr>
        <xdr:cNvSpPr txBox="1"/>
      </xdr:nvSpPr>
      <xdr:spPr>
        <a:xfrm>
          <a:off x="16370300" y="16501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153457</xdr:rowOff>
    </xdr:from>
    <xdr:to>
      <xdr:col>81</xdr:col>
      <xdr:colOff>101600</xdr:colOff>
      <xdr:row>96</xdr:row>
      <xdr:rowOff>83607</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5430500" y="16441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100134</xdr:rowOff>
    </xdr:from>
    <xdr:ext cx="534377"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5214111" y="16216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168653</xdr:rowOff>
    </xdr:from>
    <xdr:to>
      <xdr:col>76</xdr:col>
      <xdr:colOff>165100</xdr:colOff>
      <xdr:row>97</xdr:row>
      <xdr:rowOff>98803</xdr:rowOff>
    </xdr:to>
    <xdr:sp macro="" textlink="">
      <xdr:nvSpPr>
        <xdr:cNvPr id="714" name="楕円 713">
          <a:extLst>
            <a:ext uri="{FF2B5EF4-FFF2-40B4-BE49-F238E27FC236}">
              <a16:creationId xmlns:a16="http://schemas.microsoft.com/office/drawing/2014/main" id="{00000000-0008-0000-0600-0000CA020000}"/>
            </a:ext>
          </a:extLst>
        </xdr:cNvPr>
        <xdr:cNvSpPr/>
      </xdr:nvSpPr>
      <xdr:spPr>
        <a:xfrm>
          <a:off x="14541500" y="16627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115330</xdr:rowOff>
    </xdr:from>
    <xdr:ext cx="534377"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4325111" y="16403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49664</xdr:rowOff>
    </xdr:from>
    <xdr:to>
      <xdr:col>72</xdr:col>
      <xdr:colOff>38100</xdr:colOff>
      <xdr:row>96</xdr:row>
      <xdr:rowOff>151264</xdr:rowOff>
    </xdr:to>
    <xdr:sp macro="" textlink="">
      <xdr:nvSpPr>
        <xdr:cNvPr id="716" name="楕円 715">
          <a:extLst>
            <a:ext uri="{FF2B5EF4-FFF2-40B4-BE49-F238E27FC236}">
              <a16:creationId xmlns:a16="http://schemas.microsoft.com/office/drawing/2014/main" id="{00000000-0008-0000-0600-0000CC020000}"/>
            </a:ext>
          </a:extLst>
        </xdr:cNvPr>
        <xdr:cNvSpPr/>
      </xdr:nvSpPr>
      <xdr:spPr>
        <a:xfrm>
          <a:off x="13652500" y="16508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167791</xdr:rowOff>
    </xdr:from>
    <xdr:ext cx="534377"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3436111" y="16284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2929</xdr:rowOff>
    </xdr:from>
    <xdr:to>
      <xdr:col>67</xdr:col>
      <xdr:colOff>101600</xdr:colOff>
      <xdr:row>98</xdr:row>
      <xdr:rowOff>104529</xdr:rowOff>
    </xdr:to>
    <xdr:sp macro="" textlink="">
      <xdr:nvSpPr>
        <xdr:cNvPr id="718" name="楕円 717">
          <a:extLst>
            <a:ext uri="{FF2B5EF4-FFF2-40B4-BE49-F238E27FC236}">
              <a16:creationId xmlns:a16="http://schemas.microsoft.com/office/drawing/2014/main" id="{00000000-0008-0000-0600-0000CE020000}"/>
            </a:ext>
          </a:extLst>
        </xdr:cNvPr>
        <xdr:cNvSpPr/>
      </xdr:nvSpPr>
      <xdr:spPr>
        <a:xfrm>
          <a:off x="12763500" y="16805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95656</xdr:rowOff>
    </xdr:from>
    <xdr:ext cx="469744"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2579428" y="16897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6" name="正方形/長方形 725">
          <a:extLst>
            <a:ext uri="{FF2B5EF4-FFF2-40B4-BE49-F238E27FC236}">
              <a16:creationId xmlns:a16="http://schemas.microsoft.com/office/drawing/2014/main" id="{00000000-0008-0000-0600-0000D6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7" name="正方形/長方形 726">
          <a:extLst>
            <a:ext uri="{FF2B5EF4-FFF2-40B4-BE49-F238E27FC236}">
              <a16:creationId xmlns:a16="http://schemas.microsoft.com/office/drawing/2014/main" id="{00000000-0008-0000-0600-0000D7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0" name="投資及び出資金グラフ枠">
          <a:extLst>
            <a:ext uri="{FF2B5EF4-FFF2-40B4-BE49-F238E27FC236}">
              <a16:creationId xmlns:a16="http://schemas.microsoft.com/office/drawing/2014/main" id="{00000000-0008-0000-0600-0000E4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70754</xdr:rowOff>
    </xdr:from>
    <xdr:to>
      <xdr:col>116</xdr:col>
      <xdr:colOff>62864</xdr:colOff>
      <xdr:row>38</xdr:row>
      <xdr:rowOff>139700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flipV="1">
          <a:off x="22159595" y="5557154"/>
          <a:ext cx="1269" cy="10976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42" name="投資及び出資金最小値テキスト">
          <a:extLst>
            <a:ext uri="{FF2B5EF4-FFF2-40B4-BE49-F238E27FC236}">
              <a16:creationId xmlns:a16="http://schemas.microsoft.com/office/drawing/2014/main" id="{00000000-0008-0000-0600-0000E6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17431</xdr:rowOff>
    </xdr:from>
    <xdr:ext cx="534377" cy="259045"/>
    <xdr:sp macro="" textlink="">
      <xdr:nvSpPr>
        <xdr:cNvPr id="744" name="投資及び出資金最大値テキスト">
          <a:extLst>
            <a:ext uri="{FF2B5EF4-FFF2-40B4-BE49-F238E27FC236}">
              <a16:creationId xmlns:a16="http://schemas.microsoft.com/office/drawing/2014/main" id="{00000000-0008-0000-0600-0000E8020000}"/>
            </a:ext>
          </a:extLst>
        </xdr:cNvPr>
        <xdr:cNvSpPr txBox="1"/>
      </xdr:nvSpPr>
      <xdr:spPr>
        <a:xfrm>
          <a:off x="22212300" y="5332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70754</xdr:rowOff>
    </xdr:from>
    <xdr:to>
      <xdr:col>116</xdr:col>
      <xdr:colOff>152400</xdr:colOff>
      <xdr:row>32</xdr:row>
      <xdr:rowOff>70754</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22072600" y="55571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36</xdr:row>
      <xdr:rowOff>164892</xdr:rowOff>
    </xdr:from>
    <xdr:to>
      <xdr:col>116</xdr:col>
      <xdr:colOff>63500</xdr:colOff>
      <xdr:row>37</xdr:row>
      <xdr:rowOff>68102</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flipV="1">
          <a:off x="21323300" y="6337092"/>
          <a:ext cx="838200" cy="74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77294</xdr:rowOff>
    </xdr:from>
    <xdr:ext cx="469744" cy="259045"/>
    <xdr:sp macro="" textlink="">
      <xdr:nvSpPr>
        <xdr:cNvPr id="747" name="投資及び出資金平均値テキスト">
          <a:extLst>
            <a:ext uri="{FF2B5EF4-FFF2-40B4-BE49-F238E27FC236}">
              <a16:creationId xmlns:a16="http://schemas.microsoft.com/office/drawing/2014/main" id="{00000000-0008-0000-0600-0000EB020000}"/>
            </a:ext>
          </a:extLst>
        </xdr:cNvPr>
        <xdr:cNvSpPr txBox="1"/>
      </xdr:nvSpPr>
      <xdr:spPr>
        <a:xfrm>
          <a:off x="22212300" y="642094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98867</xdr:rowOff>
    </xdr:from>
    <xdr:to>
      <xdr:col>116</xdr:col>
      <xdr:colOff>114300</xdr:colOff>
      <xdr:row>38</xdr:row>
      <xdr:rowOff>29017</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22110700" y="6442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68102</xdr:rowOff>
    </xdr:from>
    <xdr:to>
      <xdr:col>111</xdr:col>
      <xdr:colOff>177800</xdr:colOff>
      <xdr:row>37</xdr:row>
      <xdr:rowOff>147747</xdr:rowOff>
    </xdr:to>
    <xdr:cxnSp macro="">
      <xdr:nvCxnSpPr>
        <xdr:cNvPr id="749" name="直線コネクタ 748">
          <a:extLst>
            <a:ext uri="{FF2B5EF4-FFF2-40B4-BE49-F238E27FC236}">
              <a16:creationId xmlns:a16="http://schemas.microsoft.com/office/drawing/2014/main" id="{00000000-0008-0000-0600-0000ED020000}"/>
            </a:ext>
          </a:extLst>
        </xdr:cNvPr>
        <xdr:cNvCxnSpPr/>
      </xdr:nvCxnSpPr>
      <xdr:spPr>
        <a:xfrm flipV="1">
          <a:off x="20434300" y="6411752"/>
          <a:ext cx="889000" cy="79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100879</xdr:rowOff>
    </xdr:from>
    <xdr:to>
      <xdr:col>112</xdr:col>
      <xdr:colOff>38100</xdr:colOff>
      <xdr:row>38</xdr:row>
      <xdr:rowOff>31029</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21272500" y="6444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22155</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1088428" y="653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37</xdr:row>
      <xdr:rowOff>147747</xdr:rowOff>
    </xdr:from>
    <xdr:to>
      <xdr:col>107</xdr:col>
      <xdr:colOff>50800</xdr:colOff>
      <xdr:row>38</xdr:row>
      <xdr:rowOff>25949</xdr:rowOff>
    </xdr:to>
    <xdr:cxnSp macro="">
      <xdr:nvCxnSpPr>
        <xdr:cNvPr id="752" name="直線コネクタ 751">
          <a:extLst>
            <a:ext uri="{FF2B5EF4-FFF2-40B4-BE49-F238E27FC236}">
              <a16:creationId xmlns:a16="http://schemas.microsoft.com/office/drawing/2014/main" id="{00000000-0008-0000-0600-0000F0020000}"/>
            </a:ext>
          </a:extLst>
        </xdr:cNvPr>
        <xdr:cNvCxnSpPr/>
      </xdr:nvCxnSpPr>
      <xdr:spPr>
        <a:xfrm flipV="1">
          <a:off x="19545300" y="6491397"/>
          <a:ext cx="889000" cy="4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97221</xdr:rowOff>
    </xdr:from>
    <xdr:to>
      <xdr:col>107</xdr:col>
      <xdr:colOff>101600</xdr:colOff>
      <xdr:row>38</xdr:row>
      <xdr:rowOff>27371</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20383500" y="6440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18498</xdr:rowOff>
    </xdr:from>
    <xdr:ext cx="469744"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0199428" y="6533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37</xdr:row>
      <xdr:rowOff>63348</xdr:rowOff>
    </xdr:from>
    <xdr:to>
      <xdr:col>102</xdr:col>
      <xdr:colOff>114300</xdr:colOff>
      <xdr:row>38</xdr:row>
      <xdr:rowOff>25949</xdr:rowOff>
    </xdr:to>
    <xdr:cxnSp macro="">
      <xdr:nvCxnSpPr>
        <xdr:cNvPr id="755" name="直線コネクタ 754">
          <a:extLst>
            <a:ext uri="{FF2B5EF4-FFF2-40B4-BE49-F238E27FC236}">
              <a16:creationId xmlns:a16="http://schemas.microsoft.com/office/drawing/2014/main" id="{00000000-0008-0000-0600-0000F3020000}"/>
            </a:ext>
          </a:extLst>
        </xdr:cNvPr>
        <xdr:cNvCxnSpPr/>
      </xdr:nvCxnSpPr>
      <xdr:spPr>
        <a:xfrm>
          <a:off x="18656300" y="6406998"/>
          <a:ext cx="889000" cy="134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92558</xdr:rowOff>
    </xdr:from>
    <xdr:to>
      <xdr:col>102</xdr:col>
      <xdr:colOff>165100</xdr:colOff>
      <xdr:row>38</xdr:row>
      <xdr:rowOff>22707</xdr:rowOff>
    </xdr:to>
    <xdr:sp macro="" textlink="">
      <xdr:nvSpPr>
        <xdr:cNvPr id="756" name="フローチャート: 判断 755">
          <a:extLst>
            <a:ext uri="{FF2B5EF4-FFF2-40B4-BE49-F238E27FC236}">
              <a16:creationId xmlns:a16="http://schemas.microsoft.com/office/drawing/2014/main" id="{00000000-0008-0000-0600-0000F4020000}"/>
            </a:ext>
          </a:extLst>
        </xdr:cNvPr>
        <xdr:cNvSpPr/>
      </xdr:nvSpPr>
      <xdr:spPr>
        <a:xfrm>
          <a:off x="19494500" y="643620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39235</xdr:rowOff>
    </xdr:from>
    <xdr:ext cx="469744"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9310428" y="6211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136311</xdr:rowOff>
    </xdr:from>
    <xdr:to>
      <xdr:col>98</xdr:col>
      <xdr:colOff>38100</xdr:colOff>
      <xdr:row>38</xdr:row>
      <xdr:rowOff>66461</xdr:rowOff>
    </xdr:to>
    <xdr:sp macro="" textlink="">
      <xdr:nvSpPr>
        <xdr:cNvPr id="758" name="フローチャート: 判断 757">
          <a:extLst>
            <a:ext uri="{FF2B5EF4-FFF2-40B4-BE49-F238E27FC236}">
              <a16:creationId xmlns:a16="http://schemas.microsoft.com/office/drawing/2014/main" id="{00000000-0008-0000-0600-0000F6020000}"/>
            </a:ext>
          </a:extLst>
        </xdr:cNvPr>
        <xdr:cNvSpPr/>
      </xdr:nvSpPr>
      <xdr:spPr>
        <a:xfrm>
          <a:off x="18605500" y="6479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57589</xdr:rowOff>
    </xdr:from>
    <xdr:ext cx="469744"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8421428" y="65726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114092</xdr:rowOff>
    </xdr:from>
    <xdr:to>
      <xdr:col>116</xdr:col>
      <xdr:colOff>114300</xdr:colOff>
      <xdr:row>37</xdr:row>
      <xdr:rowOff>44242</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22110700" y="6286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35</xdr:row>
      <xdr:rowOff>136969</xdr:rowOff>
    </xdr:from>
    <xdr:ext cx="469744" cy="259045"/>
    <xdr:sp macro="" textlink="">
      <xdr:nvSpPr>
        <xdr:cNvPr id="766" name="投資及び出資金該当値テキスト">
          <a:extLst>
            <a:ext uri="{FF2B5EF4-FFF2-40B4-BE49-F238E27FC236}">
              <a16:creationId xmlns:a16="http://schemas.microsoft.com/office/drawing/2014/main" id="{00000000-0008-0000-0600-0000FE020000}"/>
            </a:ext>
          </a:extLst>
        </xdr:cNvPr>
        <xdr:cNvSpPr txBox="1"/>
      </xdr:nvSpPr>
      <xdr:spPr>
        <a:xfrm>
          <a:off x="22212300" y="6137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17302</xdr:rowOff>
    </xdr:from>
    <xdr:to>
      <xdr:col>112</xdr:col>
      <xdr:colOff>38100</xdr:colOff>
      <xdr:row>37</xdr:row>
      <xdr:rowOff>118902</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21272500" y="6360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135429</xdr:rowOff>
    </xdr:from>
    <xdr:ext cx="469744"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21088428" y="6136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96947</xdr:rowOff>
    </xdr:from>
    <xdr:to>
      <xdr:col>107</xdr:col>
      <xdr:colOff>101600</xdr:colOff>
      <xdr:row>38</xdr:row>
      <xdr:rowOff>27097</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20383500" y="6440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43624</xdr:rowOff>
    </xdr:from>
    <xdr:ext cx="469744"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20199428" y="62158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146599</xdr:rowOff>
    </xdr:from>
    <xdr:to>
      <xdr:col>102</xdr:col>
      <xdr:colOff>165100</xdr:colOff>
      <xdr:row>38</xdr:row>
      <xdr:rowOff>76749</xdr:rowOff>
    </xdr:to>
    <xdr:sp macro="" textlink="">
      <xdr:nvSpPr>
        <xdr:cNvPr id="771" name="楕円 770">
          <a:extLst>
            <a:ext uri="{FF2B5EF4-FFF2-40B4-BE49-F238E27FC236}">
              <a16:creationId xmlns:a16="http://schemas.microsoft.com/office/drawing/2014/main" id="{00000000-0008-0000-0600-000003030000}"/>
            </a:ext>
          </a:extLst>
        </xdr:cNvPr>
        <xdr:cNvSpPr/>
      </xdr:nvSpPr>
      <xdr:spPr>
        <a:xfrm>
          <a:off x="19494500" y="6490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67876</xdr:rowOff>
    </xdr:from>
    <xdr:ext cx="469744"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9310428" y="65829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12548</xdr:rowOff>
    </xdr:from>
    <xdr:to>
      <xdr:col>98</xdr:col>
      <xdr:colOff>38100</xdr:colOff>
      <xdr:row>37</xdr:row>
      <xdr:rowOff>114148</xdr:rowOff>
    </xdr:to>
    <xdr:sp macro="" textlink="">
      <xdr:nvSpPr>
        <xdr:cNvPr id="773" name="楕円 772">
          <a:extLst>
            <a:ext uri="{FF2B5EF4-FFF2-40B4-BE49-F238E27FC236}">
              <a16:creationId xmlns:a16="http://schemas.microsoft.com/office/drawing/2014/main" id="{00000000-0008-0000-0600-000005030000}"/>
            </a:ext>
          </a:extLst>
        </xdr:cNvPr>
        <xdr:cNvSpPr/>
      </xdr:nvSpPr>
      <xdr:spPr>
        <a:xfrm>
          <a:off x="18605500" y="6356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130675</xdr:rowOff>
    </xdr:from>
    <xdr:ext cx="469744"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8421428" y="6131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2" name="正方形/長方形 781">
          <a:extLst>
            <a:ext uri="{FF2B5EF4-FFF2-40B4-BE49-F238E27FC236}">
              <a16:creationId xmlns:a16="http://schemas.microsoft.com/office/drawing/2014/main" id="{00000000-0008-0000-0600-00000E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7" name="貸付金グラフ枠">
          <a:extLst>
            <a:ext uri="{FF2B5EF4-FFF2-40B4-BE49-F238E27FC236}">
              <a16:creationId xmlns:a16="http://schemas.microsoft.com/office/drawing/2014/main" id="{00000000-0008-0000-0600-00001D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134328</xdr:rowOff>
    </xdr:from>
    <xdr:to>
      <xdr:col>116</xdr:col>
      <xdr:colOff>62864</xdr:colOff>
      <xdr:row>59</xdr:row>
      <xdr:rowOff>44450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flipV="1">
          <a:off x="22159595" y="8878278"/>
          <a:ext cx="1269" cy="12817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9" name="貸付金最小値テキスト">
          <a:extLst>
            <a:ext uri="{FF2B5EF4-FFF2-40B4-BE49-F238E27FC236}">
              <a16:creationId xmlns:a16="http://schemas.microsoft.com/office/drawing/2014/main" id="{00000000-0008-0000-0600-00001F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81005</xdr:rowOff>
    </xdr:from>
    <xdr:ext cx="534377" cy="259045"/>
    <xdr:sp macro="" textlink="">
      <xdr:nvSpPr>
        <xdr:cNvPr id="801" name="貸付金最大値テキスト">
          <a:extLst>
            <a:ext uri="{FF2B5EF4-FFF2-40B4-BE49-F238E27FC236}">
              <a16:creationId xmlns:a16="http://schemas.microsoft.com/office/drawing/2014/main" id="{00000000-0008-0000-0600-000021030000}"/>
            </a:ext>
          </a:extLst>
        </xdr:cNvPr>
        <xdr:cNvSpPr txBox="1"/>
      </xdr:nvSpPr>
      <xdr:spPr>
        <a:xfrm>
          <a:off x="22212300" y="8653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33,641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134328</xdr:rowOff>
    </xdr:from>
    <xdr:to>
      <xdr:col>116</xdr:col>
      <xdr:colOff>152400</xdr:colOff>
      <xdr:row>51</xdr:row>
      <xdr:rowOff>134328</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a:off x="22072600" y="88782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138252</xdr:rowOff>
    </xdr:from>
    <xdr:to>
      <xdr:col>116</xdr:col>
      <xdr:colOff>63500</xdr:colOff>
      <xdr:row>58</xdr:row>
      <xdr:rowOff>141186</xdr:rowOff>
    </xdr:to>
    <xdr:cxnSp macro="">
      <xdr:nvCxnSpPr>
        <xdr:cNvPr id="803" name="直線コネクタ 802">
          <a:extLst>
            <a:ext uri="{FF2B5EF4-FFF2-40B4-BE49-F238E27FC236}">
              <a16:creationId xmlns:a16="http://schemas.microsoft.com/office/drawing/2014/main" id="{00000000-0008-0000-0600-000023030000}"/>
            </a:ext>
          </a:extLst>
        </xdr:cNvPr>
        <xdr:cNvCxnSpPr/>
      </xdr:nvCxnSpPr>
      <xdr:spPr>
        <a:xfrm>
          <a:off x="21323300" y="10082352"/>
          <a:ext cx="838200" cy="2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16832</xdr:rowOff>
    </xdr:from>
    <xdr:ext cx="469744" cy="259045"/>
    <xdr:sp macro="" textlink="">
      <xdr:nvSpPr>
        <xdr:cNvPr id="804" name="貸付金平均値テキスト">
          <a:extLst>
            <a:ext uri="{FF2B5EF4-FFF2-40B4-BE49-F238E27FC236}">
              <a16:creationId xmlns:a16="http://schemas.microsoft.com/office/drawing/2014/main" id="{00000000-0008-0000-0600-000024030000}"/>
            </a:ext>
          </a:extLst>
        </xdr:cNvPr>
        <xdr:cNvSpPr txBox="1"/>
      </xdr:nvSpPr>
      <xdr:spPr>
        <a:xfrm>
          <a:off x="22212300" y="97894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165405</xdr:rowOff>
    </xdr:from>
    <xdr:to>
      <xdr:col>116</xdr:col>
      <xdr:colOff>114300</xdr:colOff>
      <xdr:row>58</xdr:row>
      <xdr:rowOff>95555</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22110700" y="9938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136119</xdr:rowOff>
    </xdr:from>
    <xdr:to>
      <xdr:col>111</xdr:col>
      <xdr:colOff>177800</xdr:colOff>
      <xdr:row>58</xdr:row>
      <xdr:rowOff>138252</xdr:rowOff>
    </xdr:to>
    <xdr:cxnSp macro="">
      <xdr:nvCxnSpPr>
        <xdr:cNvPr id="806" name="直線コネクタ 805">
          <a:extLst>
            <a:ext uri="{FF2B5EF4-FFF2-40B4-BE49-F238E27FC236}">
              <a16:creationId xmlns:a16="http://schemas.microsoft.com/office/drawing/2014/main" id="{00000000-0008-0000-0600-000026030000}"/>
            </a:ext>
          </a:extLst>
        </xdr:cNvPr>
        <xdr:cNvCxnSpPr/>
      </xdr:nvCxnSpPr>
      <xdr:spPr>
        <a:xfrm>
          <a:off x="20434300" y="10080219"/>
          <a:ext cx="889000" cy="2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167615</xdr:rowOff>
    </xdr:from>
    <xdr:to>
      <xdr:col>112</xdr:col>
      <xdr:colOff>38100</xdr:colOff>
      <xdr:row>58</xdr:row>
      <xdr:rowOff>97765</xdr:rowOff>
    </xdr:to>
    <xdr:sp macro="" textlink="">
      <xdr:nvSpPr>
        <xdr:cNvPr id="807" name="フローチャート: 判断 806">
          <a:extLst>
            <a:ext uri="{FF2B5EF4-FFF2-40B4-BE49-F238E27FC236}">
              <a16:creationId xmlns:a16="http://schemas.microsoft.com/office/drawing/2014/main" id="{00000000-0008-0000-0600-000027030000}"/>
            </a:ext>
          </a:extLst>
        </xdr:cNvPr>
        <xdr:cNvSpPr/>
      </xdr:nvSpPr>
      <xdr:spPr>
        <a:xfrm>
          <a:off x="21272500" y="9940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114292</xdr:rowOff>
    </xdr:from>
    <xdr:ext cx="469744"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21088428" y="9715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136119</xdr:rowOff>
    </xdr:from>
    <xdr:to>
      <xdr:col>107</xdr:col>
      <xdr:colOff>50800</xdr:colOff>
      <xdr:row>58</xdr:row>
      <xdr:rowOff>141415</xdr:rowOff>
    </xdr:to>
    <xdr:cxnSp macro="">
      <xdr:nvCxnSpPr>
        <xdr:cNvPr id="809" name="直線コネクタ 808">
          <a:extLst>
            <a:ext uri="{FF2B5EF4-FFF2-40B4-BE49-F238E27FC236}">
              <a16:creationId xmlns:a16="http://schemas.microsoft.com/office/drawing/2014/main" id="{00000000-0008-0000-0600-000029030000}"/>
            </a:ext>
          </a:extLst>
        </xdr:cNvPr>
        <xdr:cNvCxnSpPr/>
      </xdr:nvCxnSpPr>
      <xdr:spPr>
        <a:xfrm flipV="1">
          <a:off x="19545300" y="10080219"/>
          <a:ext cx="889000" cy="5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164795</xdr:rowOff>
    </xdr:from>
    <xdr:to>
      <xdr:col>107</xdr:col>
      <xdr:colOff>101600</xdr:colOff>
      <xdr:row>58</xdr:row>
      <xdr:rowOff>94945</xdr:rowOff>
    </xdr:to>
    <xdr:sp macro="" textlink="">
      <xdr:nvSpPr>
        <xdr:cNvPr id="810" name="フローチャート: 判断 809">
          <a:extLst>
            <a:ext uri="{FF2B5EF4-FFF2-40B4-BE49-F238E27FC236}">
              <a16:creationId xmlns:a16="http://schemas.microsoft.com/office/drawing/2014/main" id="{00000000-0008-0000-0600-00002A030000}"/>
            </a:ext>
          </a:extLst>
        </xdr:cNvPr>
        <xdr:cNvSpPr/>
      </xdr:nvSpPr>
      <xdr:spPr>
        <a:xfrm>
          <a:off x="20383500" y="9937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111472</xdr:rowOff>
    </xdr:from>
    <xdr:ext cx="469744"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0199428" y="9712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140615</xdr:rowOff>
    </xdr:from>
    <xdr:to>
      <xdr:col>102</xdr:col>
      <xdr:colOff>114300</xdr:colOff>
      <xdr:row>58</xdr:row>
      <xdr:rowOff>141415</xdr:rowOff>
    </xdr:to>
    <xdr:cxnSp macro="">
      <xdr:nvCxnSpPr>
        <xdr:cNvPr id="812" name="直線コネクタ 811">
          <a:extLst>
            <a:ext uri="{FF2B5EF4-FFF2-40B4-BE49-F238E27FC236}">
              <a16:creationId xmlns:a16="http://schemas.microsoft.com/office/drawing/2014/main" id="{00000000-0008-0000-0600-00002C030000}"/>
            </a:ext>
          </a:extLst>
        </xdr:cNvPr>
        <xdr:cNvCxnSpPr/>
      </xdr:nvCxnSpPr>
      <xdr:spPr>
        <a:xfrm>
          <a:off x="18656300" y="10084715"/>
          <a:ext cx="889000" cy="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142392</xdr:rowOff>
    </xdr:from>
    <xdr:to>
      <xdr:col>102</xdr:col>
      <xdr:colOff>165100</xdr:colOff>
      <xdr:row>58</xdr:row>
      <xdr:rowOff>72542</xdr:rowOff>
    </xdr:to>
    <xdr:sp macro="" textlink="">
      <xdr:nvSpPr>
        <xdr:cNvPr id="813" name="フローチャート: 判断 812">
          <a:extLst>
            <a:ext uri="{FF2B5EF4-FFF2-40B4-BE49-F238E27FC236}">
              <a16:creationId xmlns:a16="http://schemas.microsoft.com/office/drawing/2014/main" id="{00000000-0008-0000-0600-00002D030000}"/>
            </a:ext>
          </a:extLst>
        </xdr:cNvPr>
        <xdr:cNvSpPr/>
      </xdr:nvSpPr>
      <xdr:spPr>
        <a:xfrm>
          <a:off x="19494500" y="9915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89069</xdr:rowOff>
    </xdr:from>
    <xdr:ext cx="469744"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9310428" y="96902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146126</xdr:rowOff>
    </xdr:from>
    <xdr:to>
      <xdr:col>98</xdr:col>
      <xdr:colOff>38100</xdr:colOff>
      <xdr:row>58</xdr:row>
      <xdr:rowOff>76276</xdr:rowOff>
    </xdr:to>
    <xdr:sp macro="" textlink="">
      <xdr:nvSpPr>
        <xdr:cNvPr id="815" name="フローチャート: 判断 814">
          <a:extLst>
            <a:ext uri="{FF2B5EF4-FFF2-40B4-BE49-F238E27FC236}">
              <a16:creationId xmlns:a16="http://schemas.microsoft.com/office/drawing/2014/main" id="{00000000-0008-0000-0600-00002F030000}"/>
            </a:ext>
          </a:extLst>
        </xdr:cNvPr>
        <xdr:cNvSpPr/>
      </xdr:nvSpPr>
      <xdr:spPr>
        <a:xfrm>
          <a:off x="18605500" y="9918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92803</xdr:rowOff>
    </xdr:from>
    <xdr:ext cx="469744"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8421428" y="9694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90386</xdr:rowOff>
    </xdr:from>
    <xdr:to>
      <xdr:col>116</xdr:col>
      <xdr:colOff>114300</xdr:colOff>
      <xdr:row>59</xdr:row>
      <xdr:rowOff>20536</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22110700" y="10034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5313</xdr:rowOff>
    </xdr:from>
    <xdr:ext cx="469744" cy="259045"/>
    <xdr:sp macro="" textlink="">
      <xdr:nvSpPr>
        <xdr:cNvPr id="823" name="貸付金該当値テキスト">
          <a:extLst>
            <a:ext uri="{FF2B5EF4-FFF2-40B4-BE49-F238E27FC236}">
              <a16:creationId xmlns:a16="http://schemas.microsoft.com/office/drawing/2014/main" id="{00000000-0008-0000-0600-000037030000}"/>
            </a:ext>
          </a:extLst>
        </xdr:cNvPr>
        <xdr:cNvSpPr txBox="1"/>
      </xdr:nvSpPr>
      <xdr:spPr>
        <a:xfrm>
          <a:off x="22212300" y="9949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87452</xdr:rowOff>
    </xdr:from>
    <xdr:to>
      <xdr:col>112</xdr:col>
      <xdr:colOff>38100</xdr:colOff>
      <xdr:row>59</xdr:row>
      <xdr:rowOff>17602</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21272500" y="10031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8729</xdr:rowOff>
    </xdr:from>
    <xdr:ext cx="469744"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21088428" y="10124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85319</xdr:rowOff>
    </xdr:from>
    <xdr:to>
      <xdr:col>107</xdr:col>
      <xdr:colOff>101600</xdr:colOff>
      <xdr:row>59</xdr:row>
      <xdr:rowOff>15469</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20383500" y="10029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6596</xdr:rowOff>
    </xdr:from>
    <xdr:ext cx="469744"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20199428" y="101221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90615</xdr:rowOff>
    </xdr:from>
    <xdr:to>
      <xdr:col>102</xdr:col>
      <xdr:colOff>165100</xdr:colOff>
      <xdr:row>59</xdr:row>
      <xdr:rowOff>20765</xdr:rowOff>
    </xdr:to>
    <xdr:sp macro="" textlink="">
      <xdr:nvSpPr>
        <xdr:cNvPr id="828" name="楕円 827">
          <a:extLst>
            <a:ext uri="{FF2B5EF4-FFF2-40B4-BE49-F238E27FC236}">
              <a16:creationId xmlns:a16="http://schemas.microsoft.com/office/drawing/2014/main" id="{00000000-0008-0000-0600-00003C030000}"/>
            </a:ext>
          </a:extLst>
        </xdr:cNvPr>
        <xdr:cNvSpPr/>
      </xdr:nvSpPr>
      <xdr:spPr>
        <a:xfrm>
          <a:off x="19494500" y="10034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11892</xdr:rowOff>
    </xdr:from>
    <xdr:ext cx="469744"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9310428" y="101274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89815</xdr:rowOff>
    </xdr:from>
    <xdr:to>
      <xdr:col>98</xdr:col>
      <xdr:colOff>38100</xdr:colOff>
      <xdr:row>59</xdr:row>
      <xdr:rowOff>19965</xdr:rowOff>
    </xdr:to>
    <xdr:sp macro="" textlink="">
      <xdr:nvSpPr>
        <xdr:cNvPr id="830" name="楕円 829">
          <a:extLst>
            <a:ext uri="{FF2B5EF4-FFF2-40B4-BE49-F238E27FC236}">
              <a16:creationId xmlns:a16="http://schemas.microsoft.com/office/drawing/2014/main" id="{00000000-0008-0000-0600-00003E030000}"/>
            </a:ext>
          </a:extLst>
        </xdr:cNvPr>
        <xdr:cNvSpPr/>
      </xdr:nvSpPr>
      <xdr:spPr>
        <a:xfrm>
          <a:off x="18605500" y="10033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11092</xdr:rowOff>
    </xdr:from>
    <xdr:ext cx="469744"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8421428" y="101266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8" name="正方形/長方形 837">
          <a:extLst>
            <a:ext uri="{FF2B5EF4-FFF2-40B4-BE49-F238E27FC236}">
              <a16:creationId xmlns:a16="http://schemas.microsoft.com/office/drawing/2014/main" id="{00000000-0008-0000-0600-000046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9" name="正方形/長方形 838">
          <a:extLst>
            <a:ext uri="{FF2B5EF4-FFF2-40B4-BE49-F238E27FC236}">
              <a16:creationId xmlns:a16="http://schemas.microsoft.com/office/drawing/2014/main" id="{00000000-0008-0000-0600-000047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3" name="繰出金グラフ枠">
          <a:extLst>
            <a:ext uri="{FF2B5EF4-FFF2-40B4-BE49-F238E27FC236}">
              <a16:creationId xmlns:a16="http://schemas.microsoft.com/office/drawing/2014/main" id="{00000000-0008-0000-0600-000055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33538</xdr:rowOff>
    </xdr:from>
    <xdr:to>
      <xdr:col>116</xdr:col>
      <xdr:colOff>62864</xdr:colOff>
      <xdr:row>79</xdr:row>
      <xdr:rowOff>65154</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22159595" y="12035038"/>
          <a:ext cx="1269" cy="15746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68981</xdr:rowOff>
    </xdr:from>
    <xdr:ext cx="534377" cy="259045"/>
    <xdr:sp macro="" textlink="">
      <xdr:nvSpPr>
        <xdr:cNvPr id="855" name="繰出金最小値テキスト">
          <a:extLst>
            <a:ext uri="{FF2B5EF4-FFF2-40B4-BE49-F238E27FC236}">
              <a16:creationId xmlns:a16="http://schemas.microsoft.com/office/drawing/2014/main" id="{00000000-0008-0000-0600-000057030000}"/>
            </a:ext>
          </a:extLst>
        </xdr:cNvPr>
        <xdr:cNvSpPr txBox="1"/>
      </xdr:nvSpPr>
      <xdr:spPr>
        <a:xfrm>
          <a:off x="22212300" y="13613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65154</xdr:rowOff>
    </xdr:from>
    <xdr:to>
      <xdr:col>116</xdr:col>
      <xdr:colOff>152400</xdr:colOff>
      <xdr:row>79</xdr:row>
      <xdr:rowOff>65154</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22072600" y="136097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151665</xdr:rowOff>
    </xdr:from>
    <xdr:ext cx="534377" cy="259045"/>
    <xdr:sp macro="" textlink="">
      <xdr:nvSpPr>
        <xdr:cNvPr id="857" name="繰出金最大値テキスト">
          <a:extLst>
            <a:ext uri="{FF2B5EF4-FFF2-40B4-BE49-F238E27FC236}">
              <a16:creationId xmlns:a16="http://schemas.microsoft.com/office/drawing/2014/main" id="{00000000-0008-0000-0600-000059030000}"/>
            </a:ext>
          </a:extLst>
        </xdr:cNvPr>
        <xdr:cNvSpPr txBox="1"/>
      </xdr:nvSpPr>
      <xdr:spPr>
        <a:xfrm>
          <a:off x="22212300" y="11810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84,644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33538</xdr:rowOff>
    </xdr:from>
    <xdr:to>
      <xdr:col>116</xdr:col>
      <xdr:colOff>152400</xdr:colOff>
      <xdr:row>70</xdr:row>
      <xdr:rowOff>33538</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22072600" y="120350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15708</xdr:rowOff>
    </xdr:from>
    <xdr:to>
      <xdr:col>116</xdr:col>
      <xdr:colOff>63500</xdr:colOff>
      <xdr:row>77</xdr:row>
      <xdr:rowOff>33469</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flipV="1">
          <a:off x="21323300" y="13217358"/>
          <a:ext cx="838200" cy="17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42283</xdr:rowOff>
    </xdr:from>
    <xdr:ext cx="534377" cy="259045"/>
    <xdr:sp macro="" textlink="">
      <xdr:nvSpPr>
        <xdr:cNvPr id="860" name="繰出金平均値テキスト">
          <a:extLst>
            <a:ext uri="{FF2B5EF4-FFF2-40B4-BE49-F238E27FC236}">
              <a16:creationId xmlns:a16="http://schemas.microsoft.com/office/drawing/2014/main" id="{00000000-0008-0000-0600-00005C030000}"/>
            </a:ext>
          </a:extLst>
        </xdr:cNvPr>
        <xdr:cNvSpPr txBox="1"/>
      </xdr:nvSpPr>
      <xdr:spPr>
        <a:xfrm>
          <a:off x="22212300" y="129010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19405</xdr:rowOff>
    </xdr:from>
    <xdr:to>
      <xdr:col>116</xdr:col>
      <xdr:colOff>114300</xdr:colOff>
      <xdr:row>76</xdr:row>
      <xdr:rowOff>121005</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22110700" y="13049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33469</xdr:rowOff>
    </xdr:from>
    <xdr:to>
      <xdr:col>111</xdr:col>
      <xdr:colOff>177800</xdr:colOff>
      <xdr:row>77</xdr:row>
      <xdr:rowOff>49495</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flipV="1">
          <a:off x="20434300" y="13235119"/>
          <a:ext cx="889000" cy="160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51090</xdr:rowOff>
    </xdr:from>
    <xdr:to>
      <xdr:col>112</xdr:col>
      <xdr:colOff>38100</xdr:colOff>
      <xdr:row>76</xdr:row>
      <xdr:rowOff>152690</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21272500" y="13081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169217</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1056111" y="12856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49495</xdr:rowOff>
    </xdr:from>
    <xdr:to>
      <xdr:col>107</xdr:col>
      <xdr:colOff>50800</xdr:colOff>
      <xdr:row>77</xdr:row>
      <xdr:rowOff>66982</xdr:rowOff>
    </xdr:to>
    <xdr:cxnSp macro="">
      <xdr:nvCxnSpPr>
        <xdr:cNvPr id="865" name="直線コネクタ 864">
          <a:extLst>
            <a:ext uri="{FF2B5EF4-FFF2-40B4-BE49-F238E27FC236}">
              <a16:creationId xmlns:a16="http://schemas.microsoft.com/office/drawing/2014/main" id="{00000000-0008-0000-0600-000061030000}"/>
            </a:ext>
          </a:extLst>
        </xdr:cNvPr>
        <xdr:cNvCxnSpPr/>
      </xdr:nvCxnSpPr>
      <xdr:spPr>
        <a:xfrm flipV="1">
          <a:off x="19545300" y="13251145"/>
          <a:ext cx="889000" cy="17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62497</xdr:rowOff>
    </xdr:from>
    <xdr:to>
      <xdr:col>107</xdr:col>
      <xdr:colOff>101600</xdr:colOff>
      <xdr:row>76</xdr:row>
      <xdr:rowOff>164097</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20383500" y="13092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9174</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0167111" y="12867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88997</xdr:rowOff>
    </xdr:from>
    <xdr:to>
      <xdr:col>102</xdr:col>
      <xdr:colOff>114300</xdr:colOff>
      <xdr:row>77</xdr:row>
      <xdr:rowOff>66982</xdr:rowOff>
    </xdr:to>
    <xdr:cxnSp macro="">
      <xdr:nvCxnSpPr>
        <xdr:cNvPr id="868" name="直線コネクタ 867">
          <a:extLst>
            <a:ext uri="{FF2B5EF4-FFF2-40B4-BE49-F238E27FC236}">
              <a16:creationId xmlns:a16="http://schemas.microsoft.com/office/drawing/2014/main" id="{00000000-0008-0000-0600-000064030000}"/>
            </a:ext>
          </a:extLst>
        </xdr:cNvPr>
        <xdr:cNvCxnSpPr/>
      </xdr:nvCxnSpPr>
      <xdr:spPr>
        <a:xfrm>
          <a:off x="18656300" y="12776297"/>
          <a:ext cx="889000" cy="492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93495</xdr:rowOff>
    </xdr:from>
    <xdr:to>
      <xdr:col>102</xdr:col>
      <xdr:colOff>165100</xdr:colOff>
      <xdr:row>77</xdr:row>
      <xdr:rowOff>23645</xdr:rowOff>
    </xdr:to>
    <xdr:sp macro="" textlink="">
      <xdr:nvSpPr>
        <xdr:cNvPr id="869" name="フローチャート: 判断 868">
          <a:extLst>
            <a:ext uri="{FF2B5EF4-FFF2-40B4-BE49-F238E27FC236}">
              <a16:creationId xmlns:a16="http://schemas.microsoft.com/office/drawing/2014/main" id="{00000000-0008-0000-0600-000065030000}"/>
            </a:ext>
          </a:extLst>
        </xdr:cNvPr>
        <xdr:cNvSpPr/>
      </xdr:nvSpPr>
      <xdr:spPr>
        <a:xfrm>
          <a:off x="19494500" y="13123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40172</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9278111" y="12898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133706</xdr:rowOff>
    </xdr:from>
    <xdr:to>
      <xdr:col>98</xdr:col>
      <xdr:colOff>38100</xdr:colOff>
      <xdr:row>76</xdr:row>
      <xdr:rowOff>63857</xdr:rowOff>
    </xdr:to>
    <xdr:sp macro="" textlink="">
      <xdr:nvSpPr>
        <xdr:cNvPr id="871" name="フローチャート: 判断 870">
          <a:extLst>
            <a:ext uri="{FF2B5EF4-FFF2-40B4-BE49-F238E27FC236}">
              <a16:creationId xmlns:a16="http://schemas.microsoft.com/office/drawing/2014/main" id="{00000000-0008-0000-0600-000067030000}"/>
            </a:ext>
          </a:extLst>
        </xdr:cNvPr>
        <xdr:cNvSpPr/>
      </xdr:nvSpPr>
      <xdr:spPr>
        <a:xfrm>
          <a:off x="18605500" y="1299245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54982</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8389111" y="13085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136358</xdr:rowOff>
    </xdr:from>
    <xdr:to>
      <xdr:col>116</xdr:col>
      <xdr:colOff>114300</xdr:colOff>
      <xdr:row>77</xdr:row>
      <xdr:rowOff>66508</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22110700" y="13166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114785</xdr:rowOff>
    </xdr:from>
    <xdr:ext cx="534377" cy="259045"/>
    <xdr:sp macro="" textlink="">
      <xdr:nvSpPr>
        <xdr:cNvPr id="879" name="繰出金該当値テキスト">
          <a:extLst>
            <a:ext uri="{FF2B5EF4-FFF2-40B4-BE49-F238E27FC236}">
              <a16:creationId xmlns:a16="http://schemas.microsoft.com/office/drawing/2014/main" id="{00000000-0008-0000-0600-00006F030000}"/>
            </a:ext>
          </a:extLst>
        </xdr:cNvPr>
        <xdr:cNvSpPr txBox="1"/>
      </xdr:nvSpPr>
      <xdr:spPr>
        <a:xfrm>
          <a:off x="22212300" y="13144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154119</xdr:rowOff>
    </xdr:from>
    <xdr:to>
      <xdr:col>112</xdr:col>
      <xdr:colOff>38100</xdr:colOff>
      <xdr:row>77</xdr:row>
      <xdr:rowOff>84269</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21272500" y="13184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75396</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21056111" y="13277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170145</xdr:rowOff>
    </xdr:from>
    <xdr:to>
      <xdr:col>107</xdr:col>
      <xdr:colOff>101600</xdr:colOff>
      <xdr:row>77</xdr:row>
      <xdr:rowOff>100295</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20383500" y="13200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91422</xdr:rowOff>
    </xdr:from>
    <xdr:ext cx="534377"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20167111" y="13293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16182</xdr:rowOff>
    </xdr:from>
    <xdr:to>
      <xdr:col>102</xdr:col>
      <xdr:colOff>165100</xdr:colOff>
      <xdr:row>77</xdr:row>
      <xdr:rowOff>117782</xdr:rowOff>
    </xdr:to>
    <xdr:sp macro="" textlink="">
      <xdr:nvSpPr>
        <xdr:cNvPr id="884" name="楕円 883">
          <a:extLst>
            <a:ext uri="{FF2B5EF4-FFF2-40B4-BE49-F238E27FC236}">
              <a16:creationId xmlns:a16="http://schemas.microsoft.com/office/drawing/2014/main" id="{00000000-0008-0000-0600-000074030000}"/>
            </a:ext>
          </a:extLst>
        </xdr:cNvPr>
        <xdr:cNvSpPr/>
      </xdr:nvSpPr>
      <xdr:spPr>
        <a:xfrm>
          <a:off x="19494500" y="13217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108909</xdr:rowOff>
    </xdr:from>
    <xdr:ext cx="534377"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9278111" y="13310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38197</xdr:rowOff>
    </xdr:from>
    <xdr:to>
      <xdr:col>98</xdr:col>
      <xdr:colOff>38100</xdr:colOff>
      <xdr:row>74</xdr:row>
      <xdr:rowOff>139797</xdr:rowOff>
    </xdr:to>
    <xdr:sp macro="" textlink="">
      <xdr:nvSpPr>
        <xdr:cNvPr id="886" name="楕円 885">
          <a:extLst>
            <a:ext uri="{FF2B5EF4-FFF2-40B4-BE49-F238E27FC236}">
              <a16:creationId xmlns:a16="http://schemas.microsoft.com/office/drawing/2014/main" id="{00000000-0008-0000-0600-000076030000}"/>
            </a:ext>
          </a:extLst>
        </xdr:cNvPr>
        <xdr:cNvSpPr/>
      </xdr:nvSpPr>
      <xdr:spPr>
        <a:xfrm>
          <a:off x="18605500" y="12725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156324</xdr:rowOff>
    </xdr:from>
    <xdr:ext cx="534377"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8389111" y="12500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2" name="前年度繰上充用金グラフ枠">
          <a:extLst>
            <a:ext uri="{FF2B5EF4-FFF2-40B4-BE49-F238E27FC236}">
              <a16:creationId xmlns:a16="http://schemas.microsoft.com/office/drawing/2014/main" id="{00000000-0008-0000-0600-000086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4" name="前年度繰上充用金最小値テキスト">
          <a:extLst>
            <a:ext uri="{FF2B5EF4-FFF2-40B4-BE49-F238E27FC236}">
              <a16:creationId xmlns:a16="http://schemas.microsoft.com/office/drawing/2014/main" id="{00000000-0008-0000-0600-000088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6" name="前年度繰上充用金最大値テキスト">
          <a:extLst>
            <a:ext uri="{FF2B5EF4-FFF2-40B4-BE49-F238E27FC236}">
              <a16:creationId xmlns:a16="http://schemas.microsoft.com/office/drawing/2014/main" id="{00000000-0008-0000-0600-00008A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9" name="前年度繰上充用金平均値テキスト">
          <a:extLst>
            <a:ext uri="{FF2B5EF4-FFF2-40B4-BE49-F238E27FC236}">
              <a16:creationId xmlns:a16="http://schemas.microsoft.com/office/drawing/2014/main" id="{00000000-0008-0000-0600-00008D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4" name="直線コネクタ 913">
          <a:extLst>
            <a:ext uri="{FF2B5EF4-FFF2-40B4-BE49-F238E27FC236}">
              <a16:creationId xmlns:a16="http://schemas.microsoft.com/office/drawing/2014/main" id="{00000000-0008-0000-0600-000092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7" name="直線コネクタ 916">
          <a:extLst>
            <a:ext uri="{FF2B5EF4-FFF2-40B4-BE49-F238E27FC236}">
              <a16:creationId xmlns:a16="http://schemas.microsoft.com/office/drawing/2014/main" id="{00000000-0008-0000-0600-000095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8" name="フローチャート: 判断 917">
          <a:extLst>
            <a:ext uri="{FF2B5EF4-FFF2-40B4-BE49-F238E27FC236}">
              <a16:creationId xmlns:a16="http://schemas.microsoft.com/office/drawing/2014/main" id="{00000000-0008-0000-0600-000096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0" name="フローチャート: 判断 919">
          <a:extLst>
            <a:ext uri="{FF2B5EF4-FFF2-40B4-BE49-F238E27FC236}">
              <a16:creationId xmlns:a16="http://schemas.microsoft.com/office/drawing/2014/main" id="{00000000-0008-0000-0600-000098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8" name="前年度繰上充用金該当値テキスト">
          <a:extLst>
            <a:ext uri="{FF2B5EF4-FFF2-40B4-BE49-F238E27FC236}">
              <a16:creationId xmlns:a16="http://schemas.microsoft.com/office/drawing/2014/main" id="{00000000-0008-0000-0600-0000A0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3" name="楕円 932">
          <a:extLst>
            <a:ext uri="{FF2B5EF4-FFF2-40B4-BE49-F238E27FC236}">
              <a16:creationId xmlns:a16="http://schemas.microsoft.com/office/drawing/2014/main" id="{00000000-0008-0000-0600-0000A5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5" name="楕円 934">
          <a:extLst>
            <a:ext uri="{FF2B5EF4-FFF2-40B4-BE49-F238E27FC236}">
              <a16:creationId xmlns:a16="http://schemas.microsoft.com/office/drawing/2014/main" id="{00000000-0008-0000-0600-0000A7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6" name="テキスト ボックス 935">
          <a:extLst>
            <a:ext uri="{FF2B5EF4-FFF2-40B4-BE49-F238E27FC236}">
              <a16:creationId xmlns:a16="http://schemas.microsoft.com/office/drawing/2014/main" id="{00000000-0008-0000-0600-0000A8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7" name="正方形/長方形 936">
          <a:extLst>
            <a:ext uri="{FF2B5EF4-FFF2-40B4-BE49-F238E27FC236}">
              <a16:creationId xmlns:a16="http://schemas.microsoft.com/office/drawing/2014/main" id="{00000000-0008-0000-0600-0000A9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8" name="正方形/長方形 937">
          <a:extLst>
            <a:ext uri="{FF2B5EF4-FFF2-40B4-BE49-F238E27FC236}">
              <a16:creationId xmlns:a16="http://schemas.microsoft.com/office/drawing/2014/main" id="{00000000-0008-0000-0600-0000AA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9" name="テキスト ボックス 938">
          <a:extLst>
            <a:ext uri="{FF2B5EF4-FFF2-40B4-BE49-F238E27FC236}">
              <a16:creationId xmlns:a16="http://schemas.microsoft.com/office/drawing/2014/main" id="{00000000-0008-0000-0600-0000AB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歳出決算総額は、住民一人当たり</a:t>
          </a:r>
          <a:r>
            <a:rPr kumimoji="1" lang="en-US" altLang="ja-JP" sz="1300">
              <a:latin typeface="ＭＳ Ｐゴシック" panose="020B0600070205080204" pitchFamily="50" charset="-128"/>
              <a:ea typeface="ＭＳ Ｐゴシック" panose="020B0600070205080204" pitchFamily="50" charset="-128"/>
            </a:rPr>
            <a:t>475,762</a:t>
          </a:r>
          <a:r>
            <a:rPr kumimoji="1" lang="ja-JP" altLang="en-US" sz="1300">
              <a:latin typeface="ＭＳ Ｐゴシック" panose="020B0600070205080204" pitchFamily="50" charset="-128"/>
              <a:ea typeface="ＭＳ Ｐゴシック" panose="020B0600070205080204" pitchFamily="50" charset="-128"/>
            </a:rPr>
            <a:t>円となり、前年度と比べて</a:t>
          </a:r>
          <a:r>
            <a:rPr kumimoji="1" lang="en-US" altLang="ja-JP" sz="1300">
              <a:latin typeface="ＭＳ Ｐゴシック" panose="020B0600070205080204" pitchFamily="50" charset="-128"/>
              <a:ea typeface="ＭＳ Ｐゴシック" panose="020B0600070205080204" pitchFamily="50" charset="-128"/>
            </a:rPr>
            <a:t>10,145</a:t>
          </a:r>
          <a:r>
            <a:rPr kumimoji="1" lang="ja-JP" altLang="en-US" sz="1300">
              <a:latin typeface="ＭＳ Ｐゴシック" panose="020B0600070205080204" pitchFamily="50" charset="-128"/>
              <a:ea typeface="ＭＳ Ｐゴシック" panose="020B0600070205080204" pitchFamily="50" charset="-128"/>
            </a:rPr>
            <a:t>円の増となった。</a:t>
          </a:r>
        </a:p>
        <a:p>
          <a:r>
            <a:rPr kumimoji="1" lang="ja-JP" altLang="en-US" sz="1300">
              <a:latin typeface="ＭＳ Ｐゴシック" panose="020B0600070205080204" pitchFamily="50" charset="-128"/>
              <a:ea typeface="ＭＳ Ｐゴシック" panose="020B0600070205080204" pitchFamily="50" charset="-128"/>
            </a:rPr>
            <a:t>主な構成項目である扶助費は、住民一人当たり</a:t>
          </a:r>
          <a:r>
            <a:rPr kumimoji="1" lang="en-US" altLang="ja-JP" sz="1300">
              <a:latin typeface="ＭＳ Ｐゴシック" panose="020B0600070205080204" pitchFamily="50" charset="-128"/>
              <a:ea typeface="ＭＳ Ｐゴシック" panose="020B0600070205080204" pitchFamily="50" charset="-128"/>
            </a:rPr>
            <a:t>87,077</a:t>
          </a:r>
          <a:r>
            <a:rPr kumimoji="1" lang="ja-JP" altLang="en-US" sz="1300">
              <a:latin typeface="ＭＳ Ｐゴシック" panose="020B0600070205080204" pitchFamily="50" charset="-128"/>
              <a:ea typeface="ＭＳ Ｐゴシック" panose="020B0600070205080204" pitchFamily="50" charset="-128"/>
            </a:rPr>
            <a:t>円で前年度より増となった。住民税非課税世帯等臨時特別給付金を実施したことが主な要因である。</a:t>
          </a:r>
        </a:p>
        <a:p>
          <a:r>
            <a:rPr kumimoji="1" lang="ja-JP" altLang="en-US" sz="1300">
              <a:latin typeface="ＭＳ Ｐゴシック" panose="020B0600070205080204" pitchFamily="50" charset="-128"/>
              <a:ea typeface="ＭＳ Ｐゴシック" panose="020B0600070205080204" pitchFamily="50" charset="-128"/>
            </a:rPr>
            <a:t>経費ごとでは、ほとんどの費目で類似団体を下回る、もしくは同程度となっている中、普通建設事業費が類似団体を大きく上回る数値となった。新学校給食共同調理場建設事業を実施したことが主な要因となっている。</a:t>
          </a:r>
        </a:p>
        <a:p>
          <a:r>
            <a:rPr kumimoji="1" lang="ja-JP" altLang="en-US" sz="1300">
              <a:latin typeface="ＭＳ Ｐゴシック" panose="020B0600070205080204" pitchFamily="50" charset="-128"/>
              <a:ea typeface="ＭＳ Ｐゴシック" panose="020B0600070205080204" pitchFamily="50" charset="-128"/>
            </a:rPr>
            <a:t>今後は、公共施設の更新整備による市債の償還などに伴い公債費の増加が見込まれるため、社会情勢や市民ニーズを的確に把握し、事業の取捨選択を行うことで事業費の抑制に努めていく。　</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愛知県常滑市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58,621
56,926
55.90
28,875,968
27,889,644
947,075
14,443,612
26,974,218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12.0
101.2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32</xdr:row>
      <xdr:rowOff>31801</xdr:rowOff>
    </xdr:from>
    <xdr:to>
      <xdr:col>24</xdr:col>
      <xdr:colOff>62865</xdr:colOff>
      <xdr:row>38</xdr:row>
      <xdr:rowOff>99466</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633595" y="5518201"/>
          <a:ext cx="1270" cy="10963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103293</xdr:rowOff>
    </xdr:from>
    <xdr:ext cx="469744" cy="259045"/>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686300" y="6618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99466</xdr:rowOff>
    </xdr:from>
    <xdr:to>
      <xdr:col>24</xdr:col>
      <xdr:colOff>152400</xdr:colOff>
      <xdr:row>38</xdr:row>
      <xdr:rowOff>99466</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66145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149928</xdr:rowOff>
    </xdr:from>
    <xdr:ext cx="469744" cy="259045"/>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686300" y="52934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4,486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32</xdr:row>
      <xdr:rowOff>31801</xdr:rowOff>
    </xdr:from>
    <xdr:to>
      <xdr:col>24</xdr:col>
      <xdr:colOff>152400</xdr:colOff>
      <xdr:row>32</xdr:row>
      <xdr:rowOff>31801</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55182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25857</xdr:rowOff>
    </xdr:from>
    <xdr:to>
      <xdr:col>24</xdr:col>
      <xdr:colOff>63500</xdr:colOff>
      <xdr:row>35</xdr:row>
      <xdr:rowOff>87579</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flipV="1">
          <a:off x="3797300" y="6026607"/>
          <a:ext cx="838200" cy="61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26179</xdr:rowOff>
    </xdr:from>
    <xdr:ext cx="469744" cy="259045"/>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686300" y="60269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47752</xdr:rowOff>
    </xdr:from>
    <xdr:to>
      <xdr:col>24</xdr:col>
      <xdr:colOff>114300</xdr:colOff>
      <xdr:row>35</xdr:row>
      <xdr:rowOff>149352</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584700" y="6048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61519</xdr:rowOff>
    </xdr:from>
    <xdr:to>
      <xdr:col>19</xdr:col>
      <xdr:colOff>177800</xdr:colOff>
      <xdr:row>35</xdr:row>
      <xdr:rowOff>87579</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2908300" y="6062269"/>
          <a:ext cx="889000" cy="26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58725</xdr:rowOff>
    </xdr:from>
    <xdr:to>
      <xdr:col>20</xdr:col>
      <xdr:colOff>38100</xdr:colOff>
      <xdr:row>35</xdr:row>
      <xdr:rowOff>160325</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746500" y="6059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151452</xdr:rowOff>
    </xdr:from>
    <xdr:ext cx="469744" cy="259045"/>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562428" y="61522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61519</xdr:rowOff>
    </xdr:from>
    <xdr:to>
      <xdr:col>15</xdr:col>
      <xdr:colOff>50800</xdr:colOff>
      <xdr:row>35</xdr:row>
      <xdr:rowOff>101752</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flipV="1">
          <a:off x="2019300" y="6062269"/>
          <a:ext cx="889000" cy="402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67869</xdr:rowOff>
    </xdr:from>
    <xdr:to>
      <xdr:col>15</xdr:col>
      <xdr:colOff>101600</xdr:colOff>
      <xdr:row>35</xdr:row>
      <xdr:rowOff>169469</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857500" y="6068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160596</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673428" y="61613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101752</xdr:rowOff>
    </xdr:from>
    <xdr:to>
      <xdr:col>10</xdr:col>
      <xdr:colOff>114300</xdr:colOff>
      <xdr:row>35</xdr:row>
      <xdr:rowOff>110439</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flipV="1">
          <a:off x="1130300" y="6102502"/>
          <a:ext cx="889000" cy="8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75641</xdr:rowOff>
    </xdr:from>
    <xdr:to>
      <xdr:col>10</xdr:col>
      <xdr:colOff>165100</xdr:colOff>
      <xdr:row>36</xdr:row>
      <xdr:rowOff>5791</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968500" y="6076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168368</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784428" y="61691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169367</xdr:rowOff>
    </xdr:from>
    <xdr:to>
      <xdr:col>6</xdr:col>
      <xdr:colOff>38100</xdr:colOff>
      <xdr:row>35</xdr:row>
      <xdr:rowOff>99517</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079500" y="5998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116044</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895428" y="57738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146507</xdr:rowOff>
    </xdr:from>
    <xdr:to>
      <xdr:col>24</xdr:col>
      <xdr:colOff>114300</xdr:colOff>
      <xdr:row>35</xdr:row>
      <xdr:rowOff>76657</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4584700" y="5975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169384</xdr:rowOff>
    </xdr:from>
    <xdr:ext cx="469744" cy="259045"/>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686300" y="58272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36779</xdr:rowOff>
    </xdr:from>
    <xdr:to>
      <xdr:col>20</xdr:col>
      <xdr:colOff>38100</xdr:colOff>
      <xdr:row>35</xdr:row>
      <xdr:rowOff>138379</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3746500" y="6037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154906</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562428" y="5812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10719</xdr:rowOff>
    </xdr:from>
    <xdr:to>
      <xdr:col>15</xdr:col>
      <xdr:colOff>101600</xdr:colOff>
      <xdr:row>35</xdr:row>
      <xdr:rowOff>112319</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2857500" y="6011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128846</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673428" y="57866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50952</xdr:rowOff>
    </xdr:from>
    <xdr:to>
      <xdr:col>10</xdr:col>
      <xdr:colOff>165100</xdr:colOff>
      <xdr:row>35</xdr:row>
      <xdr:rowOff>152552</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968500" y="6051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169079</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784428" y="58269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59639</xdr:rowOff>
    </xdr:from>
    <xdr:to>
      <xdr:col>6</xdr:col>
      <xdr:colOff>38100</xdr:colOff>
      <xdr:row>35</xdr:row>
      <xdr:rowOff>161239</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079500" y="6060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152366</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895428" y="6153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8" name="総務費グラフ枠">
          <a:extLst>
            <a:ext uri="{FF2B5EF4-FFF2-40B4-BE49-F238E27FC236}">
              <a16:creationId xmlns:a16="http://schemas.microsoft.com/office/drawing/2014/main" id="{00000000-0008-0000-0700-00006C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52640</xdr:rowOff>
    </xdr:from>
    <xdr:to>
      <xdr:col>24</xdr:col>
      <xdr:colOff>62865</xdr:colOff>
      <xdr:row>57</xdr:row>
      <xdr:rowOff>160013</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flipV="1">
          <a:off x="4633595" y="8968040"/>
          <a:ext cx="1270" cy="9646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163840</xdr:rowOff>
    </xdr:from>
    <xdr:ext cx="534377" cy="259045"/>
    <xdr:sp macro="" textlink="">
      <xdr:nvSpPr>
        <xdr:cNvPr id="110" name="総務費最小値テキスト">
          <a:extLst>
            <a:ext uri="{FF2B5EF4-FFF2-40B4-BE49-F238E27FC236}">
              <a16:creationId xmlns:a16="http://schemas.microsoft.com/office/drawing/2014/main" id="{00000000-0008-0000-0700-00006E000000}"/>
            </a:ext>
          </a:extLst>
        </xdr:cNvPr>
        <xdr:cNvSpPr txBox="1"/>
      </xdr:nvSpPr>
      <xdr:spPr>
        <a:xfrm>
          <a:off x="4686300" y="9936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33,057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160013</xdr:rowOff>
    </xdr:from>
    <xdr:to>
      <xdr:col>24</xdr:col>
      <xdr:colOff>152400</xdr:colOff>
      <xdr:row>57</xdr:row>
      <xdr:rowOff>160013</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4546600" y="99326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170767</xdr:rowOff>
    </xdr:from>
    <xdr:ext cx="599010" cy="259045"/>
    <xdr:sp macro="" textlink="">
      <xdr:nvSpPr>
        <xdr:cNvPr id="112" name="総務費最大値テキスト">
          <a:extLst>
            <a:ext uri="{FF2B5EF4-FFF2-40B4-BE49-F238E27FC236}">
              <a16:creationId xmlns:a16="http://schemas.microsoft.com/office/drawing/2014/main" id="{00000000-0008-0000-0700-000070000000}"/>
            </a:ext>
          </a:extLst>
        </xdr:cNvPr>
        <xdr:cNvSpPr txBox="1"/>
      </xdr:nvSpPr>
      <xdr:spPr>
        <a:xfrm>
          <a:off x="4686300" y="87432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244,042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52</xdr:row>
      <xdr:rowOff>52640</xdr:rowOff>
    </xdr:from>
    <xdr:to>
      <xdr:col>24</xdr:col>
      <xdr:colOff>152400</xdr:colOff>
      <xdr:row>52</xdr:row>
      <xdr:rowOff>52640</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8968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135448</xdr:rowOff>
    </xdr:from>
    <xdr:to>
      <xdr:col>24</xdr:col>
      <xdr:colOff>63500</xdr:colOff>
      <xdr:row>57</xdr:row>
      <xdr:rowOff>49782</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a:off x="3797300" y="9736648"/>
          <a:ext cx="838200" cy="85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119248</xdr:rowOff>
    </xdr:from>
    <xdr:ext cx="534377" cy="259045"/>
    <xdr:sp macro="" textlink="">
      <xdr:nvSpPr>
        <xdr:cNvPr id="115" name="総務費平均値テキスト">
          <a:extLst>
            <a:ext uri="{FF2B5EF4-FFF2-40B4-BE49-F238E27FC236}">
              <a16:creationId xmlns:a16="http://schemas.microsoft.com/office/drawing/2014/main" id="{00000000-0008-0000-0700-000073000000}"/>
            </a:ext>
          </a:extLst>
        </xdr:cNvPr>
        <xdr:cNvSpPr txBox="1"/>
      </xdr:nvSpPr>
      <xdr:spPr>
        <a:xfrm>
          <a:off x="4686300" y="95489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96371</xdr:rowOff>
    </xdr:from>
    <xdr:to>
      <xdr:col>24</xdr:col>
      <xdr:colOff>114300</xdr:colOff>
      <xdr:row>57</xdr:row>
      <xdr:rowOff>26521</xdr:rowOff>
    </xdr:to>
    <xdr:sp macro="" textlink="">
      <xdr:nvSpPr>
        <xdr:cNvPr id="116" name="フローチャート: 判断 115">
          <a:extLst>
            <a:ext uri="{FF2B5EF4-FFF2-40B4-BE49-F238E27FC236}">
              <a16:creationId xmlns:a16="http://schemas.microsoft.com/office/drawing/2014/main" id="{00000000-0008-0000-0700-000074000000}"/>
            </a:ext>
          </a:extLst>
        </xdr:cNvPr>
        <xdr:cNvSpPr/>
      </xdr:nvSpPr>
      <xdr:spPr>
        <a:xfrm>
          <a:off x="4584700" y="9697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135448</xdr:rowOff>
    </xdr:from>
    <xdr:to>
      <xdr:col>19</xdr:col>
      <xdr:colOff>177800</xdr:colOff>
      <xdr:row>57</xdr:row>
      <xdr:rowOff>4063</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flipV="1">
          <a:off x="2908300" y="9736648"/>
          <a:ext cx="889000" cy="40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92064</xdr:rowOff>
    </xdr:from>
    <xdr:to>
      <xdr:col>20</xdr:col>
      <xdr:colOff>38100</xdr:colOff>
      <xdr:row>57</xdr:row>
      <xdr:rowOff>22214</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3746500" y="969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13341</xdr:rowOff>
    </xdr:from>
    <xdr:ext cx="534377" cy="259045"/>
    <xdr:sp macro="" textlink="">
      <xdr:nvSpPr>
        <xdr:cNvPr id="119" name="テキスト ボックス 118">
          <a:extLst>
            <a:ext uri="{FF2B5EF4-FFF2-40B4-BE49-F238E27FC236}">
              <a16:creationId xmlns:a16="http://schemas.microsoft.com/office/drawing/2014/main" id="{00000000-0008-0000-0700-000077000000}"/>
            </a:ext>
          </a:extLst>
        </xdr:cNvPr>
        <xdr:cNvSpPr txBox="1"/>
      </xdr:nvSpPr>
      <xdr:spPr>
        <a:xfrm>
          <a:off x="3530111" y="9785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51</xdr:row>
      <xdr:rowOff>82216</xdr:rowOff>
    </xdr:from>
    <xdr:to>
      <xdr:col>15</xdr:col>
      <xdr:colOff>50800</xdr:colOff>
      <xdr:row>57</xdr:row>
      <xdr:rowOff>4063</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2019300" y="8826166"/>
          <a:ext cx="889000" cy="950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98927</xdr:rowOff>
    </xdr:from>
    <xdr:to>
      <xdr:col>15</xdr:col>
      <xdr:colOff>101600</xdr:colOff>
      <xdr:row>57</xdr:row>
      <xdr:rowOff>29077</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2857500" y="9700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45604</xdr:rowOff>
    </xdr:from>
    <xdr:ext cx="534377" cy="259045"/>
    <xdr:sp macro="" textlink="">
      <xdr:nvSpPr>
        <xdr:cNvPr id="122" name="テキスト ボックス 121">
          <a:extLst>
            <a:ext uri="{FF2B5EF4-FFF2-40B4-BE49-F238E27FC236}">
              <a16:creationId xmlns:a16="http://schemas.microsoft.com/office/drawing/2014/main" id="{00000000-0008-0000-0700-00007A000000}"/>
            </a:ext>
          </a:extLst>
        </xdr:cNvPr>
        <xdr:cNvSpPr txBox="1"/>
      </xdr:nvSpPr>
      <xdr:spPr>
        <a:xfrm>
          <a:off x="2641111" y="9475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51</xdr:row>
      <xdr:rowOff>82216</xdr:rowOff>
    </xdr:from>
    <xdr:to>
      <xdr:col>10</xdr:col>
      <xdr:colOff>114300</xdr:colOff>
      <xdr:row>57</xdr:row>
      <xdr:rowOff>124809</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flipV="1">
          <a:off x="1130300" y="8826166"/>
          <a:ext cx="889000" cy="1071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54</xdr:row>
      <xdr:rowOff>9933</xdr:rowOff>
    </xdr:from>
    <xdr:to>
      <xdr:col>10</xdr:col>
      <xdr:colOff>165100</xdr:colOff>
      <xdr:row>54</xdr:row>
      <xdr:rowOff>111533</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1968500" y="9268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102660</xdr:rowOff>
    </xdr:from>
    <xdr:ext cx="599010"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1719795" y="93609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151152</xdr:rowOff>
    </xdr:from>
    <xdr:to>
      <xdr:col>6</xdr:col>
      <xdr:colOff>38100</xdr:colOff>
      <xdr:row>57</xdr:row>
      <xdr:rowOff>81302</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079500" y="9752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97829</xdr:rowOff>
    </xdr:from>
    <xdr:ext cx="534377"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863111" y="9527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170432</xdr:rowOff>
    </xdr:from>
    <xdr:to>
      <xdr:col>24</xdr:col>
      <xdr:colOff>114300</xdr:colOff>
      <xdr:row>57</xdr:row>
      <xdr:rowOff>100582</xdr:rowOff>
    </xdr:to>
    <xdr:sp macro="" textlink="">
      <xdr:nvSpPr>
        <xdr:cNvPr id="133" name="楕円 132">
          <a:extLst>
            <a:ext uri="{FF2B5EF4-FFF2-40B4-BE49-F238E27FC236}">
              <a16:creationId xmlns:a16="http://schemas.microsoft.com/office/drawing/2014/main" id="{00000000-0008-0000-0700-000085000000}"/>
            </a:ext>
          </a:extLst>
        </xdr:cNvPr>
        <xdr:cNvSpPr/>
      </xdr:nvSpPr>
      <xdr:spPr>
        <a:xfrm>
          <a:off x="4584700" y="9771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85359</xdr:rowOff>
    </xdr:from>
    <xdr:ext cx="534377" cy="259045"/>
    <xdr:sp macro="" textlink="">
      <xdr:nvSpPr>
        <xdr:cNvPr id="134" name="総務費該当値テキスト">
          <a:extLst>
            <a:ext uri="{FF2B5EF4-FFF2-40B4-BE49-F238E27FC236}">
              <a16:creationId xmlns:a16="http://schemas.microsoft.com/office/drawing/2014/main" id="{00000000-0008-0000-0700-000086000000}"/>
            </a:ext>
          </a:extLst>
        </xdr:cNvPr>
        <xdr:cNvSpPr txBox="1"/>
      </xdr:nvSpPr>
      <xdr:spPr>
        <a:xfrm>
          <a:off x="4686300" y="9686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84648</xdr:rowOff>
    </xdr:from>
    <xdr:to>
      <xdr:col>20</xdr:col>
      <xdr:colOff>38100</xdr:colOff>
      <xdr:row>57</xdr:row>
      <xdr:rowOff>14798</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3746500" y="9685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31325</xdr:rowOff>
    </xdr:from>
    <xdr:ext cx="534377"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3530111" y="9461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124713</xdr:rowOff>
    </xdr:from>
    <xdr:to>
      <xdr:col>15</xdr:col>
      <xdr:colOff>101600</xdr:colOff>
      <xdr:row>57</xdr:row>
      <xdr:rowOff>54863</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2857500" y="9725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45990</xdr:rowOff>
    </xdr:from>
    <xdr:ext cx="534377"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2641111" y="9818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51</xdr:row>
      <xdr:rowOff>31416</xdr:rowOff>
    </xdr:from>
    <xdr:to>
      <xdr:col>10</xdr:col>
      <xdr:colOff>165100</xdr:colOff>
      <xdr:row>51</xdr:row>
      <xdr:rowOff>133016</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1968500" y="8775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49</xdr:row>
      <xdr:rowOff>149543</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1719795" y="85505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74009</xdr:rowOff>
    </xdr:from>
    <xdr:to>
      <xdr:col>6</xdr:col>
      <xdr:colOff>38100</xdr:colOff>
      <xdr:row>58</xdr:row>
      <xdr:rowOff>4159</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079500" y="9846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166736</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863111" y="9939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3" name="正方形/長方形 142">
          <a:extLst>
            <a:ext uri="{FF2B5EF4-FFF2-40B4-BE49-F238E27FC236}">
              <a16:creationId xmlns:a16="http://schemas.microsoft.com/office/drawing/2014/main" id="{00000000-0008-0000-0700-00008F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4" name="正方形/長方形 143">
          <a:extLst>
            <a:ext uri="{FF2B5EF4-FFF2-40B4-BE49-F238E27FC236}">
              <a16:creationId xmlns:a16="http://schemas.microsoft.com/office/drawing/2014/main" id="{00000000-0008-0000-0700-000090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186,773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1" name="テキスト ボックス 150">
          <a:extLst>
            <a:ext uri="{FF2B5EF4-FFF2-40B4-BE49-F238E27FC236}">
              <a16:creationId xmlns:a16="http://schemas.microsoft.com/office/drawing/2014/main" id="{00000000-0008-0000-0700-000097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2" name="直線コネクタ 151">
          <a:extLst>
            <a:ext uri="{FF2B5EF4-FFF2-40B4-BE49-F238E27FC236}">
              <a16:creationId xmlns:a16="http://schemas.microsoft.com/office/drawing/2014/main" id="{00000000-0008-0000-0700-000098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a:extLst>
            <a:ext uri="{FF2B5EF4-FFF2-40B4-BE49-F238E27FC236}">
              <a16:creationId xmlns:a16="http://schemas.microsoft.com/office/drawing/2014/main" id="{00000000-0008-0000-07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17235</xdr:rowOff>
    </xdr:from>
    <xdr:to>
      <xdr:col>24</xdr:col>
      <xdr:colOff>62865</xdr:colOff>
      <xdr:row>79</xdr:row>
      <xdr:rowOff>15255</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flipV="1">
          <a:off x="4633595" y="12190185"/>
          <a:ext cx="1270" cy="1369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19082</xdr:rowOff>
    </xdr:from>
    <xdr:ext cx="599010" cy="259045"/>
    <xdr:sp macro="" textlink="">
      <xdr:nvSpPr>
        <xdr:cNvPr id="170" name="民生費最小値テキスト">
          <a:extLst>
            <a:ext uri="{FF2B5EF4-FFF2-40B4-BE49-F238E27FC236}">
              <a16:creationId xmlns:a16="http://schemas.microsoft.com/office/drawing/2014/main" id="{00000000-0008-0000-0700-0000AA000000}"/>
            </a:ext>
          </a:extLst>
        </xdr:cNvPr>
        <xdr:cNvSpPr txBox="1"/>
      </xdr:nvSpPr>
      <xdr:spPr>
        <a:xfrm>
          <a:off x="4686300" y="135636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127,682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15255</xdr:rowOff>
    </xdr:from>
    <xdr:to>
      <xdr:col>24</xdr:col>
      <xdr:colOff>152400</xdr:colOff>
      <xdr:row>79</xdr:row>
      <xdr:rowOff>15255</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3559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135362</xdr:rowOff>
    </xdr:from>
    <xdr:ext cx="599010" cy="259045"/>
    <xdr:sp macro="" textlink="">
      <xdr:nvSpPr>
        <xdr:cNvPr id="172" name="民生費最大値テキスト">
          <a:extLst>
            <a:ext uri="{FF2B5EF4-FFF2-40B4-BE49-F238E27FC236}">
              <a16:creationId xmlns:a16="http://schemas.microsoft.com/office/drawing/2014/main" id="{00000000-0008-0000-0700-0000AC000000}"/>
            </a:ext>
          </a:extLst>
        </xdr:cNvPr>
        <xdr:cNvSpPr txBox="1"/>
      </xdr:nvSpPr>
      <xdr:spPr>
        <a:xfrm>
          <a:off x="4686300" y="119654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253,500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17235</xdr:rowOff>
    </xdr:from>
    <xdr:to>
      <xdr:col>24</xdr:col>
      <xdr:colOff>152400</xdr:colOff>
      <xdr:row>71</xdr:row>
      <xdr:rowOff>17235</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2190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66221</xdr:rowOff>
    </xdr:from>
    <xdr:to>
      <xdr:col>24</xdr:col>
      <xdr:colOff>63500</xdr:colOff>
      <xdr:row>78</xdr:row>
      <xdr:rowOff>43711</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3797300" y="13267871"/>
          <a:ext cx="838200" cy="148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127061</xdr:rowOff>
    </xdr:from>
    <xdr:ext cx="599010" cy="259045"/>
    <xdr:sp macro="" textlink="">
      <xdr:nvSpPr>
        <xdr:cNvPr id="175" name="民生費平均値テキスト">
          <a:extLst>
            <a:ext uri="{FF2B5EF4-FFF2-40B4-BE49-F238E27FC236}">
              <a16:creationId xmlns:a16="http://schemas.microsoft.com/office/drawing/2014/main" id="{00000000-0008-0000-0700-0000AF000000}"/>
            </a:ext>
          </a:extLst>
        </xdr:cNvPr>
        <xdr:cNvSpPr txBox="1"/>
      </xdr:nvSpPr>
      <xdr:spPr>
        <a:xfrm>
          <a:off x="4686300" y="1281436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104184</xdr:rowOff>
    </xdr:from>
    <xdr:to>
      <xdr:col>24</xdr:col>
      <xdr:colOff>114300</xdr:colOff>
      <xdr:row>76</xdr:row>
      <xdr:rowOff>34333</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4584700" y="1296293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146210</xdr:rowOff>
    </xdr:from>
    <xdr:to>
      <xdr:col>19</xdr:col>
      <xdr:colOff>177800</xdr:colOff>
      <xdr:row>78</xdr:row>
      <xdr:rowOff>43711</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2908300" y="13176410"/>
          <a:ext cx="889000" cy="240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44258</xdr:rowOff>
    </xdr:from>
    <xdr:to>
      <xdr:col>20</xdr:col>
      <xdr:colOff>38100</xdr:colOff>
      <xdr:row>76</xdr:row>
      <xdr:rowOff>145858</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3746500" y="13074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162385</xdr:rowOff>
    </xdr:from>
    <xdr:ext cx="599010" cy="259045"/>
    <xdr:sp macro="" textlink="">
      <xdr:nvSpPr>
        <xdr:cNvPr id="179" name="テキスト ボックス 178">
          <a:extLst>
            <a:ext uri="{FF2B5EF4-FFF2-40B4-BE49-F238E27FC236}">
              <a16:creationId xmlns:a16="http://schemas.microsoft.com/office/drawing/2014/main" id="{00000000-0008-0000-0700-0000B3000000}"/>
            </a:ext>
          </a:extLst>
        </xdr:cNvPr>
        <xdr:cNvSpPr txBox="1"/>
      </xdr:nvSpPr>
      <xdr:spPr>
        <a:xfrm>
          <a:off x="3497795" y="128496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146210</xdr:rowOff>
    </xdr:from>
    <xdr:to>
      <xdr:col>15</xdr:col>
      <xdr:colOff>50800</xdr:colOff>
      <xdr:row>78</xdr:row>
      <xdr:rowOff>148551</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2019300" y="13176410"/>
          <a:ext cx="889000" cy="34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124801</xdr:rowOff>
    </xdr:from>
    <xdr:to>
      <xdr:col>15</xdr:col>
      <xdr:colOff>101600</xdr:colOff>
      <xdr:row>76</xdr:row>
      <xdr:rowOff>54952</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2857500" y="1298355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71478</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2608795" y="127587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148551</xdr:rowOff>
    </xdr:from>
    <xdr:to>
      <xdr:col>10</xdr:col>
      <xdr:colOff>114300</xdr:colOff>
      <xdr:row>79</xdr:row>
      <xdr:rowOff>43633</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1130300" y="13521651"/>
          <a:ext cx="889000" cy="6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60520</xdr:rowOff>
    </xdr:from>
    <xdr:to>
      <xdr:col>10</xdr:col>
      <xdr:colOff>165100</xdr:colOff>
      <xdr:row>77</xdr:row>
      <xdr:rowOff>162120</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968500" y="13262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7197</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1719795" y="130373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119010</xdr:rowOff>
    </xdr:from>
    <xdr:to>
      <xdr:col>6</xdr:col>
      <xdr:colOff>38100</xdr:colOff>
      <xdr:row>78</xdr:row>
      <xdr:rowOff>49160</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079500" y="13320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65687</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830795" y="130958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15421</xdr:rowOff>
    </xdr:from>
    <xdr:to>
      <xdr:col>24</xdr:col>
      <xdr:colOff>114300</xdr:colOff>
      <xdr:row>77</xdr:row>
      <xdr:rowOff>117021</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4584700" y="13217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165298</xdr:rowOff>
    </xdr:from>
    <xdr:ext cx="599010" cy="259045"/>
    <xdr:sp macro="" textlink="">
      <xdr:nvSpPr>
        <xdr:cNvPr id="194" name="民生費該当値テキスト">
          <a:extLst>
            <a:ext uri="{FF2B5EF4-FFF2-40B4-BE49-F238E27FC236}">
              <a16:creationId xmlns:a16="http://schemas.microsoft.com/office/drawing/2014/main" id="{00000000-0008-0000-0700-0000C2000000}"/>
            </a:ext>
          </a:extLst>
        </xdr:cNvPr>
        <xdr:cNvSpPr txBox="1"/>
      </xdr:nvSpPr>
      <xdr:spPr>
        <a:xfrm>
          <a:off x="4686300" y="131954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164361</xdr:rowOff>
    </xdr:from>
    <xdr:to>
      <xdr:col>20</xdr:col>
      <xdr:colOff>38100</xdr:colOff>
      <xdr:row>78</xdr:row>
      <xdr:rowOff>94511</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3746500" y="13366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85638</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497795" y="134587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95410</xdr:rowOff>
    </xdr:from>
    <xdr:to>
      <xdr:col>15</xdr:col>
      <xdr:colOff>101600</xdr:colOff>
      <xdr:row>77</xdr:row>
      <xdr:rowOff>25560</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2857500" y="13125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16687</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2608795" y="132183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97751</xdr:rowOff>
    </xdr:from>
    <xdr:to>
      <xdr:col>10</xdr:col>
      <xdr:colOff>165100</xdr:colOff>
      <xdr:row>79</xdr:row>
      <xdr:rowOff>27901</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968500" y="13470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79</xdr:row>
      <xdr:rowOff>19028</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1719795" y="135635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164283</xdr:rowOff>
    </xdr:from>
    <xdr:to>
      <xdr:col>6</xdr:col>
      <xdr:colOff>38100</xdr:colOff>
      <xdr:row>79</xdr:row>
      <xdr:rowOff>94433</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079500" y="13537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85560</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830795" y="136301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42,842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a:extLst>
            <a:ext uri="{FF2B5EF4-FFF2-40B4-BE49-F238E27FC236}">
              <a16:creationId xmlns:a16="http://schemas.microsoft.com/office/drawing/2014/main" id="{00000000-0008-0000-07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140957</xdr:rowOff>
    </xdr:from>
    <xdr:to>
      <xdr:col>24</xdr:col>
      <xdr:colOff>62865</xdr:colOff>
      <xdr:row>98</xdr:row>
      <xdr:rowOff>122135</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flipV="1">
          <a:off x="4633595" y="15400007"/>
          <a:ext cx="1270" cy="15242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125962</xdr:rowOff>
    </xdr:from>
    <xdr:ext cx="534377" cy="259045"/>
    <xdr:sp macro="" textlink="">
      <xdr:nvSpPr>
        <xdr:cNvPr id="228" name="衛生費最小値テキスト">
          <a:extLst>
            <a:ext uri="{FF2B5EF4-FFF2-40B4-BE49-F238E27FC236}">
              <a16:creationId xmlns:a16="http://schemas.microsoft.com/office/drawing/2014/main" id="{00000000-0008-0000-0700-0000E4000000}"/>
            </a:ext>
          </a:extLst>
        </xdr:cNvPr>
        <xdr:cNvSpPr txBox="1"/>
      </xdr:nvSpPr>
      <xdr:spPr>
        <a:xfrm>
          <a:off x="4686300" y="16928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122135</xdr:rowOff>
    </xdr:from>
    <xdr:to>
      <xdr:col>24</xdr:col>
      <xdr:colOff>152400</xdr:colOff>
      <xdr:row>98</xdr:row>
      <xdr:rowOff>122135</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4546600" y="169242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87634</xdr:rowOff>
    </xdr:from>
    <xdr:ext cx="599010" cy="259045"/>
    <xdr:sp macro="" textlink="">
      <xdr:nvSpPr>
        <xdr:cNvPr id="230" name="衛生費最大値テキスト">
          <a:extLst>
            <a:ext uri="{FF2B5EF4-FFF2-40B4-BE49-F238E27FC236}">
              <a16:creationId xmlns:a16="http://schemas.microsoft.com/office/drawing/2014/main" id="{00000000-0008-0000-0700-0000E6000000}"/>
            </a:ext>
          </a:extLst>
        </xdr:cNvPr>
        <xdr:cNvSpPr txBox="1"/>
      </xdr:nvSpPr>
      <xdr:spPr>
        <a:xfrm>
          <a:off x="4686300" y="151752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104,934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140957</xdr:rowOff>
    </xdr:from>
    <xdr:to>
      <xdr:col>24</xdr:col>
      <xdr:colOff>152400</xdr:colOff>
      <xdr:row>89</xdr:row>
      <xdr:rowOff>140957</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54000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35249</xdr:rowOff>
    </xdr:from>
    <xdr:to>
      <xdr:col>24</xdr:col>
      <xdr:colOff>63500</xdr:colOff>
      <xdr:row>96</xdr:row>
      <xdr:rowOff>116021</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flipV="1">
          <a:off x="3797300" y="16494449"/>
          <a:ext cx="838200" cy="80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23892</xdr:rowOff>
    </xdr:from>
    <xdr:ext cx="534377" cy="259045"/>
    <xdr:sp macro="" textlink="">
      <xdr:nvSpPr>
        <xdr:cNvPr id="233" name="衛生費平均値テキスト">
          <a:extLst>
            <a:ext uri="{FF2B5EF4-FFF2-40B4-BE49-F238E27FC236}">
              <a16:creationId xmlns:a16="http://schemas.microsoft.com/office/drawing/2014/main" id="{00000000-0008-0000-0700-0000E9000000}"/>
            </a:ext>
          </a:extLst>
        </xdr:cNvPr>
        <xdr:cNvSpPr txBox="1"/>
      </xdr:nvSpPr>
      <xdr:spPr>
        <a:xfrm>
          <a:off x="4686300" y="164830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45465</xdr:rowOff>
    </xdr:from>
    <xdr:to>
      <xdr:col>24</xdr:col>
      <xdr:colOff>114300</xdr:colOff>
      <xdr:row>96</xdr:row>
      <xdr:rowOff>147065</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4584700" y="16504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167094</xdr:rowOff>
    </xdr:from>
    <xdr:to>
      <xdr:col>19</xdr:col>
      <xdr:colOff>177800</xdr:colOff>
      <xdr:row>96</xdr:row>
      <xdr:rowOff>116021</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2908300" y="16454844"/>
          <a:ext cx="889000" cy="120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151975</xdr:rowOff>
    </xdr:from>
    <xdr:to>
      <xdr:col>20</xdr:col>
      <xdr:colOff>38100</xdr:colOff>
      <xdr:row>96</xdr:row>
      <xdr:rowOff>82125</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3746500" y="16439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98652</xdr:rowOff>
    </xdr:from>
    <xdr:ext cx="534377"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3530111" y="16214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167094</xdr:rowOff>
    </xdr:from>
    <xdr:to>
      <xdr:col>15</xdr:col>
      <xdr:colOff>50800</xdr:colOff>
      <xdr:row>96</xdr:row>
      <xdr:rowOff>57386</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2019300" y="16454844"/>
          <a:ext cx="889000" cy="61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133725</xdr:rowOff>
    </xdr:from>
    <xdr:to>
      <xdr:col>15</xdr:col>
      <xdr:colOff>101600</xdr:colOff>
      <xdr:row>96</xdr:row>
      <xdr:rowOff>63875</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2857500" y="16421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55002</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2641111" y="16514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57386</xdr:rowOff>
    </xdr:from>
    <xdr:to>
      <xdr:col>10</xdr:col>
      <xdr:colOff>114300</xdr:colOff>
      <xdr:row>96</xdr:row>
      <xdr:rowOff>137167</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1130300" y="16516586"/>
          <a:ext cx="889000" cy="79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60534</xdr:rowOff>
    </xdr:from>
    <xdr:to>
      <xdr:col>10</xdr:col>
      <xdr:colOff>165100</xdr:colOff>
      <xdr:row>96</xdr:row>
      <xdr:rowOff>162134</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1968500" y="16519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153261</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1752111" y="16612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159728</xdr:rowOff>
    </xdr:from>
    <xdr:to>
      <xdr:col>6</xdr:col>
      <xdr:colOff>38100</xdr:colOff>
      <xdr:row>97</xdr:row>
      <xdr:rowOff>89878</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079500" y="16618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81005</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863111" y="16711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155899</xdr:rowOff>
    </xdr:from>
    <xdr:to>
      <xdr:col>24</xdr:col>
      <xdr:colOff>114300</xdr:colOff>
      <xdr:row>96</xdr:row>
      <xdr:rowOff>86049</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4584700" y="16443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7326</xdr:rowOff>
    </xdr:from>
    <xdr:ext cx="534377" cy="259045"/>
    <xdr:sp macro="" textlink="">
      <xdr:nvSpPr>
        <xdr:cNvPr id="252" name="衛生費該当値テキスト">
          <a:extLst>
            <a:ext uri="{FF2B5EF4-FFF2-40B4-BE49-F238E27FC236}">
              <a16:creationId xmlns:a16="http://schemas.microsoft.com/office/drawing/2014/main" id="{00000000-0008-0000-0700-0000FC000000}"/>
            </a:ext>
          </a:extLst>
        </xdr:cNvPr>
        <xdr:cNvSpPr txBox="1"/>
      </xdr:nvSpPr>
      <xdr:spPr>
        <a:xfrm>
          <a:off x="4686300" y="16295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65221</xdr:rowOff>
    </xdr:from>
    <xdr:to>
      <xdr:col>20</xdr:col>
      <xdr:colOff>38100</xdr:colOff>
      <xdr:row>96</xdr:row>
      <xdr:rowOff>166821</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3746500" y="16524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157948</xdr:rowOff>
    </xdr:from>
    <xdr:ext cx="534377"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3530111" y="16617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116294</xdr:rowOff>
    </xdr:from>
    <xdr:to>
      <xdr:col>15</xdr:col>
      <xdr:colOff>101600</xdr:colOff>
      <xdr:row>96</xdr:row>
      <xdr:rowOff>46444</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2857500" y="16404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62971</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2641111" y="16179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6586</xdr:rowOff>
    </xdr:from>
    <xdr:to>
      <xdr:col>10</xdr:col>
      <xdr:colOff>165100</xdr:colOff>
      <xdr:row>96</xdr:row>
      <xdr:rowOff>108186</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1968500" y="16465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124713</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1752111" y="16241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86367</xdr:rowOff>
    </xdr:from>
    <xdr:to>
      <xdr:col>6</xdr:col>
      <xdr:colOff>38100</xdr:colOff>
      <xdr:row>97</xdr:row>
      <xdr:rowOff>16517</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079500" y="16545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33044</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863111" y="16320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111777</xdr:rowOff>
    </xdr:from>
    <xdr:ext cx="53129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072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168927</xdr:rowOff>
    </xdr:from>
    <xdr:ext cx="53129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072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1" name="労働費グラフ枠">
          <a:extLst>
            <a:ext uri="{FF2B5EF4-FFF2-40B4-BE49-F238E27FC236}">
              <a16:creationId xmlns:a16="http://schemas.microsoft.com/office/drawing/2014/main" id="{00000000-0008-0000-0700-000019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23206</xdr:rowOff>
    </xdr:from>
    <xdr:to>
      <xdr:col>54</xdr:col>
      <xdr:colOff>189865</xdr:colOff>
      <xdr:row>38</xdr:row>
      <xdr:rowOff>139700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flipV="1">
          <a:off x="10475595" y="5166706"/>
          <a:ext cx="1270" cy="14880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3" name="労働費最小値テキスト">
          <a:extLst>
            <a:ext uri="{FF2B5EF4-FFF2-40B4-BE49-F238E27FC236}">
              <a16:creationId xmlns:a16="http://schemas.microsoft.com/office/drawing/2014/main" id="{00000000-0008-0000-0700-00001B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141333</xdr:rowOff>
    </xdr:from>
    <xdr:ext cx="534377" cy="259045"/>
    <xdr:sp macro="" textlink="">
      <xdr:nvSpPr>
        <xdr:cNvPr id="285" name="労働費最大値テキスト">
          <a:extLst>
            <a:ext uri="{FF2B5EF4-FFF2-40B4-BE49-F238E27FC236}">
              <a16:creationId xmlns:a16="http://schemas.microsoft.com/office/drawing/2014/main" id="{00000000-0008-0000-0700-00001D010000}"/>
            </a:ext>
          </a:extLst>
        </xdr:cNvPr>
        <xdr:cNvSpPr txBox="1"/>
      </xdr:nvSpPr>
      <xdr:spPr>
        <a:xfrm>
          <a:off x="10528300" y="4941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16,274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23206</xdr:rowOff>
    </xdr:from>
    <xdr:to>
      <xdr:col>55</xdr:col>
      <xdr:colOff>88900</xdr:colOff>
      <xdr:row>30</xdr:row>
      <xdr:rowOff>23206</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10388600" y="51667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86391</xdr:rowOff>
    </xdr:from>
    <xdr:to>
      <xdr:col>55</xdr:col>
      <xdr:colOff>0</xdr:colOff>
      <xdr:row>38</xdr:row>
      <xdr:rowOff>92974</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9639300" y="6601491"/>
          <a:ext cx="838200" cy="6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169658</xdr:rowOff>
    </xdr:from>
    <xdr:ext cx="469744" cy="259045"/>
    <xdr:sp macro="" textlink="">
      <xdr:nvSpPr>
        <xdr:cNvPr id="288" name="労働費平均値テキスト">
          <a:extLst>
            <a:ext uri="{FF2B5EF4-FFF2-40B4-BE49-F238E27FC236}">
              <a16:creationId xmlns:a16="http://schemas.microsoft.com/office/drawing/2014/main" id="{00000000-0008-0000-0700-000020010000}"/>
            </a:ext>
          </a:extLst>
        </xdr:cNvPr>
        <xdr:cNvSpPr txBox="1"/>
      </xdr:nvSpPr>
      <xdr:spPr>
        <a:xfrm>
          <a:off x="10528300" y="63418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146781</xdr:rowOff>
    </xdr:from>
    <xdr:to>
      <xdr:col>55</xdr:col>
      <xdr:colOff>50800</xdr:colOff>
      <xdr:row>38</xdr:row>
      <xdr:rowOff>76932</xdr:rowOff>
    </xdr:to>
    <xdr:sp macro="" textlink="">
      <xdr:nvSpPr>
        <xdr:cNvPr id="289" name="フローチャート: 判断 288">
          <a:extLst>
            <a:ext uri="{FF2B5EF4-FFF2-40B4-BE49-F238E27FC236}">
              <a16:creationId xmlns:a16="http://schemas.microsoft.com/office/drawing/2014/main" id="{00000000-0008-0000-0700-000021010000}"/>
            </a:ext>
          </a:extLst>
        </xdr:cNvPr>
        <xdr:cNvSpPr/>
      </xdr:nvSpPr>
      <xdr:spPr>
        <a:xfrm>
          <a:off x="10426700" y="649043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79807</xdr:rowOff>
    </xdr:from>
    <xdr:to>
      <xdr:col>50</xdr:col>
      <xdr:colOff>114300</xdr:colOff>
      <xdr:row>38</xdr:row>
      <xdr:rowOff>86391</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8750300" y="6594907"/>
          <a:ext cx="889000" cy="6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148244</xdr:rowOff>
    </xdr:from>
    <xdr:to>
      <xdr:col>50</xdr:col>
      <xdr:colOff>165100</xdr:colOff>
      <xdr:row>38</xdr:row>
      <xdr:rowOff>78394</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9588500" y="6491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36</xdr:row>
      <xdr:rowOff>94921</xdr:rowOff>
    </xdr:from>
    <xdr:ext cx="469744" cy="259045"/>
    <xdr:sp macro="" textlink="">
      <xdr:nvSpPr>
        <xdr:cNvPr id="292" name="テキスト ボックス 291">
          <a:extLst>
            <a:ext uri="{FF2B5EF4-FFF2-40B4-BE49-F238E27FC236}">
              <a16:creationId xmlns:a16="http://schemas.microsoft.com/office/drawing/2014/main" id="{00000000-0008-0000-0700-000024010000}"/>
            </a:ext>
          </a:extLst>
        </xdr:cNvPr>
        <xdr:cNvSpPr txBox="1"/>
      </xdr:nvSpPr>
      <xdr:spPr>
        <a:xfrm>
          <a:off x="9404428" y="62671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79807</xdr:rowOff>
    </xdr:from>
    <xdr:to>
      <xdr:col>45</xdr:col>
      <xdr:colOff>177800</xdr:colOff>
      <xdr:row>38</xdr:row>
      <xdr:rowOff>80721</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flipV="1">
          <a:off x="7861300" y="6594907"/>
          <a:ext cx="889000" cy="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146964</xdr:rowOff>
    </xdr:from>
    <xdr:to>
      <xdr:col>46</xdr:col>
      <xdr:colOff>38100</xdr:colOff>
      <xdr:row>38</xdr:row>
      <xdr:rowOff>77115</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8699500" y="649061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36</xdr:row>
      <xdr:rowOff>93641</xdr:rowOff>
    </xdr:from>
    <xdr:ext cx="469744"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8515428" y="6265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78344</xdr:rowOff>
    </xdr:from>
    <xdr:to>
      <xdr:col>41</xdr:col>
      <xdr:colOff>50800</xdr:colOff>
      <xdr:row>38</xdr:row>
      <xdr:rowOff>80721</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6972300" y="6593444"/>
          <a:ext cx="889000" cy="2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147330</xdr:rowOff>
    </xdr:from>
    <xdr:to>
      <xdr:col>41</xdr:col>
      <xdr:colOff>101600</xdr:colOff>
      <xdr:row>38</xdr:row>
      <xdr:rowOff>77481</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7810500" y="649098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36</xdr:row>
      <xdr:rowOff>94007</xdr:rowOff>
    </xdr:from>
    <xdr:ext cx="469744"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7626428" y="6266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135626</xdr:rowOff>
    </xdr:from>
    <xdr:to>
      <xdr:col>36</xdr:col>
      <xdr:colOff>165100</xdr:colOff>
      <xdr:row>38</xdr:row>
      <xdr:rowOff>65776</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6921500" y="6479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82303</xdr:rowOff>
    </xdr:from>
    <xdr:ext cx="469744"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6737428" y="62545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42174</xdr:rowOff>
    </xdr:from>
    <xdr:to>
      <xdr:col>55</xdr:col>
      <xdr:colOff>50800</xdr:colOff>
      <xdr:row>38</xdr:row>
      <xdr:rowOff>143774</xdr:rowOff>
    </xdr:to>
    <xdr:sp macro="" textlink="">
      <xdr:nvSpPr>
        <xdr:cNvPr id="306" name="楕円 305">
          <a:extLst>
            <a:ext uri="{FF2B5EF4-FFF2-40B4-BE49-F238E27FC236}">
              <a16:creationId xmlns:a16="http://schemas.microsoft.com/office/drawing/2014/main" id="{00000000-0008-0000-0700-000032010000}"/>
            </a:ext>
          </a:extLst>
        </xdr:cNvPr>
        <xdr:cNvSpPr/>
      </xdr:nvSpPr>
      <xdr:spPr>
        <a:xfrm>
          <a:off x="10426700" y="6557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128551</xdr:rowOff>
    </xdr:from>
    <xdr:ext cx="378565" cy="259045"/>
    <xdr:sp macro="" textlink="">
      <xdr:nvSpPr>
        <xdr:cNvPr id="307" name="労働費該当値テキスト">
          <a:extLst>
            <a:ext uri="{FF2B5EF4-FFF2-40B4-BE49-F238E27FC236}">
              <a16:creationId xmlns:a16="http://schemas.microsoft.com/office/drawing/2014/main" id="{00000000-0008-0000-0700-000033010000}"/>
            </a:ext>
          </a:extLst>
        </xdr:cNvPr>
        <xdr:cNvSpPr txBox="1"/>
      </xdr:nvSpPr>
      <xdr:spPr>
        <a:xfrm>
          <a:off x="10528300" y="64722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35591</xdr:rowOff>
    </xdr:from>
    <xdr:to>
      <xdr:col>50</xdr:col>
      <xdr:colOff>165100</xdr:colOff>
      <xdr:row>38</xdr:row>
      <xdr:rowOff>137191</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9588500" y="6550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128318</xdr:rowOff>
    </xdr:from>
    <xdr:ext cx="378565"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9450017" y="66434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29007</xdr:rowOff>
    </xdr:from>
    <xdr:to>
      <xdr:col>46</xdr:col>
      <xdr:colOff>38100</xdr:colOff>
      <xdr:row>38</xdr:row>
      <xdr:rowOff>130607</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8699500" y="6544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121734</xdr:rowOff>
    </xdr:from>
    <xdr:ext cx="378565"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8561017" y="66368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29921</xdr:rowOff>
    </xdr:from>
    <xdr:to>
      <xdr:col>41</xdr:col>
      <xdr:colOff>101600</xdr:colOff>
      <xdr:row>38</xdr:row>
      <xdr:rowOff>131521</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7810500" y="6545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122648</xdr:rowOff>
    </xdr:from>
    <xdr:ext cx="378565"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7672017" y="66377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27544</xdr:rowOff>
    </xdr:from>
    <xdr:to>
      <xdr:col>36</xdr:col>
      <xdr:colOff>165100</xdr:colOff>
      <xdr:row>38</xdr:row>
      <xdr:rowOff>129144</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6921500" y="6542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120271</xdr:rowOff>
    </xdr:from>
    <xdr:ext cx="378565"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6783017" y="66353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6" name="直線コネクタ 325">
          <a:extLst>
            <a:ext uri="{FF2B5EF4-FFF2-40B4-BE49-F238E27FC236}">
              <a16:creationId xmlns:a16="http://schemas.microsoft.com/office/drawing/2014/main" id="{00000000-0008-0000-0700-000046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8" name="農林水産業費グラフ枠">
          <a:extLst>
            <a:ext uri="{FF2B5EF4-FFF2-40B4-BE49-F238E27FC236}">
              <a16:creationId xmlns:a16="http://schemas.microsoft.com/office/drawing/2014/main" id="{00000000-0008-0000-0700-000052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123787</xdr:rowOff>
    </xdr:from>
    <xdr:to>
      <xdr:col>54</xdr:col>
      <xdr:colOff>189865</xdr:colOff>
      <xdr:row>59</xdr:row>
      <xdr:rowOff>23190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flipV="1">
          <a:off x="10475595" y="8867737"/>
          <a:ext cx="1270" cy="12710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27017</xdr:rowOff>
    </xdr:from>
    <xdr:ext cx="469744" cy="259045"/>
    <xdr:sp macro="" textlink="">
      <xdr:nvSpPr>
        <xdr:cNvPr id="340" name="農林水産業費最小値テキスト">
          <a:extLst>
            <a:ext uri="{FF2B5EF4-FFF2-40B4-BE49-F238E27FC236}">
              <a16:creationId xmlns:a16="http://schemas.microsoft.com/office/drawing/2014/main" id="{00000000-0008-0000-0700-000054010000}"/>
            </a:ext>
          </a:extLst>
        </xdr:cNvPr>
        <xdr:cNvSpPr txBox="1"/>
      </xdr:nvSpPr>
      <xdr:spPr>
        <a:xfrm>
          <a:off x="10528300" y="10142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23190</xdr:rowOff>
    </xdr:from>
    <xdr:to>
      <xdr:col>55</xdr:col>
      <xdr:colOff>88900</xdr:colOff>
      <xdr:row>59</xdr:row>
      <xdr:rowOff>23190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10388600" y="10138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70464</xdr:rowOff>
    </xdr:from>
    <xdr:ext cx="599010" cy="259045"/>
    <xdr:sp macro="" textlink="">
      <xdr:nvSpPr>
        <xdr:cNvPr id="342" name="農林水産業費最大値テキスト">
          <a:extLst>
            <a:ext uri="{FF2B5EF4-FFF2-40B4-BE49-F238E27FC236}">
              <a16:creationId xmlns:a16="http://schemas.microsoft.com/office/drawing/2014/main" id="{00000000-0008-0000-0700-000056010000}"/>
            </a:ext>
          </a:extLst>
        </xdr:cNvPr>
        <xdr:cNvSpPr txBox="1"/>
      </xdr:nvSpPr>
      <xdr:spPr>
        <a:xfrm>
          <a:off x="10528300" y="86429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101,753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123787</xdr:rowOff>
    </xdr:from>
    <xdr:to>
      <xdr:col>55</xdr:col>
      <xdr:colOff>88900</xdr:colOff>
      <xdr:row>51</xdr:row>
      <xdr:rowOff>123787</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10388600" y="88677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51156</xdr:rowOff>
    </xdr:from>
    <xdr:to>
      <xdr:col>55</xdr:col>
      <xdr:colOff>0</xdr:colOff>
      <xdr:row>58</xdr:row>
      <xdr:rowOff>56286</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9639300" y="9995256"/>
          <a:ext cx="838200" cy="5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7752</xdr:rowOff>
    </xdr:from>
    <xdr:ext cx="534377" cy="259045"/>
    <xdr:sp macro="" textlink="">
      <xdr:nvSpPr>
        <xdr:cNvPr id="345" name="農林水産業費平均値テキスト">
          <a:extLst>
            <a:ext uri="{FF2B5EF4-FFF2-40B4-BE49-F238E27FC236}">
              <a16:creationId xmlns:a16="http://schemas.microsoft.com/office/drawing/2014/main" id="{00000000-0008-0000-0700-000059010000}"/>
            </a:ext>
          </a:extLst>
        </xdr:cNvPr>
        <xdr:cNvSpPr txBox="1"/>
      </xdr:nvSpPr>
      <xdr:spPr>
        <a:xfrm>
          <a:off x="10528300" y="97804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156325</xdr:rowOff>
    </xdr:from>
    <xdr:to>
      <xdr:col>55</xdr:col>
      <xdr:colOff>50800</xdr:colOff>
      <xdr:row>58</xdr:row>
      <xdr:rowOff>86475</xdr:rowOff>
    </xdr:to>
    <xdr:sp macro="" textlink="">
      <xdr:nvSpPr>
        <xdr:cNvPr id="346" name="フローチャート: 判断 345">
          <a:extLst>
            <a:ext uri="{FF2B5EF4-FFF2-40B4-BE49-F238E27FC236}">
              <a16:creationId xmlns:a16="http://schemas.microsoft.com/office/drawing/2014/main" id="{00000000-0008-0000-0700-00005A010000}"/>
            </a:ext>
          </a:extLst>
        </xdr:cNvPr>
        <xdr:cNvSpPr/>
      </xdr:nvSpPr>
      <xdr:spPr>
        <a:xfrm>
          <a:off x="10426700" y="9928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157353</xdr:rowOff>
    </xdr:from>
    <xdr:to>
      <xdr:col>50</xdr:col>
      <xdr:colOff>114300</xdr:colOff>
      <xdr:row>58</xdr:row>
      <xdr:rowOff>51156</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8750300" y="9930003"/>
          <a:ext cx="889000" cy="65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150965</xdr:rowOff>
    </xdr:from>
    <xdr:to>
      <xdr:col>50</xdr:col>
      <xdr:colOff>165100</xdr:colOff>
      <xdr:row>58</xdr:row>
      <xdr:rowOff>81115</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9588500" y="9923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97642</xdr:rowOff>
    </xdr:from>
    <xdr:ext cx="534377" cy="259045"/>
    <xdr:sp macro="" textlink="">
      <xdr:nvSpPr>
        <xdr:cNvPr id="349" name="テキスト ボックス 348">
          <a:extLst>
            <a:ext uri="{FF2B5EF4-FFF2-40B4-BE49-F238E27FC236}">
              <a16:creationId xmlns:a16="http://schemas.microsoft.com/office/drawing/2014/main" id="{00000000-0008-0000-0700-00005D010000}"/>
            </a:ext>
          </a:extLst>
        </xdr:cNvPr>
        <xdr:cNvSpPr txBox="1"/>
      </xdr:nvSpPr>
      <xdr:spPr>
        <a:xfrm>
          <a:off x="9372111" y="9698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157353</xdr:rowOff>
    </xdr:from>
    <xdr:to>
      <xdr:col>45</xdr:col>
      <xdr:colOff>177800</xdr:colOff>
      <xdr:row>58</xdr:row>
      <xdr:rowOff>15011</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flipV="1">
          <a:off x="7861300" y="9930003"/>
          <a:ext cx="889000" cy="29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156769</xdr:rowOff>
    </xdr:from>
    <xdr:to>
      <xdr:col>46</xdr:col>
      <xdr:colOff>38100</xdr:colOff>
      <xdr:row>58</xdr:row>
      <xdr:rowOff>86919</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8699500" y="9929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78046</xdr:rowOff>
    </xdr:from>
    <xdr:ext cx="534377"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8483111" y="10022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120409</xdr:rowOff>
    </xdr:from>
    <xdr:to>
      <xdr:col>41</xdr:col>
      <xdr:colOff>50800</xdr:colOff>
      <xdr:row>58</xdr:row>
      <xdr:rowOff>15011</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a:off x="6972300" y="9893059"/>
          <a:ext cx="889000" cy="66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3607</xdr:rowOff>
    </xdr:from>
    <xdr:to>
      <xdr:col>41</xdr:col>
      <xdr:colOff>101600</xdr:colOff>
      <xdr:row>58</xdr:row>
      <xdr:rowOff>105207</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7810500" y="9947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96334</xdr:rowOff>
    </xdr:from>
    <xdr:ext cx="534377"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7594111" y="10040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164312</xdr:rowOff>
    </xdr:from>
    <xdr:to>
      <xdr:col>36</xdr:col>
      <xdr:colOff>165100</xdr:colOff>
      <xdr:row>58</xdr:row>
      <xdr:rowOff>94462</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6921500" y="9936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85589</xdr:rowOff>
    </xdr:from>
    <xdr:ext cx="534377"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6705111" y="10029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5486</xdr:rowOff>
    </xdr:from>
    <xdr:to>
      <xdr:col>55</xdr:col>
      <xdr:colOff>50800</xdr:colOff>
      <xdr:row>58</xdr:row>
      <xdr:rowOff>107086</xdr:rowOff>
    </xdr:to>
    <xdr:sp macro="" textlink="">
      <xdr:nvSpPr>
        <xdr:cNvPr id="363" name="楕円 362">
          <a:extLst>
            <a:ext uri="{FF2B5EF4-FFF2-40B4-BE49-F238E27FC236}">
              <a16:creationId xmlns:a16="http://schemas.microsoft.com/office/drawing/2014/main" id="{00000000-0008-0000-0700-00006B010000}"/>
            </a:ext>
          </a:extLst>
        </xdr:cNvPr>
        <xdr:cNvSpPr/>
      </xdr:nvSpPr>
      <xdr:spPr>
        <a:xfrm>
          <a:off x="10426700" y="9949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155363</xdr:rowOff>
    </xdr:from>
    <xdr:ext cx="534377" cy="259045"/>
    <xdr:sp macro="" textlink="">
      <xdr:nvSpPr>
        <xdr:cNvPr id="364" name="農林水産業費該当値テキスト">
          <a:extLst>
            <a:ext uri="{FF2B5EF4-FFF2-40B4-BE49-F238E27FC236}">
              <a16:creationId xmlns:a16="http://schemas.microsoft.com/office/drawing/2014/main" id="{00000000-0008-0000-0700-00006C010000}"/>
            </a:ext>
          </a:extLst>
        </xdr:cNvPr>
        <xdr:cNvSpPr txBox="1"/>
      </xdr:nvSpPr>
      <xdr:spPr>
        <a:xfrm>
          <a:off x="10528300" y="9928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356</xdr:rowOff>
    </xdr:from>
    <xdr:to>
      <xdr:col>50</xdr:col>
      <xdr:colOff>165100</xdr:colOff>
      <xdr:row>58</xdr:row>
      <xdr:rowOff>101956</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9588500" y="9944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93083</xdr:rowOff>
    </xdr:from>
    <xdr:ext cx="534377"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9372111" y="10037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106553</xdr:rowOff>
    </xdr:from>
    <xdr:to>
      <xdr:col>46</xdr:col>
      <xdr:colOff>38100</xdr:colOff>
      <xdr:row>58</xdr:row>
      <xdr:rowOff>36703</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8699500" y="9879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53230</xdr:rowOff>
    </xdr:from>
    <xdr:ext cx="534377"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8483111" y="9654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135661</xdr:rowOff>
    </xdr:from>
    <xdr:to>
      <xdr:col>41</xdr:col>
      <xdr:colOff>101600</xdr:colOff>
      <xdr:row>58</xdr:row>
      <xdr:rowOff>65811</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7810500" y="9908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82338</xdr:rowOff>
    </xdr:from>
    <xdr:ext cx="534377"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7594111" y="9683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69609</xdr:rowOff>
    </xdr:from>
    <xdr:to>
      <xdr:col>36</xdr:col>
      <xdr:colOff>165100</xdr:colOff>
      <xdr:row>57</xdr:row>
      <xdr:rowOff>171209</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6921500" y="9842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16286</xdr:rowOff>
    </xdr:from>
    <xdr:ext cx="534377"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6705111" y="9617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5" name="商工費グラフ枠">
          <a:extLst>
            <a:ext uri="{FF2B5EF4-FFF2-40B4-BE49-F238E27FC236}">
              <a16:creationId xmlns:a16="http://schemas.microsoft.com/office/drawing/2014/main" id="{00000000-0008-0000-0700-00008B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26791</xdr:rowOff>
    </xdr:from>
    <xdr:to>
      <xdr:col>54</xdr:col>
      <xdr:colOff>189865</xdr:colOff>
      <xdr:row>79</xdr:row>
      <xdr:rowOff>3854</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flipV="1">
          <a:off x="10475595" y="12199741"/>
          <a:ext cx="1270" cy="13486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7681</xdr:rowOff>
    </xdr:from>
    <xdr:ext cx="469744" cy="259045"/>
    <xdr:sp macro="" textlink="">
      <xdr:nvSpPr>
        <xdr:cNvPr id="397" name="商工費最小値テキスト">
          <a:extLst>
            <a:ext uri="{FF2B5EF4-FFF2-40B4-BE49-F238E27FC236}">
              <a16:creationId xmlns:a16="http://schemas.microsoft.com/office/drawing/2014/main" id="{00000000-0008-0000-0700-00008D010000}"/>
            </a:ext>
          </a:extLst>
        </xdr:cNvPr>
        <xdr:cNvSpPr txBox="1"/>
      </xdr:nvSpPr>
      <xdr:spPr>
        <a:xfrm>
          <a:off x="10528300" y="135522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3854</xdr:rowOff>
    </xdr:from>
    <xdr:to>
      <xdr:col>55</xdr:col>
      <xdr:colOff>88900</xdr:colOff>
      <xdr:row>79</xdr:row>
      <xdr:rowOff>3854</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10388600" y="13548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144918</xdr:rowOff>
    </xdr:from>
    <xdr:ext cx="534377" cy="259045"/>
    <xdr:sp macro="" textlink="">
      <xdr:nvSpPr>
        <xdr:cNvPr id="399" name="商工費最大値テキスト">
          <a:extLst>
            <a:ext uri="{FF2B5EF4-FFF2-40B4-BE49-F238E27FC236}">
              <a16:creationId xmlns:a16="http://schemas.microsoft.com/office/drawing/2014/main" id="{00000000-0008-0000-0700-00008F010000}"/>
            </a:ext>
          </a:extLst>
        </xdr:cNvPr>
        <xdr:cNvSpPr txBox="1"/>
      </xdr:nvSpPr>
      <xdr:spPr>
        <a:xfrm>
          <a:off x="10528300" y="11974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72,927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26791</xdr:rowOff>
    </xdr:from>
    <xdr:to>
      <xdr:col>55</xdr:col>
      <xdr:colOff>88900</xdr:colOff>
      <xdr:row>71</xdr:row>
      <xdr:rowOff>26791</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10388600" y="121997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87674</xdr:rowOff>
    </xdr:from>
    <xdr:to>
      <xdr:col>55</xdr:col>
      <xdr:colOff>0</xdr:colOff>
      <xdr:row>77</xdr:row>
      <xdr:rowOff>145377</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9639300" y="13289324"/>
          <a:ext cx="838200" cy="57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75316</xdr:rowOff>
    </xdr:from>
    <xdr:ext cx="534377" cy="259045"/>
    <xdr:sp macro="" textlink="">
      <xdr:nvSpPr>
        <xdr:cNvPr id="402" name="商工費平均値テキスト">
          <a:extLst>
            <a:ext uri="{FF2B5EF4-FFF2-40B4-BE49-F238E27FC236}">
              <a16:creationId xmlns:a16="http://schemas.microsoft.com/office/drawing/2014/main" id="{00000000-0008-0000-0700-000092010000}"/>
            </a:ext>
          </a:extLst>
        </xdr:cNvPr>
        <xdr:cNvSpPr txBox="1"/>
      </xdr:nvSpPr>
      <xdr:spPr>
        <a:xfrm>
          <a:off x="10528300" y="131055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52439</xdr:rowOff>
    </xdr:from>
    <xdr:to>
      <xdr:col>55</xdr:col>
      <xdr:colOff>50800</xdr:colOff>
      <xdr:row>77</xdr:row>
      <xdr:rowOff>154039</xdr:rowOff>
    </xdr:to>
    <xdr:sp macro="" textlink="">
      <xdr:nvSpPr>
        <xdr:cNvPr id="403" name="フローチャート: 判断 402">
          <a:extLst>
            <a:ext uri="{FF2B5EF4-FFF2-40B4-BE49-F238E27FC236}">
              <a16:creationId xmlns:a16="http://schemas.microsoft.com/office/drawing/2014/main" id="{00000000-0008-0000-0700-000093010000}"/>
            </a:ext>
          </a:extLst>
        </xdr:cNvPr>
        <xdr:cNvSpPr/>
      </xdr:nvSpPr>
      <xdr:spPr>
        <a:xfrm>
          <a:off x="10426700" y="13254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87674</xdr:rowOff>
    </xdr:from>
    <xdr:to>
      <xdr:col>50</xdr:col>
      <xdr:colOff>114300</xdr:colOff>
      <xdr:row>77</xdr:row>
      <xdr:rowOff>90284</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flipV="1">
          <a:off x="8750300" y="13289324"/>
          <a:ext cx="889000" cy="2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8985</xdr:rowOff>
    </xdr:from>
    <xdr:to>
      <xdr:col>50</xdr:col>
      <xdr:colOff>165100</xdr:colOff>
      <xdr:row>77</xdr:row>
      <xdr:rowOff>110585</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9588500" y="13210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127112</xdr:rowOff>
    </xdr:from>
    <xdr:ext cx="534377" cy="259045"/>
    <xdr:sp macro="" textlink="">
      <xdr:nvSpPr>
        <xdr:cNvPr id="406" name="テキスト ボックス 405">
          <a:extLst>
            <a:ext uri="{FF2B5EF4-FFF2-40B4-BE49-F238E27FC236}">
              <a16:creationId xmlns:a16="http://schemas.microsoft.com/office/drawing/2014/main" id="{00000000-0008-0000-0700-000096010000}"/>
            </a:ext>
          </a:extLst>
        </xdr:cNvPr>
        <xdr:cNvSpPr txBox="1"/>
      </xdr:nvSpPr>
      <xdr:spPr>
        <a:xfrm>
          <a:off x="9372111" y="12985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41154</xdr:rowOff>
    </xdr:from>
    <xdr:to>
      <xdr:col>45</xdr:col>
      <xdr:colOff>177800</xdr:colOff>
      <xdr:row>77</xdr:row>
      <xdr:rowOff>90284</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7861300" y="13242804"/>
          <a:ext cx="889000" cy="49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19292</xdr:rowOff>
    </xdr:from>
    <xdr:to>
      <xdr:col>46</xdr:col>
      <xdr:colOff>38100</xdr:colOff>
      <xdr:row>77</xdr:row>
      <xdr:rowOff>120892</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8699500" y="13220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137419</xdr:rowOff>
    </xdr:from>
    <xdr:ext cx="534377"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8483111" y="12996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41154</xdr:rowOff>
    </xdr:from>
    <xdr:to>
      <xdr:col>41</xdr:col>
      <xdr:colOff>50800</xdr:colOff>
      <xdr:row>77</xdr:row>
      <xdr:rowOff>104896</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flipV="1">
          <a:off x="6972300" y="13242804"/>
          <a:ext cx="889000" cy="63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149079</xdr:rowOff>
    </xdr:from>
    <xdr:to>
      <xdr:col>41</xdr:col>
      <xdr:colOff>101600</xdr:colOff>
      <xdr:row>77</xdr:row>
      <xdr:rowOff>79229</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7810500" y="13179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95756</xdr:rowOff>
    </xdr:from>
    <xdr:ext cx="534377"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7594111" y="12954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103530</xdr:rowOff>
    </xdr:from>
    <xdr:to>
      <xdr:col>36</xdr:col>
      <xdr:colOff>165100</xdr:colOff>
      <xdr:row>78</xdr:row>
      <xdr:rowOff>33680</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6921500" y="13305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24807</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6705111" y="13397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94577</xdr:rowOff>
    </xdr:from>
    <xdr:to>
      <xdr:col>55</xdr:col>
      <xdr:colOff>50800</xdr:colOff>
      <xdr:row>78</xdr:row>
      <xdr:rowOff>24727</xdr:rowOff>
    </xdr:to>
    <xdr:sp macro="" textlink="">
      <xdr:nvSpPr>
        <xdr:cNvPr id="420" name="楕円 419">
          <a:extLst>
            <a:ext uri="{FF2B5EF4-FFF2-40B4-BE49-F238E27FC236}">
              <a16:creationId xmlns:a16="http://schemas.microsoft.com/office/drawing/2014/main" id="{00000000-0008-0000-0700-0000A4010000}"/>
            </a:ext>
          </a:extLst>
        </xdr:cNvPr>
        <xdr:cNvSpPr/>
      </xdr:nvSpPr>
      <xdr:spPr>
        <a:xfrm>
          <a:off x="10426700" y="13296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73004</xdr:rowOff>
    </xdr:from>
    <xdr:ext cx="534377" cy="259045"/>
    <xdr:sp macro="" textlink="">
      <xdr:nvSpPr>
        <xdr:cNvPr id="421" name="商工費該当値テキスト">
          <a:extLst>
            <a:ext uri="{FF2B5EF4-FFF2-40B4-BE49-F238E27FC236}">
              <a16:creationId xmlns:a16="http://schemas.microsoft.com/office/drawing/2014/main" id="{00000000-0008-0000-0700-0000A5010000}"/>
            </a:ext>
          </a:extLst>
        </xdr:cNvPr>
        <xdr:cNvSpPr txBox="1"/>
      </xdr:nvSpPr>
      <xdr:spPr>
        <a:xfrm>
          <a:off x="10528300" y="13274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36874</xdr:rowOff>
    </xdr:from>
    <xdr:to>
      <xdr:col>50</xdr:col>
      <xdr:colOff>165100</xdr:colOff>
      <xdr:row>77</xdr:row>
      <xdr:rowOff>138474</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9588500" y="13238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129601</xdr:rowOff>
    </xdr:from>
    <xdr:ext cx="534377"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9372111" y="13331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39484</xdr:rowOff>
    </xdr:from>
    <xdr:to>
      <xdr:col>46</xdr:col>
      <xdr:colOff>38100</xdr:colOff>
      <xdr:row>77</xdr:row>
      <xdr:rowOff>141084</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8699500" y="13241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132211</xdr:rowOff>
    </xdr:from>
    <xdr:ext cx="534377"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8483111" y="13333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161804</xdr:rowOff>
    </xdr:from>
    <xdr:to>
      <xdr:col>41</xdr:col>
      <xdr:colOff>101600</xdr:colOff>
      <xdr:row>77</xdr:row>
      <xdr:rowOff>91954</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7810500" y="13192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83081</xdr:rowOff>
    </xdr:from>
    <xdr:ext cx="534377"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7594111" y="13284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54096</xdr:rowOff>
    </xdr:from>
    <xdr:to>
      <xdr:col>36</xdr:col>
      <xdr:colOff>165100</xdr:colOff>
      <xdr:row>77</xdr:row>
      <xdr:rowOff>155696</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6921500" y="13255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773</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6705111" y="13030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98879</xdr:rowOff>
    </xdr:from>
    <xdr:to>
      <xdr:col>59</xdr:col>
      <xdr:colOff>50800</xdr:colOff>
      <xdr:row>99</xdr:row>
      <xdr:rowOff>98879</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128106</xdr:rowOff>
    </xdr:from>
    <xdr:ext cx="531299"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072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土木費グラフ枠">
          <a:extLst>
            <a:ext uri="{FF2B5EF4-FFF2-40B4-BE49-F238E27FC236}">
              <a16:creationId xmlns:a16="http://schemas.microsoft.com/office/drawing/2014/main" id="{00000000-0008-0000-0700-0000C7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167997</xdr:rowOff>
    </xdr:from>
    <xdr:to>
      <xdr:col>54</xdr:col>
      <xdr:colOff>189865</xdr:colOff>
      <xdr:row>99</xdr:row>
      <xdr:rowOff>67610</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flipV="1">
          <a:off x="10475595" y="15598497"/>
          <a:ext cx="1270" cy="14426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71437</xdr:rowOff>
    </xdr:from>
    <xdr:ext cx="534377" cy="259045"/>
    <xdr:sp macro="" textlink="">
      <xdr:nvSpPr>
        <xdr:cNvPr id="457" name="土木費最小値テキスト">
          <a:extLst>
            <a:ext uri="{FF2B5EF4-FFF2-40B4-BE49-F238E27FC236}">
              <a16:creationId xmlns:a16="http://schemas.microsoft.com/office/drawing/2014/main" id="{00000000-0008-0000-0700-0000C9010000}"/>
            </a:ext>
          </a:extLst>
        </xdr:cNvPr>
        <xdr:cNvSpPr txBox="1"/>
      </xdr:nvSpPr>
      <xdr:spPr>
        <a:xfrm>
          <a:off x="10528300" y="17044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67610</xdr:rowOff>
    </xdr:from>
    <xdr:to>
      <xdr:col>55</xdr:col>
      <xdr:colOff>88900</xdr:colOff>
      <xdr:row>99</xdr:row>
      <xdr:rowOff>67610</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10388600" y="17041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114674</xdr:rowOff>
    </xdr:from>
    <xdr:ext cx="599010" cy="259045"/>
    <xdr:sp macro="" textlink="">
      <xdr:nvSpPr>
        <xdr:cNvPr id="459" name="土木費最大値テキスト">
          <a:extLst>
            <a:ext uri="{FF2B5EF4-FFF2-40B4-BE49-F238E27FC236}">
              <a16:creationId xmlns:a16="http://schemas.microsoft.com/office/drawing/2014/main" id="{00000000-0008-0000-0700-0000CB010000}"/>
            </a:ext>
          </a:extLst>
        </xdr:cNvPr>
        <xdr:cNvSpPr txBox="1"/>
      </xdr:nvSpPr>
      <xdr:spPr>
        <a:xfrm>
          <a:off x="10528300" y="153737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110,267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167997</xdr:rowOff>
    </xdr:from>
    <xdr:to>
      <xdr:col>55</xdr:col>
      <xdr:colOff>88900</xdr:colOff>
      <xdr:row>90</xdr:row>
      <xdr:rowOff>167997</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10388600" y="155984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103418</xdr:rowOff>
    </xdr:from>
    <xdr:to>
      <xdr:col>55</xdr:col>
      <xdr:colOff>0</xdr:colOff>
      <xdr:row>97</xdr:row>
      <xdr:rowOff>112987</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9639300" y="16734068"/>
          <a:ext cx="838200" cy="95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11667</xdr:rowOff>
    </xdr:from>
    <xdr:ext cx="534377" cy="259045"/>
    <xdr:sp macro="" textlink="">
      <xdr:nvSpPr>
        <xdr:cNvPr id="462" name="土木費平均値テキスト">
          <a:extLst>
            <a:ext uri="{FF2B5EF4-FFF2-40B4-BE49-F238E27FC236}">
              <a16:creationId xmlns:a16="http://schemas.microsoft.com/office/drawing/2014/main" id="{00000000-0008-0000-0700-0000CE010000}"/>
            </a:ext>
          </a:extLst>
        </xdr:cNvPr>
        <xdr:cNvSpPr txBox="1"/>
      </xdr:nvSpPr>
      <xdr:spPr>
        <a:xfrm>
          <a:off x="10528300" y="164708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160240</xdr:rowOff>
    </xdr:from>
    <xdr:to>
      <xdr:col>55</xdr:col>
      <xdr:colOff>50800</xdr:colOff>
      <xdr:row>97</xdr:row>
      <xdr:rowOff>90390</xdr:rowOff>
    </xdr:to>
    <xdr:sp macro="" textlink="">
      <xdr:nvSpPr>
        <xdr:cNvPr id="463" name="フローチャート: 判断 462">
          <a:extLst>
            <a:ext uri="{FF2B5EF4-FFF2-40B4-BE49-F238E27FC236}">
              <a16:creationId xmlns:a16="http://schemas.microsoft.com/office/drawing/2014/main" id="{00000000-0008-0000-0700-0000CF010000}"/>
            </a:ext>
          </a:extLst>
        </xdr:cNvPr>
        <xdr:cNvSpPr/>
      </xdr:nvSpPr>
      <xdr:spPr>
        <a:xfrm>
          <a:off x="10426700" y="16619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93866</xdr:rowOff>
    </xdr:from>
    <xdr:to>
      <xdr:col>50</xdr:col>
      <xdr:colOff>114300</xdr:colOff>
      <xdr:row>97</xdr:row>
      <xdr:rowOff>103418</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8750300" y="16724516"/>
          <a:ext cx="889000" cy="9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144041</xdr:rowOff>
    </xdr:from>
    <xdr:to>
      <xdr:col>50</xdr:col>
      <xdr:colOff>165100</xdr:colOff>
      <xdr:row>97</xdr:row>
      <xdr:rowOff>74191</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9588500" y="16603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90718</xdr:rowOff>
    </xdr:from>
    <xdr:ext cx="534377"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9372111" y="16378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93866</xdr:rowOff>
    </xdr:from>
    <xdr:to>
      <xdr:col>45</xdr:col>
      <xdr:colOff>177800</xdr:colOff>
      <xdr:row>97</xdr:row>
      <xdr:rowOff>127487</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flipV="1">
          <a:off x="7861300" y="16724516"/>
          <a:ext cx="889000" cy="33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156239</xdr:rowOff>
    </xdr:from>
    <xdr:to>
      <xdr:col>46</xdr:col>
      <xdr:colOff>38100</xdr:colOff>
      <xdr:row>97</xdr:row>
      <xdr:rowOff>86389</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8699500" y="16615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102916</xdr:rowOff>
    </xdr:from>
    <xdr:ext cx="534377"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8483111" y="16390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127487</xdr:rowOff>
    </xdr:from>
    <xdr:to>
      <xdr:col>41</xdr:col>
      <xdr:colOff>50800</xdr:colOff>
      <xdr:row>97</xdr:row>
      <xdr:rowOff>139292</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flipV="1">
          <a:off x="6972300" y="16758137"/>
          <a:ext cx="889000" cy="118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157398</xdr:rowOff>
    </xdr:from>
    <xdr:to>
      <xdr:col>41</xdr:col>
      <xdr:colOff>101600</xdr:colOff>
      <xdr:row>97</xdr:row>
      <xdr:rowOff>87548</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7810500" y="16616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104075</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7594111" y="16391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170723</xdr:rowOff>
    </xdr:from>
    <xdr:to>
      <xdr:col>36</xdr:col>
      <xdr:colOff>165100</xdr:colOff>
      <xdr:row>97</xdr:row>
      <xdr:rowOff>100873</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6921500" y="16629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117400</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6705111" y="16405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62187</xdr:rowOff>
    </xdr:from>
    <xdr:to>
      <xdr:col>55</xdr:col>
      <xdr:colOff>50800</xdr:colOff>
      <xdr:row>97</xdr:row>
      <xdr:rowOff>163787</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10426700" y="16692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40614</xdr:rowOff>
    </xdr:from>
    <xdr:ext cx="534377" cy="259045"/>
    <xdr:sp macro="" textlink="">
      <xdr:nvSpPr>
        <xdr:cNvPr id="481" name="土木費該当値テキスト">
          <a:extLst>
            <a:ext uri="{FF2B5EF4-FFF2-40B4-BE49-F238E27FC236}">
              <a16:creationId xmlns:a16="http://schemas.microsoft.com/office/drawing/2014/main" id="{00000000-0008-0000-0700-0000E1010000}"/>
            </a:ext>
          </a:extLst>
        </xdr:cNvPr>
        <xdr:cNvSpPr txBox="1"/>
      </xdr:nvSpPr>
      <xdr:spPr>
        <a:xfrm>
          <a:off x="10528300" y="16671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52618</xdr:rowOff>
    </xdr:from>
    <xdr:to>
      <xdr:col>50</xdr:col>
      <xdr:colOff>165100</xdr:colOff>
      <xdr:row>97</xdr:row>
      <xdr:rowOff>154218</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9588500" y="16683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145345</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9372111" y="16775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43066</xdr:rowOff>
    </xdr:from>
    <xdr:to>
      <xdr:col>46</xdr:col>
      <xdr:colOff>38100</xdr:colOff>
      <xdr:row>97</xdr:row>
      <xdr:rowOff>144666</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8699500" y="16673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135793</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8483111" y="16766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76687</xdr:rowOff>
    </xdr:from>
    <xdr:to>
      <xdr:col>41</xdr:col>
      <xdr:colOff>101600</xdr:colOff>
      <xdr:row>98</xdr:row>
      <xdr:rowOff>6837</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7810500" y="16707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169414</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7594111" y="16800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88492</xdr:rowOff>
    </xdr:from>
    <xdr:to>
      <xdr:col>36</xdr:col>
      <xdr:colOff>165100</xdr:colOff>
      <xdr:row>98</xdr:row>
      <xdr:rowOff>18642</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6921500" y="16719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9769</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6705111" y="16811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消防費グラフ枠">
          <a:extLst>
            <a:ext uri="{FF2B5EF4-FFF2-40B4-BE49-F238E27FC236}">
              <a16:creationId xmlns:a16="http://schemas.microsoft.com/office/drawing/2014/main" id="{00000000-0008-0000-0700-0000FF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118212</xdr:rowOff>
    </xdr:from>
    <xdr:to>
      <xdr:col>85</xdr:col>
      <xdr:colOff>126364</xdr:colOff>
      <xdr:row>38</xdr:row>
      <xdr:rowOff>112908</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flipV="1">
          <a:off x="16317595" y="5261712"/>
          <a:ext cx="1269" cy="13662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116735</xdr:rowOff>
    </xdr:from>
    <xdr:ext cx="534377" cy="259045"/>
    <xdr:sp macro="" textlink="">
      <xdr:nvSpPr>
        <xdr:cNvPr id="513" name="消防費最小値テキスト">
          <a:extLst>
            <a:ext uri="{FF2B5EF4-FFF2-40B4-BE49-F238E27FC236}">
              <a16:creationId xmlns:a16="http://schemas.microsoft.com/office/drawing/2014/main" id="{00000000-0008-0000-0700-000001020000}"/>
            </a:ext>
          </a:extLst>
        </xdr:cNvPr>
        <xdr:cNvSpPr txBox="1"/>
      </xdr:nvSpPr>
      <xdr:spPr>
        <a:xfrm>
          <a:off x="16370300" y="6631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112908</xdr:rowOff>
    </xdr:from>
    <xdr:to>
      <xdr:col>86</xdr:col>
      <xdr:colOff>25400</xdr:colOff>
      <xdr:row>38</xdr:row>
      <xdr:rowOff>112908</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6230600" y="6628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64889</xdr:rowOff>
    </xdr:from>
    <xdr:ext cx="534377" cy="259045"/>
    <xdr:sp macro="" textlink="">
      <xdr:nvSpPr>
        <xdr:cNvPr id="515" name="消防費最大値テキスト">
          <a:extLst>
            <a:ext uri="{FF2B5EF4-FFF2-40B4-BE49-F238E27FC236}">
              <a16:creationId xmlns:a16="http://schemas.microsoft.com/office/drawing/2014/main" id="{00000000-0008-0000-0700-000003020000}"/>
            </a:ext>
          </a:extLst>
        </xdr:cNvPr>
        <xdr:cNvSpPr txBox="1"/>
      </xdr:nvSpPr>
      <xdr:spPr>
        <a:xfrm>
          <a:off x="16370300" y="5036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40,470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118212</xdr:rowOff>
    </xdr:from>
    <xdr:to>
      <xdr:col>86</xdr:col>
      <xdr:colOff>25400</xdr:colOff>
      <xdr:row>30</xdr:row>
      <xdr:rowOff>118212</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6230600" y="5261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18405</xdr:rowOff>
    </xdr:from>
    <xdr:to>
      <xdr:col>85</xdr:col>
      <xdr:colOff>127000</xdr:colOff>
      <xdr:row>37</xdr:row>
      <xdr:rowOff>142946</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5481300" y="6190605"/>
          <a:ext cx="838200" cy="295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61109</xdr:rowOff>
    </xdr:from>
    <xdr:ext cx="534377" cy="259045"/>
    <xdr:sp macro="" textlink="">
      <xdr:nvSpPr>
        <xdr:cNvPr id="518" name="消防費平均値テキスト">
          <a:extLst>
            <a:ext uri="{FF2B5EF4-FFF2-40B4-BE49-F238E27FC236}">
              <a16:creationId xmlns:a16="http://schemas.microsoft.com/office/drawing/2014/main" id="{00000000-0008-0000-0700-000006020000}"/>
            </a:ext>
          </a:extLst>
        </xdr:cNvPr>
        <xdr:cNvSpPr txBox="1"/>
      </xdr:nvSpPr>
      <xdr:spPr>
        <a:xfrm>
          <a:off x="16370300" y="62333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82682</xdr:rowOff>
    </xdr:from>
    <xdr:to>
      <xdr:col>85</xdr:col>
      <xdr:colOff>177800</xdr:colOff>
      <xdr:row>37</xdr:row>
      <xdr:rowOff>12832</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6268700" y="6254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96266</xdr:rowOff>
    </xdr:from>
    <xdr:to>
      <xdr:col>81</xdr:col>
      <xdr:colOff>50800</xdr:colOff>
      <xdr:row>37</xdr:row>
      <xdr:rowOff>142946</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4592300" y="6439916"/>
          <a:ext cx="889000" cy="4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138186</xdr:rowOff>
    </xdr:from>
    <xdr:to>
      <xdr:col>81</xdr:col>
      <xdr:colOff>101600</xdr:colOff>
      <xdr:row>37</xdr:row>
      <xdr:rowOff>68336</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5430500" y="6310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84863</xdr:rowOff>
    </xdr:from>
    <xdr:ext cx="534377"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5214111" y="6085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15661</xdr:rowOff>
    </xdr:from>
    <xdr:to>
      <xdr:col>76</xdr:col>
      <xdr:colOff>114300</xdr:colOff>
      <xdr:row>37</xdr:row>
      <xdr:rowOff>96266</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3703300" y="6359311"/>
          <a:ext cx="889000" cy="80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130322</xdr:rowOff>
    </xdr:from>
    <xdr:to>
      <xdr:col>76</xdr:col>
      <xdr:colOff>165100</xdr:colOff>
      <xdr:row>37</xdr:row>
      <xdr:rowOff>60472</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4541500" y="6302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76999</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4325111" y="6077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15661</xdr:rowOff>
    </xdr:from>
    <xdr:to>
      <xdr:col>71</xdr:col>
      <xdr:colOff>177800</xdr:colOff>
      <xdr:row>37</xdr:row>
      <xdr:rowOff>122418</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flipV="1">
          <a:off x="12814300" y="6359311"/>
          <a:ext cx="889000" cy="106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114000</xdr:rowOff>
    </xdr:from>
    <xdr:to>
      <xdr:col>72</xdr:col>
      <xdr:colOff>38100</xdr:colOff>
      <xdr:row>37</xdr:row>
      <xdr:rowOff>44150</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3652500" y="628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60677</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3436111" y="6061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126253</xdr:rowOff>
    </xdr:from>
    <xdr:to>
      <xdr:col>67</xdr:col>
      <xdr:colOff>101600</xdr:colOff>
      <xdr:row>37</xdr:row>
      <xdr:rowOff>56403</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2763500" y="6298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72930</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2547111" y="6073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139055</xdr:rowOff>
    </xdr:from>
    <xdr:to>
      <xdr:col>85</xdr:col>
      <xdr:colOff>177800</xdr:colOff>
      <xdr:row>36</xdr:row>
      <xdr:rowOff>69205</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6268700" y="6139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161932</xdr:rowOff>
    </xdr:from>
    <xdr:ext cx="534377" cy="259045"/>
    <xdr:sp macro="" textlink="">
      <xdr:nvSpPr>
        <xdr:cNvPr id="537" name="消防費該当値テキスト">
          <a:extLst>
            <a:ext uri="{FF2B5EF4-FFF2-40B4-BE49-F238E27FC236}">
              <a16:creationId xmlns:a16="http://schemas.microsoft.com/office/drawing/2014/main" id="{00000000-0008-0000-0700-000019020000}"/>
            </a:ext>
          </a:extLst>
        </xdr:cNvPr>
        <xdr:cNvSpPr txBox="1"/>
      </xdr:nvSpPr>
      <xdr:spPr>
        <a:xfrm>
          <a:off x="16370300" y="5991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92146</xdr:rowOff>
    </xdr:from>
    <xdr:to>
      <xdr:col>81</xdr:col>
      <xdr:colOff>101600</xdr:colOff>
      <xdr:row>38</xdr:row>
      <xdr:rowOff>22296</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5430500" y="6435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13423</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5214111" y="6528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45466</xdr:rowOff>
    </xdr:from>
    <xdr:to>
      <xdr:col>76</xdr:col>
      <xdr:colOff>165100</xdr:colOff>
      <xdr:row>37</xdr:row>
      <xdr:rowOff>147066</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4541500" y="6389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138193</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4325111" y="6481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136311</xdr:rowOff>
    </xdr:from>
    <xdr:to>
      <xdr:col>72</xdr:col>
      <xdr:colOff>38100</xdr:colOff>
      <xdr:row>37</xdr:row>
      <xdr:rowOff>66461</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3652500" y="6308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57588</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3436111" y="6401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71618</xdr:rowOff>
    </xdr:from>
    <xdr:to>
      <xdr:col>67</xdr:col>
      <xdr:colOff>101600</xdr:colOff>
      <xdr:row>38</xdr:row>
      <xdr:rowOff>1767</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2763500" y="6415268"/>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164345</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2547111" y="6507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9" name="教育費グラフ枠">
          <a:extLst>
            <a:ext uri="{FF2B5EF4-FFF2-40B4-BE49-F238E27FC236}">
              <a16:creationId xmlns:a16="http://schemas.microsoft.com/office/drawing/2014/main" id="{00000000-0008-0000-0700-000039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71806</xdr:rowOff>
    </xdr:from>
    <xdr:to>
      <xdr:col>85</xdr:col>
      <xdr:colOff>126364</xdr:colOff>
      <xdr:row>59</xdr:row>
      <xdr:rowOff>55042</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flipV="1">
          <a:off x="16317595" y="8815756"/>
          <a:ext cx="1269" cy="13548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58869</xdr:rowOff>
    </xdr:from>
    <xdr:ext cx="534377" cy="259045"/>
    <xdr:sp macro="" textlink="">
      <xdr:nvSpPr>
        <xdr:cNvPr id="571" name="教育費最小値テキスト">
          <a:extLst>
            <a:ext uri="{FF2B5EF4-FFF2-40B4-BE49-F238E27FC236}">
              <a16:creationId xmlns:a16="http://schemas.microsoft.com/office/drawing/2014/main" id="{00000000-0008-0000-0700-00003B020000}"/>
            </a:ext>
          </a:extLst>
        </xdr:cNvPr>
        <xdr:cNvSpPr txBox="1"/>
      </xdr:nvSpPr>
      <xdr:spPr>
        <a:xfrm>
          <a:off x="16370300" y="10174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55042</xdr:rowOff>
    </xdr:from>
    <xdr:to>
      <xdr:col>86</xdr:col>
      <xdr:colOff>25400</xdr:colOff>
      <xdr:row>59</xdr:row>
      <xdr:rowOff>55042</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6230600" y="10170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18483</xdr:rowOff>
    </xdr:from>
    <xdr:ext cx="599010" cy="259045"/>
    <xdr:sp macro="" textlink="">
      <xdr:nvSpPr>
        <xdr:cNvPr id="573" name="教育費最大値テキスト">
          <a:extLst>
            <a:ext uri="{FF2B5EF4-FFF2-40B4-BE49-F238E27FC236}">
              <a16:creationId xmlns:a16="http://schemas.microsoft.com/office/drawing/2014/main" id="{00000000-0008-0000-0700-00003D020000}"/>
            </a:ext>
          </a:extLst>
        </xdr:cNvPr>
        <xdr:cNvSpPr txBox="1"/>
      </xdr:nvSpPr>
      <xdr:spPr>
        <a:xfrm>
          <a:off x="16370300" y="85909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135,846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71806</xdr:rowOff>
    </xdr:from>
    <xdr:to>
      <xdr:col>86</xdr:col>
      <xdr:colOff>25400</xdr:colOff>
      <xdr:row>51</xdr:row>
      <xdr:rowOff>71806</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6230600" y="88157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42825</xdr:rowOff>
    </xdr:from>
    <xdr:to>
      <xdr:col>85</xdr:col>
      <xdr:colOff>127000</xdr:colOff>
      <xdr:row>57</xdr:row>
      <xdr:rowOff>4864</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flipV="1">
          <a:off x="15481300" y="9644025"/>
          <a:ext cx="838200" cy="133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169118</xdr:rowOff>
    </xdr:from>
    <xdr:ext cx="534377" cy="259045"/>
    <xdr:sp macro="" textlink="">
      <xdr:nvSpPr>
        <xdr:cNvPr id="576" name="教育費平均値テキスト">
          <a:extLst>
            <a:ext uri="{FF2B5EF4-FFF2-40B4-BE49-F238E27FC236}">
              <a16:creationId xmlns:a16="http://schemas.microsoft.com/office/drawing/2014/main" id="{00000000-0008-0000-0700-000040020000}"/>
            </a:ext>
          </a:extLst>
        </xdr:cNvPr>
        <xdr:cNvSpPr txBox="1"/>
      </xdr:nvSpPr>
      <xdr:spPr>
        <a:xfrm>
          <a:off x="16370300" y="97703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19241</xdr:rowOff>
    </xdr:from>
    <xdr:to>
      <xdr:col>85</xdr:col>
      <xdr:colOff>177800</xdr:colOff>
      <xdr:row>57</xdr:row>
      <xdr:rowOff>120841</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6268700" y="9791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4864</xdr:rowOff>
    </xdr:from>
    <xdr:to>
      <xdr:col>81</xdr:col>
      <xdr:colOff>50800</xdr:colOff>
      <xdr:row>58</xdr:row>
      <xdr:rowOff>2146</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4592300" y="9777514"/>
          <a:ext cx="889000" cy="168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37744</xdr:rowOff>
    </xdr:from>
    <xdr:to>
      <xdr:col>81</xdr:col>
      <xdr:colOff>101600</xdr:colOff>
      <xdr:row>57</xdr:row>
      <xdr:rowOff>139344</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5430500" y="9810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130471</xdr:rowOff>
    </xdr:from>
    <xdr:ext cx="534377"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5214111" y="9903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71641</xdr:rowOff>
    </xdr:from>
    <xdr:to>
      <xdr:col>76</xdr:col>
      <xdr:colOff>114300</xdr:colOff>
      <xdr:row>58</xdr:row>
      <xdr:rowOff>2146</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a:off x="13703300" y="9844291"/>
          <a:ext cx="889000" cy="101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64605</xdr:rowOff>
    </xdr:from>
    <xdr:to>
      <xdr:col>76</xdr:col>
      <xdr:colOff>165100</xdr:colOff>
      <xdr:row>57</xdr:row>
      <xdr:rowOff>166205</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4541500" y="9837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11282</xdr:rowOff>
    </xdr:from>
    <xdr:ext cx="534377"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4325111" y="9612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71641</xdr:rowOff>
    </xdr:from>
    <xdr:to>
      <xdr:col>71</xdr:col>
      <xdr:colOff>177800</xdr:colOff>
      <xdr:row>57</xdr:row>
      <xdr:rowOff>117119</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flipV="1">
          <a:off x="12814300" y="9844291"/>
          <a:ext cx="889000" cy="45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170599</xdr:rowOff>
    </xdr:from>
    <xdr:to>
      <xdr:col>72</xdr:col>
      <xdr:colOff>38100</xdr:colOff>
      <xdr:row>57</xdr:row>
      <xdr:rowOff>100749</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3652500" y="9771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117276</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3436111" y="9547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37719</xdr:rowOff>
    </xdr:from>
    <xdr:to>
      <xdr:col>67</xdr:col>
      <xdr:colOff>101600</xdr:colOff>
      <xdr:row>57</xdr:row>
      <xdr:rowOff>139319</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2763500" y="9810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155846</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2547111" y="9585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163475</xdr:rowOff>
    </xdr:from>
    <xdr:to>
      <xdr:col>85</xdr:col>
      <xdr:colOff>177800</xdr:colOff>
      <xdr:row>56</xdr:row>
      <xdr:rowOff>93625</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6268700" y="9593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14902</xdr:rowOff>
    </xdr:from>
    <xdr:ext cx="534377" cy="259045"/>
    <xdr:sp macro="" textlink="">
      <xdr:nvSpPr>
        <xdr:cNvPr id="595" name="教育費該当値テキスト">
          <a:extLst>
            <a:ext uri="{FF2B5EF4-FFF2-40B4-BE49-F238E27FC236}">
              <a16:creationId xmlns:a16="http://schemas.microsoft.com/office/drawing/2014/main" id="{00000000-0008-0000-0700-000053020000}"/>
            </a:ext>
          </a:extLst>
        </xdr:cNvPr>
        <xdr:cNvSpPr txBox="1"/>
      </xdr:nvSpPr>
      <xdr:spPr>
        <a:xfrm>
          <a:off x="16370300" y="9444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125514</xdr:rowOff>
    </xdr:from>
    <xdr:to>
      <xdr:col>81</xdr:col>
      <xdr:colOff>101600</xdr:colOff>
      <xdr:row>57</xdr:row>
      <xdr:rowOff>55664</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5430500" y="9726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72191</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5214111" y="9501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122796</xdr:rowOff>
    </xdr:from>
    <xdr:to>
      <xdr:col>76</xdr:col>
      <xdr:colOff>165100</xdr:colOff>
      <xdr:row>58</xdr:row>
      <xdr:rowOff>52946</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4541500" y="9895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44073</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4325111" y="9988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20841</xdr:rowOff>
    </xdr:from>
    <xdr:to>
      <xdr:col>72</xdr:col>
      <xdr:colOff>38100</xdr:colOff>
      <xdr:row>57</xdr:row>
      <xdr:rowOff>122441</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3652500" y="9793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113568</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3436111" y="9886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66319</xdr:rowOff>
    </xdr:from>
    <xdr:to>
      <xdr:col>67</xdr:col>
      <xdr:colOff>101600</xdr:colOff>
      <xdr:row>57</xdr:row>
      <xdr:rowOff>167919</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2763500" y="9838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159046</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2547111" y="9931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4" name="災害復旧費グラフ枠">
          <a:extLst>
            <a:ext uri="{FF2B5EF4-FFF2-40B4-BE49-F238E27FC236}">
              <a16:creationId xmlns:a16="http://schemas.microsoft.com/office/drawing/2014/main" id="{00000000-0008-0000-0700-000070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10999</xdr:rowOff>
    </xdr:from>
    <xdr:to>
      <xdr:col>85</xdr:col>
      <xdr:colOff>126364</xdr:colOff>
      <xdr:row>78</xdr:row>
      <xdr:rowOff>139700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flipV="1">
          <a:off x="16317595" y="12012499"/>
          <a:ext cx="1269" cy="15003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6" name="災害復旧費最小値テキスト">
          <a:extLst>
            <a:ext uri="{FF2B5EF4-FFF2-40B4-BE49-F238E27FC236}">
              <a16:creationId xmlns:a16="http://schemas.microsoft.com/office/drawing/2014/main" id="{00000000-0008-0000-0700-000072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129126</xdr:rowOff>
    </xdr:from>
    <xdr:ext cx="534377" cy="259045"/>
    <xdr:sp macro="" textlink="">
      <xdr:nvSpPr>
        <xdr:cNvPr id="628" name="災害復旧費最大値テキスト">
          <a:extLst>
            <a:ext uri="{FF2B5EF4-FFF2-40B4-BE49-F238E27FC236}">
              <a16:creationId xmlns:a16="http://schemas.microsoft.com/office/drawing/2014/main" id="{00000000-0008-0000-0700-000074020000}"/>
            </a:ext>
          </a:extLst>
        </xdr:cNvPr>
        <xdr:cNvSpPr txBox="1"/>
      </xdr:nvSpPr>
      <xdr:spPr>
        <a:xfrm>
          <a:off x="16370300" y="11787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65,630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10999</xdr:rowOff>
    </xdr:from>
    <xdr:to>
      <xdr:col>86</xdr:col>
      <xdr:colOff>25400</xdr:colOff>
      <xdr:row>70</xdr:row>
      <xdr:rowOff>10999</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6230600" y="120124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139700</xdr:rowOff>
    </xdr:from>
    <xdr:to>
      <xdr:col>85</xdr:col>
      <xdr:colOff>127000</xdr:colOff>
      <xdr:row>78</xdr:row>
      <xdr:rowOff>139700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5481300" y="13512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53827</xdr:rowOff>
    </xdr:from>
    <xdr:ext cx="469744" cy="259045"/>
    <xdr:sp macro="" textlink="">
      <xdr:nvSpPr>
        <xdr:cNvPr id="631" name="災害復旧費平均値テキスト">
          <a:extLst>
            <a:ext uri="{FF2B5EF4-FFF2-40B4-BE49-F238E27FC236}">
              <a16:creationId xmlns:a16="http://schemas.microsoft.com/office/drawing/2014/main" id="{00000000-0008-0000-0700-000077020000}"/>
            </a:ext>
          </a:extLst>
        </xdr:cNvPr>
        <xdr:cNvSpPr txBox="1"/>
      </xdr:nvSpPr>
      <xdr:spPr>
        <a:xfrm>
          <a:off x="16370300" y="132554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30950</xdr:rowOff>
    </xdr:from>
    <xdr:to>
      <xdr:col>85</xdr:col>
      <xdr:colOff>177800</xdr:colOff>
      <xdr:row>78</xdr:row>
      <xdr:rowOff>132550</xdr:rowOff>
    </xdr:to>
    <xdr:sp macro="" textlink="">
      <xdr:nvSpPr>
        <xdr:cNvPr id="632" name="フローチャート: 判断 631">
          <a:extLst>
            <a:ext uri="{FF2B5EF4-FFF2-40B4-BE49-F238E27FC236}">
              <a16:creationId xmlns:a16="http://schemas.microsoft.com/office/drawing/2014/main" id="{00000000-0008-0000-0700-000078020000}"/>
            </a:ext>
          </a:extLst>
        </xdr:cNvPr>
        <xdr:cNvSpPr/>
      </xdr:nvSpPr>
      <xdr:spPr>
        <a:xfrm>
          <a:off x="16268700" y="13404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139700</xdr:rowOff>
    </xdr:from>
    <xdr:to>
      <xdr:col>81</xdr:col>
      <xdr:colOff>50800</xdr:colOff>
      <xdr:row>78</xdr:row>
      <xdr:rowOff>139700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4592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31886</xdr:rowOff>
    </xdr:from>
    <xdr:to>
      <xdr:col>81</xdr:col>
      <xdr:colOff>101600</xdr:colOff>
      <xdr:row>78</xdr:row>
      <xdr:rowOff>133486</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5430500" y="13404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150013</xdr:rowOff>
    </xdr:from>
    <xdr:ext cx="469744"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5246428" y="13180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139700</xdr:rowOff>
    </xdr:from>
    <xdr:to>
      <xdr:col>76</xdr:col>
      <xdr:colOff>114300</xdr:colOff>
      <xdr:row>78</xdr:row>
      <xdr:rowOff>139700</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3703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34128</xdr:rowOff>
    </xdr:from>
    <xdr:to>
      <xdr:col>76</xdr:col>
      <xdr:colOff>165100</xdr:colOff>
      <xdr:row>78</xdr:row>
      <xdr:rowOff>135728</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4541500" y="13407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152255</xdr:rowOff>
    </xdr:from>
    <xdr:ext cx="469744"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4357428" y="13182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139700</xdr:rowOff>
    </xdr:from>
    <xdr:to>
      <xdr:col>71</xdr:col>
      <xdr:colOff>177800</xdr:colOff>
      <xdr:row>78</xdr:row>
      <xdr:rowOff>139700</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2814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161710</xdr:rowOff>
    </xdr:from>
    <xdr:to>
      <xdr:col>72</xdr:col>
      <xdr:colOff>38100</xdr:colOff>
      <xdr:row>78</xdr:row>
      <xdr:rowOff>91860</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3652500" y="133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108387</xdr:rowOff>
    </xdr:from>
    <xdr:ext cx="469744"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3468428" y="13138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12684</xdr:rowOff>
    </xdr:from>
    <xdr:to>
      <xdr:col>67</xdr:col>
      <xdr:colOff>101600</xdr:colOff>
      <xdr:row>78</xdr:row>
      <xdr:rowOff>114284</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2763500" y="13385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130811</xdr:rowOff>
    </xdr:from>
    <xdr:ext cx="469744"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2579428" y="131610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88900</xdr:rowOff>
    </xdr:from>
    <xdr:to>
      <xdr:col>85</xdr:col>
      <xdr:colOff>177800</xdr:colOff>
      <xdr:row>79</xdr:row>
      <xdr:rowOff>19050</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62687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9377</xdr:rowOff>
    </xdr:from>
    <xdr:ext cx="249299" cy="259045"/>
    <xdr:sp macro="" textlink="">
      <xdr:nvSpPr>
        <xdr:cNvPr id="650" name="災害復旧費該当値テキスト">
          <a:extLst>
            <a:ext uri="{FF2B5EF4-FFF2-40B4-BE49-F238E27FC236}">
              <a16:creationId xmlns:a16="http://schemas.microsoft.com/office/drawing/2014/main" id="{00000000-0008-0000-0700-00008A020000}"/>
            </a:ext>
          </a:extLst>
        </xdr:cNvPr>
        <xdr:cNvSpPr txBox="1"/>
      </xdr:nvSpPr>
      <xdr:spPr>
        <a:xfrm>
          <a:off x="16370300" y="133824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88900</xdr:rowOff>
    </xdr:from>
    <xdr:to>
      <xdr:col>81</xdr:col>
      <xdr:colOff>101600</xdr:colOff>
      <xdr:row>79</xdr:row>
      <xdr:rowOff>19050</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5430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10177</xdr:rowOff>
    </xdr:from>
    <xdr:ext cx="249299"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5356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88900</xdr:rowOff>
    </xdr:from>
    <xdr:to>
      <xdr:col>76</xdr:col>
      <xdr:colOff>165100</xdr:colOff>
      <xdr:row>79</xdr:row>
      <xdr:rowOff>19050</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4541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10177</xdr:rowOff>
    </xdr:from>
    <xdr:ext cx="249299"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4467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88900</xdr:rowOff>
    </xdr:from>
    <xdr:to>
      <xdr:col>72</xdr:col>
      <xdr:colOff>38100</xdr:colOff>
      <xdr:row>79</xdr:row>
      <xdr:rowOff>19050</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3652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10177</xdr:rowOff>
    </xdr:from>
    <xdr:ext cx="249299"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3578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88900</xdr:rowOff>
    </xdr:from>
    <xdr:to>
      <xdr:col>67</xdr:col>
      <xdr:colOff>101600</xdr:colOff>
      <xdr:row>79</xdr:row>
      <xdr:rowOff>19050</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2763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10177</xdr:rowOff>
    </xdr:from>
    <xdr:ext cx="249299"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2689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33,291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8" name="直線コネクタ 667">
          <a:extLst>
            <a:ext uri="{FF2B5EF4-FFF2-40B4-BE49-F238E27FC236}">
              <a16:creationId xmlns:a16="http://schemas.microsoft.com/office/drawing/2014/main" id="{00000000-0008-0000-0700-00009C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公債費グラフ枠">
          <a:extLst>
            <a:ext uri="{FF2B5EF4-FFF2-40B4-BE49-F238E27FC236}">
              <a16:creationId xmlns:a16="http://schemas.microsoft.com/office/drawing/2014/main" id="{00000000-0008-0000-0700-0000A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84803</xdr:rowOff>
    </xdr:from>
    <xdr:to>
      <xdr:col>85</xdr:col>
      <xdr:colOff>126364</xdr:colOff>
      <xdr:row>98</xdr:row>
      <xdr:rowOff>87089</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flipV="1">
          <a:off x="16317595" y="15343853"/>
          <a:ext cx="1269" cy="15453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90916</xdr:rowOff>
    </xdr:from>
    <xdr:ext cx="534377" cy="259045"/>
    <xdr:sp macro="" textlink="">
      <xdr:nvSpPr>
        <xdr:cNvPr id="685" name="公債費最小値テキスト">
          <a:extLst>
            <a:ext uri="{FF2B5EF4-FFF2-40B4-BE49-F238E27FC236}">
              <a16:creationId xmlns:a16="http://schemas.microsoft.com/office/drawing/2014/main" id="{00000000-0008-0000-0700-0000AD020000}"/>
            </a:ext>
          </a:extLst>
        </xdr:cNvPr>
        <xdr:cNvSpPr txBox="1"/>
      </xdr:nvSpPr>
      <xdr:spPr>
        <a:xfrm>
          <a:off x="16370300" y="16893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87089</xdr:rowOff>
    </xdr:from>
    <xdr:to>
      <xdr:col>86</xdr:col>
      <xdr:colOff>25400</xdr:colOff>
      <xdr:row>98</xdr:row>
      <xdr:rowOff>87089</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6230600" y="16889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31480</xdr:rowOff>
    </xdr:from>
    <xdr:ext cx="599010" cy="259045"/>
    <xdr:sp macro="" textlink="">
      <xdr:nvSpPr>
        <xdr:cNvPr id="687" name="公債費最大値テキスト">
          <a:extLst>
            <a:ext uri="{FF2B5EF4-FFF2-40B4-BE49-F238E27FC236}">
              <a16:creationId xmlns:a16="http://schemas.microsoft.com/office/drawing/2014/main" id="{00000000-0008-0000-0700-0000AF020000}"/>
            </a:ext>
          </a:extLst>
        </xdr:cNvPr>
        <xdr:cNvSpPr txBox="1"/>
      </xdr:nvSpPr>
      <xdr:spPr>
        <a:xfrm>
          <a:off x="16370300" y="15119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105,862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89</xdr:row>
      <xdr:rowOff>84803</xdr:rowOff>
    </xdr:from>
    <xdr:to>
      <xdr:col>86</xdr:col>
      <xdr:colOff>25400</xdr:colOff>
      <xdr:row>89</xdr:row>
      <xdr:rowOff>84803</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6230600" y="15343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44652</xdr:rowOff>
    </xdr:from>
    <xdr:to>
      <xdr:col>85</xdr:col>
      <xdr:colOff>127000</xdr:colOff>
      <xdr:row>96</xdr:row>
      <xdr:rowOff>78713</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5481300" y="16503852"/>
          <a:ext cx="838200" cy="34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28289</xdr:rowOff>
    </xdr:from>
    <xdr:ext cx="534377" cy="259045"/>
    <xdr:sp macro="" textlink="">
      <xdr:nvSpPr>
        <xdr:cNvPr id="690" name="公債費平均値テキスト">
          <a:extLst>
            <a:ext uri="{FF2B5EF4-FFF2-40B4-BE49-F238E27FC236}">
              <a16:creationId xmlns:a16="http://schemas.microsoft.com/office/drawing/2014/main" id="{00000000-0008-0000-0700-0000B2020000}"/>
            </a:ext>
          </a:extLst>
        </xdr:cNvPr>
        <xdr:cNvSpPr txBox="1"/>
      </xdr:nvSpPr>
      <xdr:spPr>
        <a:xfrm>
          <a:off x="16370300" y="161445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5412</xdr:rowOff>
    </xdr:from>
    <xdr:to>
      <xdr:col>85</xdr:col>
      <xdr:colOff>177800</xdr:colOff>
      <xdr:row>95</xdr:row>
      <xdr:rowOff>107012</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6268700" y="16293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94</xdr:row>
      <xdr:rowOff>84657</xdr:rowOff>
    </xdr:from>
    <xdr:to>
      <xdr:col>81</xdr:col>
      <xdr:colOff>50800</xdr:colOff>
      <xdr:row>96</xdr:row>
      <xdr:rowOff>44652</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4592300" y="16200957"/>
          <a:ext cx="889000" cy="302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28403</xdr:rowOff>
    </xdr:from>
    <xdr:to>
      <xdr:col>81</xdr:col>
      <xdr:colOff>101600</xdr:colOff>
      <xdr:row>95</xdr:row>
      <xdr:rowOff>130003</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5430500" y="16316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146530</xdr:rowOff>
    </xdr:from>
    <xdr:ext cx="534377"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5214111" y="16091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94</xdr:row>
      <xdr:rowOff>84657</xdr:rowOff>
    </xdr:from>
    <xdr:to>
      <xdr:col>76</xdr:col>
      <xdr:colOff>114300</xdr:colOff>
      <xdr:row>96</xdr:row>
      <xdr:rowOff>40487</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flipV="1">
          <a:off x="13703300" y="16200957"/>
          <a:ext cx="889000" cy="298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23864</xdr:rowOff>
    </xdr:from>
    <xdr:to>
      <xdr:col>76</xdr:col>
      <xdr:colOff>165100</xdr:colOff>
      <xdr:row>95</xdr:row>
      <xdr:rowOff>125464</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4541500" y="16311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116591</xdr:rowOff>
    </xdr:from>
    <xdr:ext cx="534377"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4325111" y="16404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39360</xdr:rowOff>
    </xdr:from>
    <xdr:to>
      <xdr:col>71</xdr:col>
      <xdr:colOff>177800</xdr:colOff>
      <xdr:row>96</xdr:row>
      <xdr:rowOff>40487</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a:off x="12814300" y="16498560"/>
          <a:ext cx="889000" cy="1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85536</xdr:rowOff>
    </xdr:from>
    <xdr:to>
      <xdr:col>72</xdr:col>
      <xdr:colOff>38100</xdr:colOff>
      <xdr:row>96</xdr:row>
      <xdr:rowOff>15686</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3652500" y="16373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32213</xdr:rowOff>
    </xdr:from>
    <xdr:ext cx="534377"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3436111" y="16148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74890</xdr:rowOff>
    </xdr:from>
    <xdr:to>
      <xdr:col>67</xdr:col>
      <xdr:colOff>101600</xdr:colOff>
      <xdr:row>96</xdr:row>
      <xdr:rowOff>5040</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2763500" y="1636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21567</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2547111" y="16137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27913</xdr:rowOff>
    </xdr:from>
    <xdr:to>
      <xdr:col>85</xdr:col>
      <xdr:colOff>177800</xdr:colOff>
      <xdr:row>96</xdr:row>
      <xdr:rowOff>129513</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6268700" y="16487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6340</xdr:rowOff>
    </xdr:from>
    <xdr:ext cx="534377" cy="259045"/>
    <xdr:sp macro="" textlink="">
      <xdr:nvSpPr>
        <xdr:cNvPr id="709" name="公債費該当値テキスト">
          <a:extLst>
            <a:ext uri="{FF2B5EF4-FFF2-40B4-BE49-F238E27FC236}">
              <a16:creationId xmlns:a16="http://schemas.microsoft.com/office/drawing/2014/main" id="{00000000-0008-0000-0700-0000C5020000}"/>
            </a:ext>
          </a:extLst>
        </xdr:cNvPr>
        <xdr:cNvSpPr txBox="1"/>
      </xdr:nvSpPr>
      <xdr:spPr>
        <a:xfrm>
          <a:off x="16370300" y="16465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165302</xdr:rowOff>
    </xdr:from>
    <xdr:to>
      <xdr:col>81</xdr:col>
      <xdr:colOff>101600</xdr:colOff>
      <xdr:row>96</xdr:row>
      <xdr:rowOff>95452</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5430500" y="16453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86579</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5214111" y="16545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33857</xdr:rowOff>
    </xdr:from>
    <xdr:to>
      <xdr:col>76</xdr:col>
      <xdr:colOff>165100</xdr:colOff>
      <xdr:row>94</xdr:row>
      <xdr:rowOff>135457</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4541500" y="16150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92</xdr:row>
      <xdr:rowOff>151984</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4325111" y="15925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161137</xdr:rowOff>
    </xdr:from>
    <xdr:to>
      <xdr:col>72</xdr:col>
      <xdr:colOff>38100</xdr:colOff>
      <xdr:row>96</xdr:row>
      <xdr:rowOff>91287</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3652500" y="16448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82414</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3436111" y="16541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160010</xdr:rowOff>
    </xdr:from>
    <xdr:to>
      <xdr:col>67</xdr:col>
      <xdr:colOff>101600</xdr:colOff>
      <xdr:row>96</xdr:row>
      <xdr:rowOff>90160</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2763500" y="16447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81287</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2547111" y="16540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8" name="諸支出金グラフ枠">
          <a:extLst>
            <a:ext uri="{FF2B5EF4-FFF2-40B4-BE49-F238E27FC236}">
              <a16:creationId xmlns:a16="http://schemas.microsoft.com/office/drawing/2014/main" id="{00000000-0008-0000-0700-0000E2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80127</xdr:rowOff>
    </xdr:from>
    <xdr:to>
      <xdr:col>116</xdr:col>
      <xdr:colOff>62864</xdr:colOff>
      <xdr:row>38</xdr:row>
      <xdr:rowOff>139700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flipV="1">
          <a:off x="22159595" y="5566527"/>
          <a:ext cx="1269" cy="10882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167901</xdr:rowOff>
    </xdr:from>
    <xdr:ext cx="249299" cy="259045"/>
    <xdr:sp macro="" textlink="">
      <xdr:nvSpPr>
        <xdr:cNvPr id="740" name="諸支出金最小値テキスト">
          <a:extLst>
            <a:ext uri="{FF2B5EF4-FFF2-40B4-BE49-F238E27FC236}">
              <a16:creationId xmlns:a16="http://schemas.microsoft.com/office/drawing/2014/main" id="{00000000-0008-0000-0700-0000E4020000}"/>
            </a:ext>
          </a:extLst>
        </xdr:cNvPr>
        <xdr:cNvSpPr txBox="1"/>
      </xdr:nvSpPr>
      <xdr:spPr>
        <a:xfrm>
          <a:off x="22212300" y="668300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26804</xdr:rowOff>
    </xdr:from>
    <xdr:ext cx="534377" cy="259045"/>
    <xdr:sp macro="" textlink="">
      <xdr:nvSpPr>
        <xdr:cNvPr id="742" name="諸支出金最大値テキスト">
          <a:extLst>
            <a:ext uri="{FF2B5EF4-FFF2-40B4-BE49-F238E27FC236}">
              <a16:creationId xmlns:a16="http://schemas.microsoft.com/office/drawing/2014/main" id="{00000000-0008-0000-0700-0000E6020000}"/>
            </a:ext>
          </a:extLst>
        </xdr:cNvPr>
        <xdr:cNvSpPr txBox="1"/>
      </xdr:nvSpPr>
      <xdr:spPr>
        <a:xfrm>
          <a:off x="22212300" y="5341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23,803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80127</xdr:rowOff>
    </xdr:from>
    <xdr:to>
      <xdr:col>116</xdr:col>
      <xdr:colOff>152400</xdr:colOff>
      <xdr:row>32</xdr:row>
      <xdr:rowOff>80127</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2072600" y="55665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32</xdr:row>
      <xdr:rowOff>80127</xdr:rowOff>
    </xdr:from>
    <xdr:to>
      <xdr:col>116</xdr:col>
      <xdr:colOff>63500</xdr:colOff>
      <xdr:row>32</xdr:row>
      <xdr:rowOff>82093</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flipV="1">
          <a:off x="21323300" y="5566527"/>
          <a:ext cx="838200" cy="1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40901</xdr:rowOff>
    </xdr:from>
    <xdr:ext cx="378565" cy="259045"/>
    <xdr:sp macro="" textlink="">
      <xdr:nvSpPr>
        <xdr:cNvPr id="745" name="諸支出金平均値テキスト">
          <a:extLst>
            <a:ext uri="{FF2B5EF4-FFF2-40B4-BE49-F238E27FC236}">
              <a16:creationId xmlns:a16="http://schemas.microsoft.com/office/drawing/2014/main" id="{00000000-0008-0000-0700-0000E9020000}"/>
            </a:ext>
          </a:extLst>
        </xdr:cNvPr>
        <xdr:cNvSpPr txBox="1"/>
      </xdr:nvSpPr>
      <xdr:spPr>
        <a:xfrm>
          <a:off x="22212300" y="655600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62474</xdr:rowOff>
    </xdr:from>
    <xdr:to>
      <xdr:col>116</xdr:col>
      <xdr:colOff>114300</xdr:colOff>
      <xdr:row>38</xdr:row>
      <xdr:rowOff>164074</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22110700" y="6577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32</xdr:row>
      <xdr:rowOff>82093</xdr:rowOff>
    </xdr:from>
    <xdr:to>
      <xdr:col>111</xdr:col>
      <xdr:colOff>177800</xdr:colOff>
      <xdr:row>37</xdr:row>
      <xdr:rowOff>7249</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flipV="1">
          <a:off x="20434300" y="5568493"/>
          <a:ext cx="889000" cy="782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72486</xdr:rowOff>
    </xdr:from>
    <xdr:to>
      <xdr:col>112</xdr:col>
      <xdr:colOff>38100</xdr:colOff>
      <xdr:row>39</xdr:row>
      <xdr:rowOff>2636</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21272500" y="6587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38</xdr:row>
      <xdr:rowOff>165213</xdr:rowOff>
    </xdr:from>
    <xdr:ext cx="378565"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21134017" y="66803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37</xdr:row>
      <xdr:rowOff>7249</xdr:rowOff>
    </xdr:from>
    <xdr:to>
      <xdr:col>107</xdr:col>
      <xdr:colOff>50800</xdr:colOff>
      <xdr:row>37</xdr:row>
      <xdr:rowOff>9901</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flipV="1">
          <a:off x="19545300" y="6350899"/>
          <a:ext cx="889000" cy="2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71755</xdr:rowOff>
    </xdr:from>
    <xdr:to>
      <xdr:col>107</xdr:col>
      <xdr:colOff>101600</xdr:colOff>
      <xdr:row>39</xdr:row>
      <xdr:rowOff>1905</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20383500" y="6586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38</xdr:row>
      <xdr:rowOff>164482</xdr:rowOff>
    </xdr:from>
    <xdr:ext cx="378565"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0245017" y="66795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37</xdr:row>
      <xdr:rowOff>9901</xdr:rowOff>
    </xdr:from>
    <xdr:to>
      <xdr:col>102</xdr:col>
      <xdr:colOff>114300</xdr:colOff>
      <xdr:row>37</xdr:row>
      <xdr:rowOff>11410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flipV="1">
          <a:off x="18656300" y="6353551"/>
          <a:ext cx="889000" cy="1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85562</xdr:rowOff>
    </xdr:from>
    <xdr:to>
      <xdr:col>102</xdr:col>
      <xdr:colOff>165100</xdr:colOff>
      <xdr:row>39</xdr:row>
      <xdr:rowOff>15712</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19494500" y="6600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39</xdr:row>
      <xdr:rowOff>6839</xdr:rowOff>
    </xdr:from>
    <xdr:ext cx="313932"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19388333" y="669338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84831</xdr:rowOff>
    </xdr:from>
    <xdr:to>
      <xdr:col>98</xdr:col>
      <xdr:colOff>38100</xdr:colOff>
      <xdr:row>39</xdr:row>
      <xdr:rowOff>14981</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18605500" y="6599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39</xdr:row>
      <xdr:rowOff>6108</xdr:rowOff>
    </xdr:from>
    <xdr:ext cx="313932"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8499333" y="669265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32</xdr:row>
      <xdr:rowOff>29327</xdr:rowOff>
    </xdr:from>
    <xdr:to>
      <xdr:col>116</xdr:col>
      <xdr:colOff>114300</xdr:colOff>
      <xdr:row>32</xdr:row>
      <xdr:rowOff>130927</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22110700" y="5515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31</xdr:row>
      <xdr:rowOff>153804</xdr:rowOff>
    </xdr:from>
    <xdr:ext cx="534377" cy="259045"/>
    <xdr:sp macro="" textlink="">
      <xdr:nvSpPr>
        <xdr:cNvPr id="764" name="諸支出金該当値テキスト">
          <a:extLst>
            <a:ext uri="{FF2B5EF4-FFF2-40B4-BE49-F238E27FC236}">
              <a16:creationId xmlns:a16="http://schemas.microsoft.com/office/drawing/2014/main" id="{00000000-0008-0000-0700-0000FC020000}"/>
            </a:ext>
          </a:extLst>
        </xdr:cNvPr>
        <xdr:cNvSpPr txBox="1"/>
      </xdr:nvSpPr>
      <xdr:spPr>
        <a:xfrm>
          <a:off x="22212300" y="5468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32</xdr:row>
      <xdr:rowOff>31293</xdr:rowOff>
    </xdr:from>
    <xdr:to>
      <xdr:col>112</xdr:col>
      <xdr:colOff>38100</xdr:colOff>
      <xdr:row>32</xdr:row>
      <xdr:rowOff>132893</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21272500" y="5517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30</xdr:row>
      <xdr:rowOff>149420</xdr:rowOff>
    </xdr:from>
    <xdr:ext cx="534377"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1056111" y="5292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36</xdr:row>
      <xdr:rowOff>127899</xdr:rowOff>
    </xdr:from>
    <xdr:to>
      <xdr:col>107</xdr:col>
      <xdr:colOff>101600</xdr:colOff>
      <xdr:row>37</xdr:row>
      <xdr:rowOff>58049</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20383500" y="6300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74576</xdr:rowOff>
    </xdr:from>
    <xdr:ext cx="469744"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0199428" y="60753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36</xdr:row>
      <xdr:rowOff>130551</xdr:rowOff>
    </xdr:from>
    <xdr:to>
      <xdr:col>102</xdr:col>
      <xdr:colOff>165100</xdr:colOff>
      <xdr:row>37</xdr:row>
      <xdr:rowOff>60701</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19494500" y="6302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77228</xdr:rowOff>
    </xdr:from>
    <xdr:ext cx="469744"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9310428" y="60779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132060</xdr:rowOff>
    </xdr:from>
    <xdr:to>
      <xdr:col>98</xdr:col>
      <xdr:colOff>38100</xdr:colOff>
      <xdr:row>37</xdr:row>
      <xdr:rowOff>62210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18605500" y="6304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78737</xdr:rowOff>
    </xdr:from>
    <xdr:ext cx="469744"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8421428" y="6079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7" name="前年度繰上充用金グラフ枠">
          <a:extLst>
            <a:ext uri="{FF2B5EF4-FFF2-40B4-BE49-F238E27FC236}">
              <a16:creationId xmlns:a16="http://schemas.microsoft.com/office/drawing/2014/main" id="{00000000-0008-0000-0700-000013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9" name="前年度繰上充用金最小値テキスト">
          <a:extLst>
            <a:ext uri="{FF2B5EF4-FFF2-40B4-BE49-F238E27FC236}">
              <a16:creationId xmlns:a16="http://schemas.microsoft.com/office/drawing/2014/main" id="{00000000-0008-0000-0700-000015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1" name="前年度繰上充用金最大値テキスト">
          <a:extLst>
            <a:ext uri="{FF2B5EF4-FFF2-40B4-BE49-F238E27FC236}">
              <a16:creationId xmlns:a16="http://schemas.microsoft.com/office/drawing/2014/main" id="{00000000-0008-0000-0700-000017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4" name="前年度繰上充用金平均値テキスト">
          <a:extLst>
            <a:ext uri="{FF2B5EF4-FFF2-40B4-BE49-F238E27FC236}">
              <a16:creationId xmlns:a16="http://schemas.microsoft.com/office/drawing/2014/main" id="{00000000-0008-0000-0700-00001A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5" name="フローチャート: 判断 794">
          <a:extLst>
            <a:ext uri="{FF2B5EF4-FFF2-40B4-BE49-F238E27FC236}">
              <a16:creationId xmlns:a16="http://schemas.microsoft.com/office/drawing/2014/main" id="{00000000-0008-0000-0700-00001B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2" name="楕円 811">
          <a:extLst>
            <a:ext uri="{FF2B5EF4-FFF2-40B4-BE49-F238E27FC236}">
              <a16:creationId xmlns:a16="http://schemas.microsoft.com/office/drawing/2014/main" id="{00000000-0008-0000-0700-00002C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3" name="前年度繰上充用金該当値テキスト">
          <a:extLst>
            <a:ext uri="{FF2B5EF4-FFF2-40B4-BE49-F238E27FC236}">
              <a16:creationId xmlns:a16="http://schemas.microsoft.com/office/drawing/2014/main" id="{00000000-0008-0000-0700-00002D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2" name="正方形/長方形 821">
          <a:extLst>
            <a:ext uri="{FF2B5EF4-FFF2-40B4-BE49-F238E27FC236}">
              <a16:creationId xmlns:a16="http://schemas.microsoft.com/office/drawing/2014/main" id="{00000000-0008-0000-0700-000036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3" name="正方形/長方形 822">
          <a:extLst>
            <a:ext uri="{FF2B5EF4-FFF2-40B4-BE49-F238E27FC236}">
              <a16:creationId xmlns:a16="http://schemas.microsoft.com/office/drawing/2014/main" id="{00000000-0008-0000-0700-000037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議会費、衛生費、消防費、教育費、 諸支出金が類似団体平均を上回った。</a:t>
          </a:r>
        </a:p>
        <a:p>
          <a:r>
            <a:rPr kumimoji="1" lang="ja-JP" altLang="en-US" sz="1300">
              <a:latin typeface="ＭＳ Ｐゴシック" panose="020B0600070205080204" pitchFamily="50" charset="-128"/>
              <a:ea typeface="ＭＳ Ｐゴシック" panose="020B0600070205080204" pitchFamily="50" charset="-128"/>
            </a:rPr>
            <a:t>特に諸支出金は大きく上回っており、市民病院及び消防本部庁舎を移転するための公益的施設用地取得に係る債務を一部繰上償還したことが要因となっている。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衛生費については、旧ごみ処理場の解体及び新ごみ処理場の建設に係る分担金が増となったことが要因となっている。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消防費については、</a:t>
          </a:r>
          <a:r>
            <a:rPr kumimoji="1" lang="en-US" altLang="ja-JP" sz="1300">
              <a:latin typeface="ＭＳ Ｐゴシック" panose="020B0600070205080204" pitchFamily="50" charset="-128"/>
              <a:ea typeface="ＭＳ Ｐゴシック" panose="020B0600070205080204" pitchFamily="50" charset="-128"/>
            </a:rPr>
            <a:t>35m</a:t>
          </a:r>
          <a:r>
            <a:rPr kumimoji="1" lang="ja-JP" altLang="en-US" sz="1300">
              <a:latin typeface="ＭＳ Ｐゴシック" panose="020B0600070205080204" pitchFamily="50" charset="-128"/>
              <a:ea typeface="ＭＳ Ｐゴシック" panose="020B0600070205080204" pitchFamily="50" charset="-128"/>
            </a:rPr>
            <a:t>級はしご付消防自動車等の車両を購入したことが要因となっている。</a:t>
          </a:r>
        </a:p>
        <a:p>
          <a:r>
            <a:rPr kumimoji="1" lang="ja-JP" altLang="en-US" sz="1300">
              <a:latin typeface="ＭＳ Ｐゴシック" panose="020B0600070205080204" pitchFamily="50" charset="-128"/>
              <a:ea typeface="ＭＳ Ｐゴシック" panose="020B0600070205080204" pitchFamily="50" charset="-128"/>
            </a:rPr>
            <a:t>教育費については、計画的に実施している小中学校の改修や、新学校給食共同調理場建設工事を実施したことなどが要因となっている。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愛知県常滑市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財政調整基金については、決算剰余金を中心に積み立てるとともに、最低限の取り崩しに努めている。</a:t>
          </a:r>
        </a:p>
        <a:p>
          <a:r>
            <a:rPr kumimoji="1" lang="ja-JP" altLang="en-US" sz="1400">
              <a:latin typeface="ＭＳ ゴシック" pitchFamily="49" charset="-128"/>
              <a:ea typeface="ＭＳ ゴシック" pitchFamily="49" charset="-128"/>
            </a:rPr>
            <a:t>　令和</a:t>
          </a:r>
          <a:r>
            <a:rPr kumimoji="1" lang="en-US" altLang="ja-JP" sz="1400">
              <a:latin typeface="ＭＳ ゴシック" pitchFamily="49" charset="-128"/>
              <a:ea typeface="ＭＳ ゴシック" pitchFamily="49" charset="-128"/>
            </a:rPr>
            <a:t>5</a:t>
          </a:r>
          <a:r>
            <a:rPr kumimoji="1" lang="ja-JP" altLang="en-US" sz="1400">
              <a:latin typeface="ＭＳ ゴシック" pitchFamily="49" charset="-128"/>
              <a:ea typeface="ＭＳ ゴシック" pitchFamily="49" charset="-128"/>
            </a:rPr>
            <a:t>年度は、人件費の増加、一般財源を伴う工事の増加及び一部事務組合への分担金の増などにより取崩し額が増加し、残高が減少となった。</a:t>
          </a:r>
        </a:p>
        <a:p>
          <a:r>
            <a:rPr kumimoji="1" lang="ja-JP" altLang="en-US" sz="1400">
              <a:latin typeface="ＭＳ ゴシック" pitchFamily="49" charset="-128"/>
              <a:ea typeface="ＭＳ ゴシック" pitchFamily="49" charset="-128"/>
            </a:rPr>
            <a:t>　今後も、財政調整基金については、標準財政規模の</a:t>
          </a:r>
          <a:r>
            <a:rPr kumimoji="1" lang="en-US" altLang="ja-JP" sz="1400">
              <a:latin typeface="ＭＳ ゴシック" pitchFamily="49" charset="-128"/>
              <a:ea typeface="ＭＳ ゴシック" pitchFamily="49" charset="-128"/>
            </a:rPr>
            <a:t>10</a:t>
          </a:r>
          <a:r>
            <a:rPr kumimoji="1" lang="ja-JP" altLang="en-US" sz="1400">
              <a:latin typeface="ＭＳ ゴシック" pitchFamily="49" charset="-128"/>
              <a:ea typeface="ＭＳ ゴシック" pitchFamily="49" charset="-128"/>
            </a:rPr>
            <a:t>％以上の残高確保を目指し、財政運営に努めていく。</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愛知県常滑市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前年度に引き続き収入確保及び経費節減に努めた結果、全会計において黒字となった。</a:t>
          </a:r>
        </a:p>
        <a:p>
          <a:r>
            <a:rPr kumimoji="1" lang="ja-JP" altLang="en-US" sz="1400">
              <a:latin typeface="ＭＳ ゴシック" pitchFamily="49" charset="-128"/>
              <a:ea typeface="ＭＳ ゴシック" pitchFamily="49" charset="-128"/>
            </a:rPr>
            <a:t>　モーターボート競走事業会計については、令和</a:t>
          </a:r>
          <a:r>
            <a:rPr kumimoji="1" lang="en-US" altLang="ja-JP" sz="1400">
              <a:latin typeface="ＭＳ ゴシック" pitchFamily="49" charset="-128"/>
              <a:ea typeface="ＭＳ ゴシック" pitchFamily="49" charset="-128"/>
            </a:rPr>
            <a:t>3</a:t>
          </a:r>
          <a:r>
            <a:rPr kumimoji="1" lang="ja-JP" altLang="en-US" sz="1400">
              <a:latin typeface="ＭＳ ゴシック" pitchFamily="49" charset="-128"/>
              <a:ea typeface="ＭＳ ゴシック" pitchFamily="49" charset="-128"/>
            </a:rPr>
            <a:t>年度に新スタンド、ボートキッズパーク及びコミュニティパークをオープンした。令和</a:t>
          </a:r>
          <a:r>
            <a:rPr kumimoji="1" lang="en-US" altLang="ja-JP" sz="1400">
              <a:latin typeface="ＭＳ ゴシック" pitchFamily="49" charset="-128"/>
              <a:ea typeface="ＭＳ ゴシック" pitchFamily="49" charset="-128"/>
            </a:rPr>
            <a:t>5</a:t>
          </a:r>
          <a:r>
            <a:rPr kumimoji="1" lang="ja-JP" altLang="en-US" sz="1400">
              <a:latin typeface="ＭＳ ゴシック" pitchFamily="49" charset="-128"/>
              <a:ea typeface="ＭＳ ゴシック" pitchFamily="49" charset="-128"/>
            </a:rPr>
            <a:t>年度はＧ１レースを２回開催したほか、電話投票会員向けキャンペーンを拡充したこともあり黒字幅が拡大した。</a:t>
          </a:r>
        </a:p>
        <a:p>
          <a:r>
            <a:rPr kumimoji="1" lang="ja-JP" altLang="en-US" sz="1400">
              <a:latin typeface="ＭＳ ゴシック" pitchFamily="49" charset="-128"/>
              <a:ea typeface="ＭＳ ゴシック" pitchFamily="49" charset="-128"/>
            </a:rPr>
            <a:t>　病院事業会計については、回復期病棟の稼働率向上や救急からの入院受入の促進などにより入院患者数が増加した一方、新型コロナ関連補助金縮小の影響により病院事業収益全体では前年度から減少した。</a:t>
          </a:r>
        </a:p>
        <a:p>
          <a:r>
            <a:rPr kumimoji="1" lang="ja-JP" altLang="en-US" sz="1400">
              <a:latin typeface="ＭＳ ゴシック" pitchFamily="49" charset="-128"/>
              <a:ea typeface="ＭＳ ゴシック" pitchFamily="49" charset="-128"/>
            </a:rPr>
            <a:t>　下水道事業会計については、新型コロナウイルス感染症対策により低下していた中部国際空港やホテルにおける使用水量が増加したことにより、黒字幅が拡大した。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水道事業会計については、新型コロナウイルス感染症対策により低下していた中部国際空港やホテルにおける使用水量が増加した一方、委託料等の費用の増加や除却した資産に対する資産減耗費の増加が収益の増加以上であったため、経常利益が減少した。</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Normal="100" workbookViewId="0"/>
  </sheetViews>
  <sheetFormatPr defaultColWidth="0" defaultRowHeight="11" zeroHeight="1" x14ac:dyDescent="0.2"/>
  <cols>
    <col min="1" max="11" width="2.08984375" style="180" customWidth="1"/>
    <col min="12" max="12" width="2.26953125" style="180" customWidth="1"/>
    <col min="13" max="17" width="2.36328125" style="180" customWidth="1"/>
    <col min="18" max="119" width="2.08984375" style="180" customWidth="1"/>
    <col min="120" max="16384" width="0" style="180" hidden="1"/>
  </cols>
  <sheetData>
    <row r="1" spans="1:119" ht="33" customHeight="1" x14ac:dyDescent="0.2">
      <c r="B1" s="415" t="s">
        <v>76</v>
      </c>
      <c r="C1" s="415"/>
      <c r="D1" s="415"/>
      <c r="E1" s="415"/>
      <c r="F1" s="415"/>
      <c r="G1" s="415"/>
      <c r="H1" s="415"/>
      <c r="I1" s="415"/>
      <c r="J1" s="415"/>
      <c r="K1" s="415"/>
      <c r="L1" s="415"/>
      <c r="M1" s="415"/>
      <c r="N1" s="415"/>
      <c r="O1" s="415"/>
      <c r="P1" s="415"/>
      <c r="Q1" s="415"/>
      <c r="R1" s="415"/>
      <c r="S1" s="415"/>
      <c r="T1" s="415"/>
      <c r="U1" s="415"/>
      <c r="V1" s="415"/>
      <c r="W1" s="415"/>
      <c r="X1" s="415"/>
      <c r="Y1" s="415"/>
      <c r="Z1" s="415"/>
      <c r="AA1" s="415"/>
      <c r="AB1" s="415"/>
      <c r="AC1" s="415"/>
      <c r="AD1" s="415"/>
      <c r="AE1" s="415"/>
      <c r="AF1" s="415"/>
      <c r="AG1" s="415"/>
      <c r="AH1" s="415"/>
      <c r="AI1" s="415"/>
      <c r="AJ1" s="415"/>
      <c r="AK1" s="415"/>
      <c r="AL1" s="415"/>
      <c r="AM1" s="415"/>
      <c r="AN1" s="415"/>
      <c r="AO1" s="415"/>
      <c r="AP1" s="415"/>
      <c r="AQ1" s="415"/>
      <c r="AR1" s="415"/>
      <c r="AS1" s="415"/>
      <c r="AT1" s="415"/>
      <c r="AU1" s="415"/>
      <c r="AV1" s="415"/>
      <c r="AW1" s="415"/>
      <c r="AX1" s="415"/>
      <c r="AY1" s="415"/>
      <c r="AZ1" s="415"/>
      <c r="BA1" s="415"/>
      <c r="BB1" s="415"/>
      <c r="BC1" s="415"/>
      <c r="BD1" s="415"/>
      <c r="BE1" s="415"/>
      <c r="BF1" s="415"/>
      <c r="BG1" s="415"/>
      <c r="BH1" s="415"/>
      <c r="BI1" s="415"/>
      <c r="BJ1" s="415"/>
      <c r="BK1" s="415"/>
      <c r="BL1" s="415"/>
      <c r="BM1" s="415"/>
      <c r="BN1" s="415"/>
      <c r="BO1" s="415"/>
      <c r="BP1" s="415"/>
      <c r="BQ1" s="415"/>
      <c r="BR1" s="415"/>
      <c r="BS1" s="415"/>
      <c r="BT1" s="415"/>
      <c r="BU1" s="415"/>
      <c r="BV1" s="415"/>
      <c r="BW1" s="415"/>
      <c r="BX1" s="415"/>
      <c r="BY1" s="415"/>
      <c r="BZ1" s="415"/>
      <c r="CA1" s="415"/>
      <c r="CB1" s="415"/>
      <c r="CC1" s="415"/>
      <c r="CD1" s="415"/>
      <c r="CE1" s="415"/>
      <c r="CF1" s="415"/>
      <c r="CG1" s="415"/>
      <c r="CH1" s="415"/>
      <c r="CI1" s="415"/>
      <c r="CJ1" s="415"/>
      <c r="CK1" s="415"/>
      <c r="CL1" s="415"/>
      <c r="CM1" s="415"/>
      <c r="CN1" s="415"/>
      <c r="CO1" s="415"/>
      <c r="CP1" s="415"/>
      <c r="CQ1" s="415"/>
      <c r="CR1" s="415"/>
      <c r="CS1" s="415"/>
      <c r="CT1" s="415"/>
      <c r="CU1" s="415"/>
      <c r="CV1" s="415"/>
      <c r="CW1" s="415"/>
      <c r="CX1" s="415"/>
      <c r="CY1" s="415"/>
      <c r="CZ1" s="415"/>
      <c r="DA1" s="415"/>
      <c r="DB1" s="415"/>
      <c r="DC1" s="415"/>
      <c r="DD1" s="415"/>
      <c r="DE1" s="415"/>
      <c r="DF1" s="415"/>
      <c r="DG1" s="415"/>
      <c r="DH1" s="415"/>
      <c r="DI1" s="415"/>
      <c r="DJ1" s="181"/>
      <c r="DK1" s="181"/>
      <c r="DL1" s="181"/>
      <c r="DM1" s="181"/>
      <c r="DN1" s="181"/>
      <c r="DO1" s="181"/>
    </row>
    <row r="2" spans="1:119" ht="24" thickBot="1" x14ac:dyDescent="0.25">
      <c r="B2" s="182" t="s">
        <v>77</v>
      </c>
      <c r="C2" s="182"/>
      <c r="D2" s="183"/>
    </row>
    <row r="3" spans="1:119" ht="18.75" customHeight="1" thickBot="1" x14ac:dyDescent="0.25">
      <c r="A3" s="181"/>
      <c r="B3" s="416" t="s">
        <v>78</v>
      </c>
      <c r="C3" s="417"/>
      <c r="D3" s="417"/>
      <c r="E3" s="418"/>
      <c r="F3" s="418"/>
      <c r="G3" s="418"/>
      <c r="H3" s="418"/>
      <c r="I3" s="418"/>
      <c r="J3" s="418"/>
      <c r="K3" s="418"/>
      <c r="L3" s="418" t="s">
        <v>79</v>
      </c>
      <c r="M3" s="418"/>
      <c r="N3" s="418"/>
      <c r="O3" s="418"/>
      <c r="P3" s="418"/>
      <c r="Q3" s="418"/>
      <c r="R3" s="425"/>
      <c r="S3" s="425"/>
      <c r="T3" s="425"/>
      <c r="U3" s="425"/>
      <c r="V3" s="426"/>
      <c r="W3" s="400" t="s">
        <v>80</v>
      </c>
      <c r="X3" s="401"/>
      <c r="Y3" s="401"/>
      <c r="Z3" s="401"/>
      <c r="AA3" s="401"/>
      <c r="AB3" s="417"/>
      <c r="AC3" s="425" t="s">
        <v>81</v>
      </c>
      <c r="AD3" s="401"/>
      <c r="AE3" s="401"/>
      <c r="AF3" s="401"/>
      <c r="AG3" s="401"/>
      <c r="AH3" s="401"/>
      <c r="AI3" s="401"/>
      <c r="AJ3" s="401"/>
      <c r="AK3" s="401"/>
      <c r="AL3" s="402"/>
      <c r="AM3" s="400" t="s">
        <v>82</v>
      </c>
      <c r="AN3" s="401"/>
      <c r="AO3" s="401"/>
      <c r="AP3" s="401"/>
      <c r="AQ3" s="401"/>
      <c r="AR3" s="401"/>
      <c r="AS3" s="401"/>
      <c r="AT3" s="401"/>
      <c r="AU3" s="401"/>
      <c r="AV3" s="401"/>
      <c r="AW3" s="401"/>
      <c r="AX3" s="402"/>
      <c r="AY3" s="437" t="s">
        <v>1</v>
      </c>
      <c r="AZ3" s="438"/>
      <c r="BA3" s="438"/>
      <c r="BB3" s="438"/>
      <c r="BC3" s="438"/>
      <c r="BD3" s="438"/>
      <c r="BE3" s="438"/>
      <c r="BF3" s="438"/>
      <c r="BG3" s="438"/>
      <c r="BH3" s="438"/>
      <c r="BI3" s="438"/>
      <c r="BJ3" s="438"/>
      <c r="BK3" s="438"/>
      <c r="BL3" s="438"/>
      <c r="BM3" s="439"/>
      <c r="BN3" s="400" t="s">
        <v>83</v>
      </c>
      <c r="BO3" s="401"/>
      <c r="BP3" s="401"/>
      <c r="BQ3" s="401"/>
      <c r="BR3" s="401"/>
      <c r="BS3" s="401"/>
      <c r="BT3" s="401"/>
      <c r="BU3" s="402"/>
      <c r="BV3" s="400" t="s">
        <v>84</v>
      </c>
      <c r="BW3" s="401"/>
      <c r="BX3" s="401"/>
      <c r="BY3" s="401"/>
      <c r="BZ3" s="401"/>
      <c r="CA3" s="401"/>
      <c r="CB3" s="401"/>
      <c r="CC3" s="402"/>
      <c r="CD3" s="437" t="s">
        <v>1</v>
      </c>
      <c r="CE3" s="438"/>
      <c r="CF3" s="438"/>
      <c r="CG3" s="438"/>
      <c r="CH3" s="438"/>
      <c r="CI3" s="438"/>
      <c r="CJ3" s="438"/>
      <c r="CK3" s="438"/>
      <c r="CL3" s="438"/>
      <c r="CM3" s="438"/>
      <c r="CN3" s="438"/>
      <c r="CO3" s="438"/>
      <c r="CP3" s="438"/>
      <c r="CQ3" s="438"/>
      <c r="CR3" s="438"/>
      <c r="CS3" s="439"/>
      <c r="CT3" s="400" t="s">
        <v>85</v>
      </c>
      <c r="CU3" s="401"/>
      <c r="CV3" s="401"/>
      <c r="CW3" s="401"/>
      <c r="CX3" s="401"/>
      <c r="CY3" s="401"/>
      <c r="CZ3" s="401"/>
      <c r="DA3" s="402"/>
      <c r="DB3" s="400" t="s">
        <v>86</v>
      </c>
      <c r="DC3" s="401"/>
      <c r="DD3" s="401"/>
      <c r="DE3" s="401"/>
      <c r="DF3" s="401"/>
      <c r="DG3" s="401"/>
      <c r="DH3" s="401"/>
      <c r="DI3" s="402"/>
    </row>
    <row r="4" spans="1:119" ht="18.75" customHeight="1" x14ac:dyDescent="0.2">
      <c r="A4" s="181"/>
      <c r="B4" s="419"/>
      <c r="C4" s="420"/>
      <c r="D4" s="420"/>
      <c r="E4" s="421"/>
      <c r="F4" s="421"/>
      <c r="G4" s="421"/>
      <c r="H4" s="421"/>
      <c r="I4" s="421"/>
      <c r="J4" s="421"/>
      <c r="K4" s="421"/>
      <c r="L4" s="421"/>
      <c r="M4" s="421"/>
      <c r="N4" s="421"/>
      <c r="O4" s="421"/>
      <c r="P4" s="421"/>
      <c r="Q4" s="421"/>
      <c r="R4" s="427"/>
      <c r="S4" s="427"/>
      <c r="T4" s="427"/>
      <c r="U4" s="427"/>
      <c r="V4" s="428"/>
      <c r="W4" s="431"/>
      <c r="X4" s="432"/>
      <c r="Y4" s="432"/>
      <c r="Z4" s="432"/>
      <c r="AA4" s="432"/>
      <c r="AB4" s="420"/>
      <c r="AC4" s="427"/>
      <c r="AD4" s="432"/>
      <c r="AE4" s="432"/>
      <c r="AF4" s="432"/>
      <c r="AG4" s="432"/>
      <c r="AH4" s="432"/>
      <c r="AI4" s="432"/>
      <c r="AJ4" s="432"/>
      <c r="AK4" s="432"/>
      <c r="AL4" s="435"/>
      <c r="AM4" s="433"/>
      <c r="AN4" s="434"/>
      <c r="AO4" s="434"/>
      <c r="AP4" s="434"/>
      <c r="AQ4" s="434"/>
      <c r="AR4" s="434"/>
      <c r="AS4" s="434"/>
      <c r="AT4" s="434"/>
      <c r="AU4" s="434"/>
      <c r="AV4" s="434"/>
      <c r="AW4" s="434"/>
      <c r="AX4" s="436"/>
      <c r="AY4" s="403" t="s">
        <v>87</v>
      </c>
      <c r="AZ4" s="404"/>
      <c r="BA4" s="404"/>
      <c r="BB4" s="404"/>
      <c r="BC4" s="404"/>
      <c r="BD4" s="404"/>
      <c r="BE4" s="404"/>
      <c r="BF4" s="404"/>
      <c r="BG4" s="404"/>
      <c r="BH4" s="404"/>
      <c r="BI4" s="404"/>
      <c r="BJ4" s="404"/>
      <c r="BK4" s="404"/>
      <c r="BL4" s="404"/>
      <c r="BM4" s="405"/>
      <c r="BN4" s="406">
        <v>28875968</v>
      </c>
      <c r="BO4" s="407"/>
      <c r="BP4" s="407"/>
      <c r="BQ4" s="407"/>
      <c r="BR4" s="407"/>
      <c r="BS4" s="407"/>
      <c r="BT4" s="407"/>
      <c r="BU4" s="408"/>
      <c r="BV4" s="406">
        <v>28446004</v>
      </c>
      <c r="BW4" s="407"/>
      <c r="BX4" s="407"/>
      <c r="BY4" s="407"/>
      <c r="BZ4" s="407"/>
      <c r="CA4" s="407"/>
      <c r="CB4" s="407"/>
      <c r="CC4" s="408"/>
      <c r="CD4" s="409" t="s">
        <v>88</v>
      </c>
      <c r="CE4" s="410"/>
      <c r="CF4" s="410"/>
      <c r="CG4" s="410"/>
      <c r="CH4" s="410"/>
      <c r="CI4" s="410"/>
      <c r="CJ4" s="410"/>
      <c r="CK4" s="410"/>
      <c r="CL4" s="410"/>
      <c r="CM4" s="410"/>
      <c r="CN4" s="410"/>
      <c r="CO4" s="410"/>
      <c r="CP4" s="410"/>
      <c r="CQ4" s="410"/>
      <c r="CR4" s="410"/>
      <c r="CS4" s="411"/>
      <c r="CT4" s="412">
        <v>6.6</v>
      </c>
      <c r="CU4" s="413"/>
      <c r="CV4" s="413"/>
      <c r="CW4" s="413"/>
      <c r="CX4" s="413"/>
      <c r="CY4" s="413"/>
      <c r="CZ4" s="413"/>
      <c r="DA4" s="414"/>
      <c r="DB4" s="412">
        <v>8</v>
      </c>
      <c r="DC4" s="413"/>
      <c r="DD4" s="413"/>
      <c r="DE4" s="413"/>
      <c r="DF4" s="413"/>
      <c r="DG4" s="413"/>
      <c r="DH4" s="413"/>
      <c r="DI4" s="414"/>
    </row>
    <row r="5" spans="1:119" ht="18.75" customHeight="1" x14ac:dyDescent="0.2">
      <c r="A5" s="181"/>
      <c r="B5" s="422"/>
      <c r="C5" s="423"/>
      <c r="D5" s="423"/>
      <c r="E5" s="424"/>
      <c r="F5" s="424"/>
      <c r="G5" s="424"/>
      <c r="H5" s="424"/>
      <c r="I5" s="424"/>
      <c r="J5" s="424"/>
      <c r="K5" s="424"/>
      <c r="L5" s="424"/>
      <c r="M5" s="424"/>
      <c r="N5" s="424"/>
      <c r="O5" s="424"/>
      <c r="P5" s="424"/>
      <c r="Q5" s="424"/>
      <c r="R5" s="429"/>
      <c r="S5" s="429"/>
      <c r="T5" s="429"/>
      <c r="U5" s="429"/>
      <c r="V5" s="430"/>
      <c r="W5" s="433"/>
      <c r="X5" s="434"/>
      <c r="Y5" s="434"/>
      <c r="Z5" s="434"/>
      <c r="AA5" s="434"/>
      <c r="AB5" s="423"/>
      <c r="AC5" s="429"/>
      <c r="AD5" s="434"/>
      <c r="AE5" s="434"/>
      <c r="AF5" s="434"/>
      <c r="AG5" s="434"/>
      <c r="AH5" s="434"/>
      <c r="AI5" s="434"/>
      <c r="AJ5" s="434"/>
      <c r="AK5" s="434"/>
      <c r="AL5" s="436"/>
      <c r="AM5" s="472" t="s">
        <v>89</v>
      </c>
      <c r="AN5" s="473"/>
      <c r="AO5" s="473"/>
      <c r="AP5" s="473"/>
      <c r="AQ5" s="473"/>
      <c r="AR5" s="473"/>
      <c r="AS5" s="473"/>
      <c r="AT5" s="474"/>
      <c r="AU5" s="475" t="s">
        <v>90</v>
      </c>
      <c r="AV5" s="476"/>
      <c r="AW5" s="476"/>
      <c r="AX5" s="476"/>
      <c r="AY5" s="477" t="s">
        <v>91</v>
      </c>
      <c r="AZ5" s="478"/>
      <c r="BA5" s="478"/>
      <c r="BB5" s="478"/>
      <c r="BC5" s="478"/>
      <c r="BD5" s="478"/>
      <c r="BE5" s="478"/>
      <c r="BF5" s="478"/>
      <c r="BG5" s="478"/>
      <c r="BH5" s="478"/>
      <c r="BI5" s="478"/>
      <c r="BJ5" s="478"/>
      <c r="BK5" s="478"/>
      <c r="BL5" s="478"/>
      <c r="BM5" s="479"/>
      <c r="BN5" s="443">
        <v>27889644</v>
      </c>
      <c r="BO5" s="444"/>
      <c r="BP5" s="444"/>
      <c r="BQ5" s="444"/>
      <c r="BR5" s="444"/>
      <c r="BS5" s="444"/>
      <c r="BT5" s="444"/>
      <c r="BU5" s="445"/>
      <c r="BV5" s="443">
        <v>27216226</v>
      </c>
      <c r="BW5" s="444"/>
      <c r="BX5" s="444"/>
      <c r="BY5" s="444"/>
      <c r="BZ5" s="444"/>
      <c r="CA5" s="444"/>
      <c r="CB5" s="444"/>
      <c r="CC5" s="445"/>
      <c r="CD5" s="446" t="s">
        <v>92</v>
      </c>
      <c r="CE5" s="447"/>
      <c r="CF5" s="447"/>
      <c r="CG5" s="447"/>
      <c r="CH5" s="447"/>
      <c r="CI5" s="447"/>
      <c r="CJ5" s="447"/>
      <c r="CK5" s="447"/>
      <c r="CL5" s="447"/>
      <c r="CM5" s="447"/>
      <c r="CN5" s="447"/>
      <c r="CO5" s="447"/>
      <c r="CP5" s="447"/>
      <c r="CQ5" s="447"/>
      <c r="CR5" s="447"/>
      <c r="CS5" s="448"/>
      <c r="CT5" s="440">
        <v>86.9</v>
      </c>
      <c r="CU5" s="441"/>
      <c r="CV5" s="441"/>
      <c r="CW5" s="441"/>
      <c r="CX5" s="441"/>
      <c r="CY5" s="441"/>
      <c r="CZ5" s="441"/>
      <c r="DA5" s="442"/>
      <c r="DB5" s="440">
        <v>80.599999999999994</v>
      </c>
      <c r="DC5" s="441"/>
      <c r="DD5" s="441"/>
      <c r="DE5" s="441"/>
      <c r="DF5" s="441"/>
      <c r="DG5" s="441"/>
      <c r="DH5" s="441"/>
      <c r="DI5" s="442"/>
    </row>
    <row r="6" spans="1:119" ht="18.75" customHeight="1" x14ac:dyDescent="0.2">
      <c r="A6" s="181"/>
      <c r="B6" s="449" t="s">
        <v>93</v>
      </c>
      <c r="C6" s="450"/>
      <c r="D6" s="450"/>
      <c r="E6" s="451"/>
      <c r="F6" s="451"/>
      <c r="G6" s="451"/>
      <c r="H6" s="451"/>
      <c r="I6" s="451"/>
      <c r="J6" s="451"/>
      <c r="K6" s="451"/>
      <c r="L6" s="451" t="s">
        <v>94</v>
      </c>
      <c r="M6" s="451"/>
      <c r="N6" s="451"/>
      <c r="O6" s="451"/>
      <c r="P6" s="451"/>
      <c r="Q6" s="451"/>
      <c r="R6" s="455"/>
      <c r="S6" s="455"/>
      <c r="T6" s="455"/>
      <c r="U6" s="455"/>
      <c r="V6" s="456"/>
      <c r="W6" s="459" t="s">
        <v>95</v>
      </c>
      <c r="X6" s="460"/>
      <c r="Y6" s="460"/>
      <c r="Z6" s="460"/>
      <c r="AA6" s="460"/>
      <c r="AB6" s="450"/>
      <c r="AC6" s="463" t="s">
        <v>96</v>
      </c>
      <c r="AD6" s="464"/>
      <c r="AE6" s="464"/>
      <c r="AF6" s="464"/>
      <c r="AG6" s="464"/>
      <c r="AH6" s="464"/>
      <c r="AI6" s="464"/>
      <c r="AJ6" s="464"/>
      <c r="AK6" s="464"/>
      <c r="AL6" s="465"/>
      <c r="AM6" s="472" t="s">
        <v>97</v>
      </c>
      <c r="AN6" s="473"/>
      <c r="AO6" s="473"/>
      <c r="AP6" s="473"/>
      <c r="AQ6" s="473"/>
      <c r="AR6" s="473"/>
      <c r="AS6" s="473"/>
      <c r="AT6" s="474"/>
      <c r="AU6" s="475" t="s">
        <v>90</v>
      </c>
      <c r="AV6" s="476"/>
      <c r="AW6" s="476"/>
      <c r="AX6" s="476"/>
      <c r="AY6" s="477" t="s">
        <v>98</v>
      </c>
      <c r="AZ6" s="478"/>
      <c r="BA6" s="478"/>
      <c r="BB6" s="478"/>
      <c r="BC6" s="478"/>
      <c r="BD6" s="478"/>
      <c r="BE6" s="478"/>
      <c r="BF6" s="478"/>
      <c r="BG6" s="478"/>
      <c r="BH6" s="478"/>
      <c r="BI6" s="478"/>
      <c r="BJ6" s="478"/>
      <c r="BK6" s="478"/>
      <c r="BL6" s="478"/>
      <c r="BM6" s="479"/>
      <c r="BN6" s="443">
        <v>986324</v>
      </c>
      <c r="BO6" s="444"/>
      <c r="BP6" s="444"/>
      <c r="BQ6" s="444"/>
      <c r="BR6" s="444"/>
      <c r="BS6" s="444"/>
      <c r="BT6" s="444"/>
      <c r="BU6" s="445"/>
      <c r="BV6" s="443">
        <v>1229778</v>
      </c>
      <c r="BW6" s="444"/>
      <c r="BX6" s="444"/>
      <c r="BY6" s="444"/>
      <c r="BZ6" s="444"/>
      <c r="CA6" s="444"/>
      <c r="CB6" s="444"/>
      <c r="CC6" s="445"/>
      <c r="CD6" s="446" t="s">
        <v>99</v>
      </c>
      <c r="CE6" s="447"/>
      <c r="CF6" s="447"/>
      <c r="CG6" s="447"/>
      <c r="CH6" s="447"/>
      <c r="CI6" s="447"/>
      <c r="CJ6" s="447"/>
      <c r="CK6" s="447"/>
      <c r="CL6" s="447"/>
      <c r="CM6" s="447"/>
      <c r="CN6" s="447"/>
      <c r="CO6" s="447"/>
      <c r="CP6" s="447"/>
      <c r="CQ6" s="447"/>
      <c r="CR6" s="447"/>
      <c r="CS6" s="448"/>
      <c r="CT6" s="480">
        <v>87.3</v>
      </c>
      <c r="CU6" s="481"/>
      <c r="CV6" s="481"/>
      <c r="CW6" s="481"/>
      <c r="CX6" s="481"/>
      <c r="CY6" s="481"/>
      <c r="CZ6" s="481"/>
      <c r="DA6" s="482"/>
      <c r="DB6" s="480">
        <v>81.599999999999994</v>
      </c>
      <c r="DC6" s="481"/>
      <c r="DD6" s="481"/>
      <c r="DE6" s="481"/>
      <c r="DF6" s="481"/>
      <c r="DG6" s="481"/>
      <c r="DH6" s="481"/>
      <c r="DI6" s="482"/>
    </row>
    <row r="7" spans="1:119" ht="18.75" customHeight="1" x14ac:dyDescent="0.2">
      <c r="A7" s="181"/>
      <c r="B7" s="419"/>
      <c r="C7" s="420"/>
      <c r="D7" s="420"/>
      <c r="E7" s="421"/>
      <c r="F7" s="421"/>
      <c r="G7" s="421"/>
      <c r="H7" s="421"/>
      <c r="I7" s="421"/>
      <c r="J7" s="421"/>
      <c r="K7" s="421"/>
      <c r="L7" s="421"/>
      <c r="M7" s="421"/>
      <c r="N7" s="421"/>
      <c r="O7" s="421"/>
      <c r="P7" s="421"/>
      <c r="Q7" s="421"/>
      <c r="R7" s="427"/>
      <c r="S7" s="427"/>
      <c r="T7" s="427"/>
      <c r="U7" s="427"/>
      <c r="V7" s="428"/>
      <c r="W7" s="431"/>
      <c r="X7" s="432"/>
      <c r="Y7" s="432"/>
      <c r="Z7" s="432"/>
      <c r="AA7" s="432"/>
      <c r="AB7" s="420"/>
      <c r="AC7" s="466"/>
      <c r="AD7" s="467"/>
      <c r="AE7" s="467"/>
      <c r="AF7" s="467"/>
      <c r="AG7" s="467"/>
      <c r="AH7" s="467"/>
      <c r="AI7" s="467"/>
      <c r="AJ7" s="467"/>
      <c r="AK7" s="467"/>
      <c r="AL7" s="468"/>
      <c r="AM7" s="472" t="s">
        <v>100</v>
      </c>
      <c r="AN7" s="473"/>
      <c r="AO7" s="473"/>
      <c r="AP7" s="473"/>
      <c r="AQ7" s="473"/>
      <c r="AR7" s="473"/>
      <c r="AS7" s="473"/>
      <c r="AT7" s="474"/>
      <c r="AU7" s="475" t="s">
        <v>90</v>
      </c>
      <c r="AV7" s="476"/>
      <c r="AW7" s="476"/>
      <c r="AX7" s="476"/>
      <c r="AY7" s="477" t="s">
        <v>101</v>
      </c>
      <c r="AZ7" s="478"/>
      <c r="BA7" s="478"/>
      <c r="BB7" s="478"/>
      <c r="BC7" s="478"/>
      <c r="BD7" s="478"/>
      <c r="BE7" s="478"/>
      <c r="BF7" s="478"/>
      <c r="BG7" s="478"/>
      <c r="BH7" s="478"/>
      <c r="BI7" s="478"/>
      <c r="BJ7" s="478"/>
      <c r="BK7" s="478"/>
      <c r="BL7" s="478"/>
      <c r="BM7" s="479"/>
      <c r="BN7" s="443">
        <v>39249</v>
      </c>
      <c r="BO7" s="444"/>
      <c r="BP7" s="444"/>
      <c r="BQ7" s="444"/>
      <c r="BR7" s="444"/>
      <c r="BS7" s="444"/>
      <c r="BT7" s="444"/>
      <c r="BU7" s="445"/>
      <c r="BV7" s="443">
        <v>93218</v>
      </c>
      <c r="BW7" s="444"/>
      <c r="BX7" s="444"/>
      <c r="BY7" s="444"/>
      <c r="BZ7" s="444"/>
      <c r="CA7" s="444"/>
      <c r="CB7" s="444"/>
      <c r="CC7" s="445"/>
      <c r="CD7" s="446" t="s">
        <v>102</v>
      </c>
      <c r="CE7" s="447"/>
      <c r="CF7" s="447"/>
      <c r="CG7" s="447"/>
      <c r="CH7" s="447"/>
      <c r="CI7" s="447"/>
      <c r="CJ7" s="447"/>
      <c r="CK7" s="447"/>
      <c r="CL7" s="447"/>
      <c r="CM7" s="447"/>
      <c r="CN7" s="447"/>
      <c r="CO7" s="447"/>
      <c r="CP7" s="447"/>
      <c r="CQ7" s="447"/>
      <c r="CR7" s="447"/>
      <c r="CS7" s="448"/>
      <c r="CT7" s="443">
        <v>14443612</v>
      </c>
      <c r="CU7" s="444"/>
      <c r="CV7" s="444"/>
      <c r="CW7" s="444"/>
      <c r="CX7" s="444"/>
      <c r="CY7" s="444"/>
      <c r="CZ7" s="444"/>
      <c r="DA7" s="445"/>
      <c r="DB7" s="443">
        <v>14273042</v>
      </c>
      <c r="DC7" s="444"/>
      <c r="DD7" s="444"/>
      <c r="DE7" s="444"/>
      <c r="DF7" s="444"/>
      <c r="DG7" s="444"/>
      <c r="DH7" s="444"/>
      <c r="DI7" s="445"/>
    </row>
    <row r="8" spans="1:119" ht="18.75" customHeight="1" thickBot="1" x14ac:dyDescent="0.25">
      <c r="A8" s="181"/>
      <c r="B8" s="452"/>
      <c r="C8" s="453"/>
      <c r="D8" s="453"/>
      <c r="E8" s="454"/>
      <c r="F8" s="454"/>
      <c r="G8" s="454"/>
      <c r="H8" s="454"/>
      <c r="I8" s="454"/>
      <c r="J8" s="454"/>
      <c r="K8" s="454"/>
      <c r="L8" s="454"/>
      <c r="M8" s="454"/>
      <c r="N8" s="454"/>
      <c r="O8" s="454"/>
      <c r="P8" s="454"/>
      <c r="Q8" s="454"/>
      <c r="R8" s="457"/>
      <c r="S8" s="457"/>
      <c r="T8" s="457"/>
      <c r="U8" s="457"/>
      <c r="V8" s="458"/>
      <c r="W8" s="461"/>
      <c r="X8" s="462"/>
      <c r="Y8" s="462"/>
      <c r="Z8" s="462"/>
      <c r="AA8" s="462"/>
      <c r="AB8" s="453"/>
      <c r="AC8" s="469"/>
      <c r="AD8" s="470"/>
      <c r="AE8" s="470"/>
      <c r="AF8" s="470"/>
      <c r="AG8" s="470"/>
      <c r="AH8" s="470"/>
      <c r="AI8" s="470"/>
      <c r="AJ8" s="470"/>
      <c r="AK8" s="470"/>
      <c r="AL8" s="471"/>
      <c r="AM8" s="472" t="s">
        <v>103</v>
      </c>
      <c r="AN8" s="473"/>
      <c r="AO8" s="473"/>
      <c r="AP8" s="473"/>
      <c r="AQ8" s="473"/>
      <c r="AR8" s="473"/>
      <c r="AS8" s="473"/>
      <c r="AT8" s="474"/>
      <c r="AU8" s="475" t="s">
        <v>90</v>
      </c>
      <c r="AV8" s="476"/>
      <c r="AW8" s="476"/>
      <c r="AX8" s="476"/>
      <c r="AY8" s="477" t="s">
        <v>104</v>
      </c>
      <c r="AZ8" s="478"/>
      <c r="BA8" s="478"/>
      <c r="BB8" s="478"/>
      <c r="BC8" s="478"/>
      <c r="BD8" s="478"/>
      <c r="BE8" s="478"/>
      <c r="BF8" s="478"/>
      <c r="BG8" s="478"/>
      <c r="BH8" s="478"/>
      <c r="BI8" s="478"/>
      <c r="BJ8" s="478"/>
      <c r="BK8" s="478"/>
      <c r="BL8" s="478"/>
      <c r="BM8" s="479"/>
      <c r="BN8" s="443">
        <v>947075</v>
      </c>
      <c r="BO8" s="444"/>
      <c r="BP8" s="444"/>
      <c r="BQ8" s="444"/>
      <c r="BR8" s="444"/>
      <c r="BS8" s="444"/>
      <c r="BT8" s="444"/>
      <c r="BU8" s="445"/>
      <c r="BV8" s="443">
        <v>1136560</v>
      </c>
      <c r="BW8" s="444"/>
      <c r="BX8" s="444"/>
      <c r="BY8" s="444"/>
      <c r="BZ8" s="444"/>
      <c r="CA8" s="444"/>
      <c r="CB8" s="444"/>
      <c r="CC8" s="445"/>
      <c r="CD8" s="446" t="s">
        <v>105</v>
      </c>
      <c r="CE8" s="447"/>
      <c r="CF8" s="447"/>
      <c r="CG8" s="447"/>
      <c r="CH8" s="447"/>
      <c r="CI8" s="447"/>
      <c r="CJ8" s="447"/>
      <c r="CK8" s="447"/>
      <c r="CL8" s="447"/>
      <c r="CM8" s="447"/>
      <c r="CN8" s="447"/>
      <c r="CO8" s="447"/>
      <c r="CP8" s="447"/>
      <c r="CQ8" s="447"/>
      <c r="CR8" s="447"/>
      <c r="CS8" s="448"/>
      <c r="CT8" s="483">
        <v>0.93</v>
      </c>
      <c r="CU8" s="484"/>
      <c r="CV8" s="484"/>
      <c r="CW8" s="484"/>
      <c r="CX8" s="484"/>
      <c r="CY8" s="484"/>
      <c r="CZ8" s="484"/>
      <c r="DA8" s="485"/>
      <c r="DB8" s="483">
        <v>0.95</v>
      </c>
      <c r="DC8" s="484"/>
      <c r="DD8" s="484"/>
      <c r="DE8" s="484"/>
      <c r="DF8" s="484"/>
      <c r="DG8" s="484"/>
      <c r="DH8" s="484"/>
      <c r="DI8" s="485"/>
    </row>
    <row r="9" spans="1:119" ht="18.75" customHeight="1" thickBot="1" x14ac:dyDescent="0.25">
      <c r="A9" s="181"/>
      <c r="B9" s="437" t="s">
        <v>106</v>
      </c>
      <c r="C9" s="438"/>
      <c r="D9" s="438"/>
      <c r="E9" s="438"/>
      <c r="F9" s="438"/>
      <c r="G9" s="438"/>
      <c r="H9" s="438"/>
      <c r="I9" s="438"/>
      <c r="J9" s="438"/>
      <c r="K9" s="486"/>
      <c r="L9" s="487" t="s">
        <v>107</v>
      </c>
      <c r="M9" s="488"/>
      <c r="N9" s="488"/>
      <c r="O9" s="488"/>
      <c r="P9" s="488"/>
      <c r="Q9" s="489"/>
      <c r="R9" s="490">
        <v>58710</v>
      </c>
      <c r="S9" s="491"/>
      <c r="T9" s="491"/>
      <c r="U9" s="491"/>
      <c r="V9" s="492"/>
      <c r="W9" s="400" t="s">
        <v>108</v>
      </c>
      <c r="X9" s="401"/>
      <c r="Y9" s="401"/>
      <c r="Z9" s="401"/>
      <c r="AA9" s="401"/>
      <c r="AB9" s="401"/>
      <c r="AC9" s="401"/>
      <c r="AD9" s="401"/>
      <c r="AE9" s="401"/>
      <c r="AF9" s="401"/>
      <c r="AG9" s="401"/>
      <c r="AH9" s="401"/>
      <c r="AI9" s="401"/>
      <c r="AJ9" s="401"/>
      <c r="AK9" s="401"/>
      <c r="AL9" s="402"/>
      <c r="AM9" s="472" t="s">
        <v>109</v>
      </c>
      <c r="AN9" s="473"/>
      <c r="AO9" s="473"/>
      <c r="AP9" s="473"/>
      <c r="AQ9" s="473"/>
      <c r="AR9" s="473"/>
      <c r="AS9" s="473"/>
      <c r="AT9" s="474"/>
      <c r="AU9" s="475" t="s">
        <v>110</v>
      </c>
      <c r="AV9" s="476"/>
      <c r="AW9" s="476"/>
      <c r="AX9" s="476"/>
      <c r="AY9" s="477" t="s">
        <v>111</v>
      </c>
      <c r="AZ9" s="478"/>
      <c r="BA9" s="478"/>
      <c r="BB9" s="478"/>
      <c r="BC9" s="478"/>
      <c r="BD9" s="478"/>
      <c r="BE9" s="478"/>
      <c r="BF9" s="478"/>
      <c r="BG9" s="478"/>
      <c r="BH9" s="478"/>
      <c r="BI9" s="478"/>
      <c r="BJ9" s="478"/>
      <c r="BK9" s="478"/>
      <c r="BL9" s="478"/>
      <c r="BM9" s="479"/>
      <c r="BN9" s="443">
        <v>-189485</v>
      </c>
      <c r="BO9" s="444"/>
      <c r="BP9" s="444"/>
      <c r="BQ9" s="444"/>
      <c r="BR9" s="444"/>
      <c r="BS9" s="444"/>
      <c r="BT9" s="444"/>
      <c r="BU9" s="445"/>
      <c r="BV9" s="443">
        <v>-440770</v>
      </c>
      <c r="BW9" s="444"/>
      <c r="BX9" s="444"/>
      <c r="BY9" s="444"/>
      <c r="BZ9" s="444"/>
      <c r="CA9" s="444"/>
      <c r="CB9" s="444"/>
      <c r="CC9" s="445"/>
      <c r="CD9" s="446" t="s">
        <v>112</v>
      </c>
      <c r="CE9" s="447"/>
      <c r="CF9" s="447"/>
      <c r="CG9" s="447"/>
      <c r="CH9" s="447"/>
      <c r="CI9" s="447"/>
      <c r="CJ9" s="447"/>
      <c r="CK9" s="447"/>
      <c r="CL9" s="447"/>
      <c r="CM9" s="447"/>
      <c r="CN9" s="447"/>
      <c r="CO9" s="447"/>
      <c r="CP9" s="447"/>
      <c r="CQ9" s="447"/>
      <c r="CR9" s="447"/>
      <c r="CS9" s="448"/>
      <c r="CT9" s="440">
        <v>9.8000000000000007</v>
      </c>
      <c r="CU9" s="441"/>
      <c r="CV9" s="441"/>
      <c r="CW9" s="441"/>
      <c r="CX9" s="441"/>
      <c r="CY9" s="441"/>
      <c r="CZ9" s="441"/>
      <c r="DA9" s="442"/>
      <c r="DB9" s="440">
        <v>10.4</v>
      </c>
      <c r="DC9" s="441"/>
      <c r="DD9" s="441"/>
      <c r="DE9" s="441"/>
      <c r="DF9" s="441"/>
      <c r="DG9" s="441"/>
      <c r="DH9" s="441"/>
      <c r="DI9" s="442"/>
    </row>
    <row r="10" spans="1:119" ht="18.75" customHeight="1" thickBot="1" x14ac:dyDescent="0.25">
      <c r="A10" s="181"/>
      <c r="B10" s="437"/>
      <c r="C10" s="438"/>
      <c r="D10" s="438"/>
      <c r="E10" s="438"/>
      <c r="F10" s="438"/>
      <c r="G10" s="438"/>
      <c r="H10" s="438"/>
      <c r="I10" s="438"/>
      <c r="J10" s="438"/>
      <c r="K10" s="486"/>
      <c r="L10" s="493" t="s">
        <v>113</v>
      </c>
      <c r="M10" s="473"/>
      <c r="N10" s="473"/>
      <c r="O10" s="473"/>
      <c r="P10" s="473"/>
      <c r="Q10" s="474"/>
      <c r="R10" s="494">
        <v>56547</v>
      </c>
      <c r="S10" s="495"/>
      <c r="T10" s="495"/>
      <c r="U10" s="495"/>
      <c r="V10" s="496"/>
      <c r="W10" s="431"/>
      <c r="X10" s="432"/>
      <c r="Y10" s="432"/>
      <c r="Z10" s="432"/>
      <c r="AA10" s="432"/>
      <c r="AB10" s="432"/>
      <c r="AC10" s="432"/>
      <c r="AD10" s="432"/>
      <c r="AE10" s="432"/>
      <c r="AF10" s="432"/>
      <c r="AG10" s="432"/>
      <c r="AH10" s="432"/>
      <c r="AI10" s="432"/>
      <c r="AJ10" s="432"/>
      <c r="AK10" s="432"/>
      <c r="AL10" s="435"/>
      <c r="AM10" s="472" t="s">
        <v>114</v>
      </c>
      <c r="AN10" s="473"/>
      <c r="AO10" s="473"/>
      <c r="AP10" s="473"/>
      <c r="AQ10" s="473"/>
      <c r="AR10" s="473"/>
      <c r="AS10" s="473"/>
      <c r="AT10" s="474"/>
      <c r="AU10" s="475" t="s">
        <v>90</v>
      </c>
      <c r="AV10" s="476"/>
      <c r="AW10" s="476"/>
      <c r="AX10" s="476"/>
      <c r="AY10" s="477" t="s">
        <v>115</v>
      </c>
      <c r="AZ10" s="478"/>
      <c r="BA10" s="478"/>
      <c r="BB10" s="478"/>
      <c r="BC10" s="478"/>
      <c r="BD10" s="478"/>
      <c r="BE10" s="478"/>
      <c r="BF10" s="478"/>
      <c r="BG10" s="478"/>
      <c r="BH10" s="478"/>
      <c r="BI10" s="478"/>
      <c r="BJ10" s="478"/>
      <c r="BK10" s="478"/>
      <c r="BL10" s="478"/>
      <c r="BM10" s="479"/>
      <c r="BN10" s="443">
        <v>700228</v>
      </c>
      <c r="BO10" s="444"/>
      <c r="BP10" s="444"/>
      <c r="BQ10" s="444"/>
      <c r="BR10" s="444"/>
      <c r="BS10" s="444"/>
      <c r="BT10" s="444"/>
      <c r="BU10" s="445"/>
      <c r="BV10" s="443">
        <v>1100286</v>
      </c>
      <c r="BW10" s="444"/>
      <c r="BX10" s="444"/>
      <c r="BY10" s="444"/>
      <c r="BZ10" s="444"/>
      <c r="CA10" s="444"/>
      <c r="CB10" s="444"/>
      <c r="CC10" s="445"/>
      <c r="CD10" s="184" t="s">
        <v>116</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5">
      <c r="A11" s="181"/>
      <c r="B11" s="437"/>
      <c r="C11" s="438"/>
      <c r="D11" s="438"/>
      <c r="E11" s="438"/>
      <c r="F11" s="438"/>
      <c r="G11" s="438"/>
      <c r="H11" s="438"/>
      <c r="I11" s="438"/>
      <c r="J11" s="438"/>
      <c r="K11" s="486"/>
      <c r="L11" s="497" t="s">
        <v>117</v>
      </c>
      <c r="M11" s="498"/>
      <c r="N11" s="498"/>
      <c r="O11" s="498"/>
      <c r="P11" s="498"/>
      <c r="Q11" s="499"/>
      <c r="R11" s="500" t="s">
        <v>118</v>
      </c>
      <c r="S11" s="501"/>
      <c r="T11" s="501"/>
      <c r="U11" s="501"/>
      <c r="V11" s="502"/>
      <c r="W11" s="431"/>
      <c r="X11" s="432"/>
      <c r="Y11" s="432"/>
      <c r="Z11" s="432"/>
      <c r="AA11" s="432"/>
      <c r="AB11" s="432"/>
      <c r="AC11" s="432"/>
      <c r="AD11" s="432"/>
      <c r="AE11" s="432"/>
      <c r="AF11" s="432"/>
      <c r="AG11" s="432"/>
      <c r="AH11" s="432"/>
      <c r="AI11" s="432"/>
      <c r="AJ11" s="432"/>
      <c r="AK11" s="432"/>
      <c r="AL11" s="435"/>
      <c r="AM11" s="472" t="s">
        <v>119</v>
      </c>
      <c r="AN11" s="473"/>
      <c r="AO11" s="473"/>
      <c r="AP11" s="473"/>
      <c r="AQ11" s="473"/>
      <c r="AR11" s="473"/>
      <c r="AS11" s="473"/>
      <c r="AT11" s="474"/>
      <c r="AU11" s="475" t="s">
        <v>90</v>
      </c>
      <c r="AV11" s="476"/>
      <c r="AW11" s="476"/>
      <c r="AX11" s="476"/>
      <c r="AY11" s="477" t="s">
        <v>120</v>
      </c>
      <c r="AZ11" s="478"/>
      <c r="BA11" s="478"/>
      <c r="BB11" s="478"/>
      <c r="BC11" s="478"/>
      <c r="BD11" s="478"/>
      <c r="BE11" s="478"/>
      <c r="BF11" s="478"/>
      <c r="BG11" s="478"/>
      <c r="BH11" s="478"/>
      <c r="BI11" s="478"/>
      <c r="BJ11" s="478"/>
      <c r="BK11" s="478"/>
      <c r="BL11" s="478"/>
      <c r="BM11" s="479"/>
      <c r="BN11" s="443">
        <v>0</v>
      </c>
      <c r="BO11" s="444"/>
      <c r="BP11" s="444"/>
      <c r="BQ11" s="444"/>
      <c r="BR11" s="444"/>
      <c r="BS11" s="444"/>
      <c r="BT11" s="444"/>
      <c r="BU11" s="445"/>
      <c r="BV11" s="443">
        <v>0</v>
      </c>
      <c r="BW11" s="444"/>
      <c r="BX11" s="444"/>
      <c r="BY11" s="444"/>
      <c r="BZ11" s="444"/>
      <c r="CA11" s="444"/>
      <c r="CB11" s="444"/>
      <c r="CC11" s="445"/>
      <c r="CD11" s="446" t="s">
        <v>121</v>
      </c>
      <c r="CE11" s="447"/>
      <c r="CF11" s="447"/>
      <c r="CG11" s="447"/>
      <c r="CH11" s="447"/>
      <c r="CI11" s="447"/>
      <c r="CJ11" s="447"/>
      <c r="CK11" s="447"/>
      <c r="CL11" s="447"/>
      <c r="CM11" s="447"/>
      <c r="CN11" s="447"/>
      <c r="CO11" s="447"/>
      <c r="CP11" s="447"/>
      <c r="CQ11" s="447"/>
      <c r="CR11" s="447"/>
      <c r="CS11" s="448"/>
      <c r="CT11" s="483" t="s">
        <v>122</v>
      </c>
      <c r="CU11" s="484"/>
      <c r="CV11" s="484"/>
      <c r="CW11" s="484"/>
      <c r="CX11" s="484"/>
      <c r="CY11" s="484"/>
      <c r="CZ11" s="484"/>
      <c r="DA11" s="485"/>
      <c r="DB11" s="483" t="s">
        <v>122</v>
      </c>
      <c r="DC11" s="484"/>
      <c r="DD11" s="484"/>
      <c r="DE11" s="484"/>
      <c r="DF11" s="484"/>
      <c r="DG11" s="484"/>
      <c r="DH11" s="484"/>
      <c r="DI11" s="485"/>
    </row>
    <row r="12" spans="1:119" ht="18.75" customHeight="1" x14ac:dyDescent="0.2">
      <c r="A12" s="181"/>
      <c r="B12" s="503" t="s">
        <v>123</v>
      </c>
      <c r="C12" s="504"/>
      <c r="D12" s="504"/>
      <c r="E12" s="504"/>
      <c r="F12" s="504"/>
      <c r="G12" s="504"/>
      <c r="H12" s="504"/>
      <c r="I12" s="504"/>
      <c r="J12" s="504"/>
      <c r="K12" s="505"/>
      <c r="L12" s="512" t="s">
        <v>124</v>
      </c>
      <c r="M12" s="513"/>
      <c r="N12" s="513"/>
      <c r="O12" s="513"/>
      <c r="P12" s="513"/>
      <c r="Q12" s="514"/>
      <c r="R12" s="515">
        <v>58621</v>
      </c>
      <c r="S12" s="516"/>
      <c r="T12" s="516"/>
      <c r="U12" s="516"/>
      <c r="V12" s="517"/>
      <c r="W12" s="518" t="s">
        <v>1</v>
      </c>
      <c r="X12" s="476"/>
      <c r="Y12" s="476"/>
      <c r="Z12" s="476"/>
      <c r="AA12" s="476"/>
      <c r="AB12" s="519"/>
      <c r="AC12" s="520" t="s">
        <v>125</v>
      </c>
      <c r="AD12" s="521"/>
      <c r="AE12" s="521"/>
      <c r="AF12" s="521"/>
      <c r="AG12" s="522"/>
      <c r="AH12" s="520" t="s">
        <v>126</v>
      </c>
      <c r="AI12" s="521"/>
      <c r="AJ12" s="521"/>
      <c r="AK12" s="521"/>
      <c r="AL12" s="523"/>
      <c r="AM12" s="472" t="s">
        <v>127</v>
      </c>
      <c r="AN12" s="473"/>
      <c r="AO12" s="473"/>
      <c r="AP12" s="473"/>
      <c r="AQ12" s="473"/>
      <c r="AR12" s="473"/>
      <c r="AS12" s="473"/>
      <c r="AT12" s="474"/>
      <c r="AU12" s="475" t="s">
        <v>90</v>
      </c>
      <c r="AV12" s="476"/>
      <c r="AW12" s="476"/>
      <c r="AX12" s="476"/>
      <c r="AY12" s="477" t="s">
        <v>128</v>
      </c>
      <c r="AZ12" s="478"/>
      <c r="BA12" s="478"/>
      <c r="BB12" s="478"/>
      <c r="BC12" s="478"/>
      <c r="BD12" s="478"/>
      <c r="BE12" s="478"/>
      <c r="BF12" s="478"/>
      <c r="BG12" s="478"/>
      <c r="BH12" s="478"/>
      <c r="BI12" s="478"/>
      <c r="BJ12" s="478"/>
      <c r="BK12" s="478"/>
      <c r="BL12" s="478"/>
      <c r="BM12" s="479"/>
      <c r="BN12" s="443">
        <v>1410000</v>
      </c>
      <c r="BO12" s="444"/>
      <c r="BP12" s="444"/>
      <c r="BQ12" s="444"/>
      <c r="BR12" s="444"/>
      <c r="BS12" s="444"/>
      <c r="BT12" s="444"/>
      <c r="BU12" s="445"/>
      <c r="BV12" s="443">
        <v>1000000</v>
      </c>
      <c r="BW12" s="444"/>
      <c r="BX12" s="444"/>
      <c r="BY12" s="444"/>
      <c r="BZ12" s="444"/>
      <c r="CA12" s="444"/>
      <c r="CB12" s="444"/>
      <c r="CC12" s="445"/>
      <c r="CD12" s="446" t="s">
        <v>129</v>
      </c>
      <c r="CE12" s="447"/>
      <c r="CF12" s="447"/>
      <c r="CG12" s="447"/>
      <c r="CH12" s="447"/>
      <c r="CI12" s="447"/>
      <c r="CJ12" s="447"/>
      <c r="CK12" s="447"/>
      <c r="CL12" s="447"/>
      <c r="CM12" s="447"/>
      <c r="CN12" s="447"/>
      <c r="CO12" s="447"/>
      <c r="CP12" s="447"/>
      <c r="CQ12" s="447"/>
      <c r="CR12" s="447"/>
      <c r="CS12" s="448"/>
      <c r="CT12" s="483" t="s">
        <v>122</v>
      </c>
      <c r="CU12" s="484"/>
      <c r="CV12" s="484"/>
      <c r="CW12" s="484"/>
      <c r="CX12" s="484"/>
      <c r="CY12" s="484"/>
      <c r="CZ12" s="484"/>
      <c r="DA12" s="485"/>
      <c r="DB12" s="483" t="s">
        <v>122</v>
      </c>
      <c r="DC12" s="484"/>
      <c r="DD12" s="484"/>
      <c r="DE12" s="484"/>
      <c r="DF12" s="484"/>
      <c r="DG12" s="484"/>
      <c r="DH12" s="484"/>
      <c r="DI12" s="485"/>
    </row>
    <row r="13" spans="1:119" ht="18.75" customHeight="1" x14ac:dyDescent="0.2">
      <c r="A13" s="181"/>
      <c r="B13" s="506"/>
      <c r="C13" s="507"/>
      <c r="D13" s="507"/>
      <c r="E13" s="507"/>
      <c r="F13" s="507"/>
      <c r="G13" s="507"/>
      <c r="H13" s="507"/>
      <c r="I13" s="507"/>
      <c r="J13" s="507"/>
      <c r="K13" s="508"/>
      <c r="L13" s="190"/>
      <c r="M13" s="534" t="s">
        <v>130</v>
      </c>
      <c r="N13" s="535"/>
      <c r="O13" s="535"/>
      <c r="P13" s="535"/>
      <c r="Q13" s="536"/>
      <c r="R13" s="527">
        <v>56926</v>
      </c>
      <c r="S13" s="528"/>
      <c r="T13" s="528"/>
      <c r="U13" s="528"/>
      <c r="V13" s="529"/>
      <c r="W13" s="459" t="s">
        <v>131</v>
      </c>
      <c r="X13" s="460"/>
      <c r="Y13" s="460"/>
      <c r="Z13" s="460"/>
      <c r="AA13" s="460"/>
      <c r="AB13" s="450"/>
      <c r="AC13" s="494">
        <v>753</v>
      </c>
      <c r="AD13" s="495"/>
      <c r="AE13" s="495"/>
      <c r="AF13" s="495"/>
      <c r="AG13" s="537"/>
      <c r="AH13" s="494">
        <v>844</v>
      </c>
      <c r="AI13" s="495"/>
      <c r="AJ13" s="495"/>
      <c r="AK13" s="495"/>
      <c r="AL13" s="496"/>
      <c r="AM13" s="472" t="s">
        <v>132</v>
      </c>
      <c r="AN13" s="473"/>
      <c r="AO13" s="473"/>
      <c r="AP13" s="473"/>
      <c r="AQ13" s="473"/>
      <c r="AR13" s="473"/>
      <c r="AS13" s="473"/>
      <c r="AT13" s="474"/>
      <c r="AU13" s="475" t="s">
        <v>110</v>
      </c>
      <c r="AV13" s="476"/>
      <c r="AW13" s="476"/>
      <c r="AX13" s="476"/>
      <c r="AY13" s="477" t="s">
        <v>133</v>
      </c>
      <c r="AZ13" s="478"/>
      <c r="BA13" s="478"/>
      <c r="BB13" s="478"/>
      <c r="BC13" s="478"/>
      <c r="BD13" s="478"/>
      <c r="BE13" s="478"/>
      <c r="BF13" s="478"/>
      <c r="BG13" s="478"/>
      <c r="BH13" s="478"/>
      <c r="BI13" s="478"/>
      <c r="BJ13" s="478"/>
      <c r="BK13" s="478"/>
      <c r="BL13" s="478"/>
      <c r="BM13" s="479"/>
      <c r="BN13" s="443">
        <v>-899257</v>
      </c>
      <c r="BO13" s="444"/>
      <c r="BP13" s="444"/>
      <c r="BQ13" s="444"/>
      <c r="BR13" s="444"/>
      <c r="BS13" s="444"/>
      <c r="BT13" s="444"/>
      <c r="BU13" s="445"/>
      <c r="BV13" s="443">
        <v>-340484</v>
      </c>
      <c r="BW13" s="444"/>
      <c r="BX13" s="444"/>
      <c r="BY13" s="444"/>
      <c r="BZ13" s="444"/>
      <c r="CA13" s="444"/>
      <c r="CB13" s="444"/>
      <c r="CC13" s="445"/>
      <c r="CD13" s="446" t="s">
        <v>134</v>
      </c>
      <c r="CE13" s="447"/>
      <c r="CF13" s="447"/>
      <c r="CG13" s="447"/>
      <c r="CH13" s="447"/>
      <c r="CI13" s="447"/>
      <c r="CJ13" s="447"/>
      <c r="CK13" s="447"/>
      <c r="CL13" s="447"/>
      <c r="CM13" s="447"/>
      <c r="CN13" s="447"/>
      <c r="CO13" s="447"/>
      <c r="CP13" s="447"/>
      <c r="CQ13" s="447"/>
      <c r="CR13" s="447"/>
      <c r="CS13" s="448"/>
      <c r="CT13" s="440">
        <v>12</v>
      </c>
      <c r="CU13" s="441"/>
      <c r="CV13" s="441"/>
      <c r="CW13" s="441"/>
      <c r="CX13" s="441"/>
      <c r="CY13" s="441"/>
      <c r="CZ13" s="441"/>
      <c r="DA13" s="442"/>
      <c r="DB13" s="440">
        <v>11.6</v>
      </c>
      <c r="DC13" s="441"/>
      <c r="DD13" s="441"/>
      <c r="DE13" s="441"/>
      <c r="DF13" s="441"/>
      <c r="DG13" s="441"/>
      <c r="DH13" s="441"/>
      <c r="DI13" s="442"/>
    </row>
    <row r="14" spans="1:119" ht="18.75" customHeight="1" thickBot="1" x14ac:dyDescent="0.25">
      <c r="A14" s="181"/>
      <c r="B14" s="506"/>
      <c r="C14" s="507"/>
      <c r="D14" s="507"/>
      <c r="E14" s="507"/>
      <c r="F14" s="507"/>
      <c r="G14" s="507"/>
      <c r="H14" s="507"/>
      <c r="I14" s="507"/>
      <c r="J14" s="507"/>
      <c r="K14" s="508"/>
      <c r="L14" s="524" t="s">
        <v>135</v>
      </c>
      <c r="M14" s="525"/>
      <c r="N14" s="525"/>
      <c r="O14" s="525"/>
      <c r="P14" s="525"/>
      <c r="Q14" s="526"/>
      <c r="R14" s="527">
        <v>58452</v>
      </c>
      <c r="S14" s="528"/>
      <c r="T14" s="528"/>
      <c r="U14" s="528"/>
      <c r="V14" s="529"/>
      <c r="W14" s="433"/>
      <c r="X14" s="434"/>
      <c r="Y14" s="434"/>
      <c r="Z14" s="434"/>
      <c r="AA14" s="434"/>
      <c r="AB14" s="423"/>
      <c r="AC14" s="530">
        <v>2.8</v>
      </c>
      <c r="AD14" s="531"/>
      <c r="AE14" s="531"/>
      <c r="AF14" s="531"/>
      <c r="AG14" s="532"/>
      <c r="AH14" s="530">
        <v>3.2</v>
      </c>
      <c r="AI14" s="531"/>
      <c r="AJ14" s="531"/>
      <c r="AK14" s="531"/>
      <c r="AL14" s="533"/>
      <c r="AM14" s="472"/>
      <c r="AN14" s="473"/>
      <c r="AO14" s="473"/>
      <c r="AP14" s="473"/>
      <c r="AQ14" s="473"/>
      <c r="AR14" s="473"/>
      <c r="AS14" s="473"/>
      <c r="AT14" s="474"/>
      <c r="AU14" s="475"/>
      <c r="AV14" s="476"/>
      <c r="AW14" s="476"/>
      <c r="AX14" s="476"/>
      <c r="AY14" s="477"/>
      <c r="AZ14" s="478"/>
      <c r="BA14" s="478"/>
      <c r="BB14" s="478"/>
      <c r="BC14" s="478"/>
      <c r="BD14" s="478"/>
      <c r="BE14" s="478"/>
      <c r="BF14" s="478"/>
      <c r="BG14" s="478"/>
      <c r="BH14" s="478"/>
      <c r="BI14" s="478"/>
      <c r="BJ14" s="478"/>
      <c r="BK14" s="478"/>
      <c r="BL14" s="478"/>
      <c r="BM14" s="479"/>
      <c r="BN14" s="443"/>
      <c r="BO14" s="444"/>
      <c r="BP14" s="444"/>
      <c r="BQ14" s="444"/>
      <c r="BR14" s="444"/>
      <c r="BS14" s="444"/>
      <c r="BT14" s="444"/>
      <c r="BU14" s="445"/>
      <c r="BV14" s="443"/>
      <c r="BW14" s="444"/>
      <c r="BX14" s="444"/>
      <c r="BY14" s="444"/>
      <c r="BZ14" s="444"/>
      <c r="CA14" s="444"/>
      <c r="CB14" s="444"/>
      <c r="CC14" s="445"/>
      <c r="CD14" s="538" t="s">
        <v>136</v>
      </c>
      <c r="CE14" s="539"/>
      <c r="CF14" s="539"/>
      <c r="CG14" s="539"/>
      <c r="CH14" s="539"/>
      <c r="CI14" s="539"/>
      <c r="CJ14" s="539"/>
      <c r="CK14" s="539"/>
      <c r="CL14" s="539"/>
      <c r="CM14" s="539"/>
      <c r="CN14" s="539"/>
      <c r="CO14" s="539"/>
      <c r="CP14" s="539"/>
      <c r="CQ14" s="539"/>
      <c r="CR14" s="539"/>
      <c r="CS14" s="540"/>
      <c r="CT14" s="541">
        <v>101.2</v>
      </c>
      <c r="CU14" s="542"/>
      <c r="CV14" s="542"/>
      <c r="CW14" s="542"/>
      <c r="CX14" s="542"/>
      <c r="CY14" s="542"/>
      <c r="CZ14" s="542"/>
      <c r="DA14" s="543"/>
      <c r="DB14" s="541">
        <v>107.3</v>
      </c>
      <c r="DC14" s="542"/>
      <c r="DD14" s="542"/>
      <c r="DE14" s="542"/>
      <c r="DF14" s="542"/>
      <c r="DG14" s="542"/>
      <c r="DH14" s="542"/>
      <c r="DI14" s="543"/>
    </row>
    <row r="15" spans="1:119" ht="18.75" customHeight="1" x14ac:dyDescent="0.2">
      <c r="A15" s="181"/>
      <c r="B15" s="506"/>
      <c r="C15" s="507"/>
      <c r="D15" s="507"/>
      <c r="E15" s="507"/>
      <c r="F15" s="507"/>
      <c r="G15" s="507"/>
      <c r="H15" s="507"/>
      <c r="I15" s="507"/>
      <c r="J15" s="507"/>
      <c r="K15" s="508"/>
      <c r="L15" s="190"/>
      <c r="M15" s="534" t="s">
        <v>130</v>
      </c>
      <c r="N15" s="535"/>
      <c r="O15" s="535"/>
      <c r="P15" s="535"/>
      <c r="Q15" s="536"/>
      <c r="R15" s="527">
        <v>57053</v>
      </c>
      <c r="S15" s="528"/>
      <c r="T15" s="528"/>
      <c r="U15" s="528"/>
      <c r="V15" s="529"/>
      <c r="W15" s="459" t="s">
        <v>137</v>
      </c>
      <c r="X15" s="460"/>
      <c r="Y15" s="460"/>
      <c r="Z15" s="460"/>
      <c r="AA15" s="460"/>
      <c r="AB15" s="450"/>
      <c r="AC15" s="494">
        <v>8655</v>
      </c>
      <c r="AD15" s="495"/>
      <c r="AE15" s="495"/>
      <c r="AF15" s="495"/>
      <c r="AG15" s="537"/>
      <c r="AH15" s="494">
        <v>8591</v>
      </c>
      <c r="AI15" s="495"/>
      <c r="AJ15" s="495"/>
      <c r="AK15" s="495"/>
      <c r="AL15" s="496"/>
      <c r="AM15" s="472"/>
      <c r="AN15" s="473"/>
      <c r="AO15" s="473"/>
      <c r="AP15" s="473"/>
      <c r="AQ15" s="473"/>
      <c r="AR15" s="473"/>
      <c r="AS15" s="473"/>
      <c r="AT15" s="474"/>
      <c r="AU15" s="475"/>
      <c r="AV15" s="476"/>
      <c r="AW15" s="476"/>
      <c r="AX15" s="476"/>
      <c r="AY15" s="403" t="s">
        <v>138</v>
      </c>
      <c r="AZ15" s="404"/>
      <c r="BA15" s="404"/>
      <c r="BB15" s="404"/>
      <c r="BC15" s="404"/>
      <c r="BD15" s="404"/>
      <c r="BE15" s="404"/>
      <c r="BF15" s="404"/>
      <c r="BG15" s="404"/>
      <c r="BH15" s="404"/>
      <c r="BI15" s="404"/>
      <c r="BJ15" s="404"/>
      <c r="BK15" s="404"/>
      <c r="BL15" s="404"/>
      <c r="BM15" s="405"/>
      <c r="BN15" s="406">
        <v>10667199</v>
      </c>
      <c r="BO15" s="407"/>
      <c r="BP15" s="407"/>
      <c r="BQ15" s="407"/>
      <c r="BR15" s="407"/>
      <c r="BS15" s="407"/>
      <c r="BT15" s="407"/>
      <c r="BU15" s="408"/>
      <c r="BV15" s="406">
        <v>10473805</v>
      </c>
      <c r="BW15" s="407"/>
      <c r="BX15" s="407"/>
      <c r="BY15" s="407"/>
      <c r="BZ15" s="407"/>
      <c r="CA15" s="407"/>
      <c r="CB15" s="407"/>
      <c r="CC15" s="408"/>
      <c r="CD15" s="544" t="s">
        <v>139</v>
      </c>
      <c r="CE15" s="545"/>
      <c r="CF15" s="545"/>
      <c r="CG15" s="545"/>
      <c r="CH15" s="545"/>
      <c r="CI15" s="545"/>
      <c r="CJ15" s="545"/>
      <c r="CK15" s="545"/>
      <c r="CL15" s="545"/>
      <c r="CM15" s="545"/>
      <c r="CN15" s="545"/>
      <c r="CO15" s="545"/>
      <c r="CP15" s="545"/>
      <c r="CQ15" s="545"/>
      <c r="CR15" s="545"/>
      <c r="CS15" s="546"/>
      <c r="CT15" s="191"/>
      <c r="CU15" s="192"/>
      <c r="CV15" s="192"/>
      <c r="CW15" s="192"/>
      <c r="CX15" s="192"/>
      <c r="CY15" s="192"/>
      <c r="CZ15" s="192"/>
      <c r="DA15" s="193"/>
      <c r="DB15" s="191"/>
      <c r="DC15" s="192"/>
      <c r="DD15" s="192"/>
      <c r="DE15" s="192"/>
      <c r="DF15" s="192"/>
      <c r="DG15" s="192"/>
      <c r="DH15" s="192"/>
      <c r="DI15" s="193"/>
    </row>
    <row r="16" spans="1:119" ht="18.75" customHeight="1" x14ac:dyDescent="0.2">
      <c r="A16" s="181"/>
      <c r="B16" s="506"/>
      <c r="C16" s="507"/>
      <c r="D16" s="507"/>
      <c r="E16" s="507"/>
      <c r="F16" s="507"/>
      <c r="G16" s="507"/>
      <c r="H16" s="507"/>
      <c r="I16" s="507"/>
      <c r="J16" s="507"/>
      <c r="K16" s="508"/>
      <c r="L16" s="524" t="s">
        <v>140</v>
      </c>
      <c r="M16" s="547"/>
      <c r="N16" s="547"/>
      <c r="O16" s="547"/>
      <c r="P16" s="547"/>
      <c r="Q16" s="548"/>
      <c r="R16" s="549" t="s">
        <v>141</v>
      </c>
      <c r="S16" s="550"/>
      <c r="T16" s="550"/>
      <c r="U16" s="550"/>
      <c r="V16" s="551"/>
      <c r="W16" s="433"/>
      <c r="X16" s="434"/>
      <c r="Y16" s="434"/>
      <c r="Z16" s="434"/>
      <c r="AA16" s="434"/>
      <c r="AB16" s="423"/>
      <c r="AC16" s="530">
        <v>31.8</v>
      </c>
      <c r="AD16" s="531"/>
      <c r="AE16" s="531"/>
      <c r="AF16" s="531"/>
      <c r="AG16" s="532"/>
      <c r="AH16" s="530">
        <v>32.4</v>
      </c>
      <c r="AI16" s="531"/>
      <c r="AJ16" s="531"/>
      <c r="AK16" s="531"/>
      <c r="AL16" s="533"/>
      <c r="AM16" s="472"/>
      <c r="AN16" s="473"/>
      <c r="AO16" s="473"/>
      <c r="AP16" s="473"/>
      <c r="AQ16" s="473"/>
      <c r="AR16" s="473"/>
      <c r="AS16" s="473"/>
      <c r="AT16" s="474"/>
      <c r="AU16" s="475"/>
      <c r="AV16" s="476"/>
      <c r="AW16" s="476"/>
      <c r="AX16" s="476"/>
      <c r="AY16" s="477" t="s">
        <v>142</v>
      </c>
      <c r="AZ16" s="478"/>
      <c r="BA16" s="478"/>
      <c r="BB16" s="478"/>
      <c r="BC16" s="478"/>
      <c r="BD16" s="478"/>
      <c r="BE16" s="478"/>
      <c r="BF16" s="478"/>
      <c r="BG16" s="478"/>
      <c r="BH16" s="478"/>
      <c r="BI16" s="478"/>
      <c r="BJ16" s="478"/>
      <c r="BK16" s="478"/>
      <c r="BL16" s="478"/>
      <c r="BM16" s="479"/>
      <c r="BN16" s="443">
        <v>11405689</v>
      </c>
      <c r="BO16" s="444"/>
      <c r="BP16" s="444"/>
      <c r="BQ16" s="444"/>
      <c r="BR16" s="444"/>
      <c r="BS16" s="444"/>
      <c r="BT16" s="444"/>
      <c r="BU16" s="445"/>
      <c r="BV16" s="443">
        <v>11203798</v>
      </c>
      <c r="BW16" s="444"/>
      <c r="BX16" s="444"/>
      <c r="BY16" s="444"/>
      <c r="BZ16" s="444"/>
      <c r="CA16" s="444"/>
      <c r="CB16" s="444"/>
      <c r="CC16" s="445"/>
      <c r="CD16" s="194"/>
      <c r="CE16" s="557"/>
      <c r="CF16" s="557"/>
      <c r="CG16" s="557"/>
      <c r="CH16" s="557"/>
      <c r="CI16" s="557"/>
      <c r="CJ16" s="557"/>
      <c r="CK16" s="557"/>
      <c r="CL16" s="557"/>
      <c r="CM16" s="557"/>
      <c r="CN16" s="557"/>
      <c r="CO16" s="557"/>
      <c r="CP16" s="557"/>
      <c r="CQ16" s="557"/>
      <c r="CR16" s="557"/>
      <c r="CS16" s="558"/>
      <c r="CT16" s="440"/>
      <c r="CU16" s="441"/>
      <c r="CV16" s="441"/>
      <c r="CW16" s="441"/>
      <c r="CX16" s="441"/>
      <c r="CY16" s="441"/>
      <c r="CZ16" s="441"/>
      <c r="DA16" s="442"/>
      <c r="DB16" s="440"/>
      <c r="DC16" s="441"/>
      <c r="DD16" s="441"/>
      <c r="DE16" s="441"/>
      <c r="DF16" s="441"/>
      <c r="DG16" s="441"/>
      <c r="DH16" s="441"/>
      <c r="DI16" s="442"/>
    </row>
    <row r="17" spans="1:113" ht="18.75" customHeight="1" thickBot="1" x14ac:dyDescent="0.25">
      <c r="A17" s="181"/>
      <c r="B17" s="509"/>
      <c r="C17" s="510"/>
      <c r="D17" s="510"/>
      <c r="E17" s="510"/>
      <c r="F17" s="510"/>
      <c r="G17" s="510"/>
      <c r="H17" s="510"/>
      <c r="I17" s="510"/>
      <c r="J17" s="510"/>
      <c r="K17" s="511"/>
      <c r="L17" s="195"/>
      <c r="M17" s="554" t="s">
        <v>143</v>
      </c>
      <c r="N17" s="555"/>
      <c r="O17" s="555"/>
      <c r="P17" s="555"/>
      <c r="Q17" s="556"/>
      <c r="R17" s="549" t="s">
        <v>144</v>
      </c>
      <c r="S17" s="550"/>
      <c r="T17" s="550"/>
      <c r="U17" s="550"/>
      <c r="V17" s="551"/>
      <c r="W17" s="459" t="s">
        <v>145</v>
      </c>
      <c r="X17" s="460"/>
      <c r="Y17" s="460"/>
      <c r="Z17" s="460"/>
      <c r="AA17" s="460"/>
      <c r="AB17" s="450"/>
      <c r="AC17" s="494">
        <v>17802</v>
      </c>
      <c r="AD17" s="495"/>
      <c r="AE17" s="495"/>
      <c r="AF17" s="495"/>
      <c r="AG17" s="537"/>
      <c r="AH17" s="494">
        <v>17091</v>
      </c>
      <c r="AI17" s="495"/>
      <c r="AJ17" s="495"/>
      <c r="AK17" s="495"/>
      <c r="AL17" s="496"/>
      <c r="AM17" s="472"/>
      <c r="AN17" s="473"/>
      <c r="AO17" s="473"/>
      <c r="AP17" s="473"/>
      <c r="AQ17" s="473"/>
      <c r="AR17" s="473"/>
      <c r="AS17" s="473"/>
      <c r="AT17" s="474"/>
      <c r="AU17" s="475"/>
      <c r="AV17" s="476"/>
      <c r="AW17" s="476"/>
      <c r="AX17" s="476"/>
      <c r="AY17" s="477" t="s">
        <v>146</v>
      </c>
      <c r="AZ17" s="478"/>
      <c r="BA17" s="478"/>
      <c r="BB17" s="478"/>
      <c r="BC17" s="478"/>
      <c r="BD17" s="478"/>
      <c r="BE17" s="478"/>
      <c r="BF17" s="478"/>
      <c r="BG17" s="478"/>
      <c r="BH17" s="478"/>
      <c r="BI17" s="478"/>
      <c r="BJ17" s="478"/>
      <c r="BK17" s="478"/>
      <c r="BL17" s="478"/>
      <c r="BM17" s="479"/>
      <c r="BN17" s="443">
        <v>13631413</v>
      </c>
      <c r="BO17" s="444"/>
      <c r="BP17" s="444"/>
      <c r="BQ17" s="444"/>
      <c r="BR17" s="444"/>
      <c r="BS17" s="444"/>
      <c r="BT17" s="444"/>
      <c r="BU17" s="445"/>
      <c r="BV17" s="443">
        <v>13355729</v>
      </c>
      <c r="BW17" s="444"/>
      <c r="BX17" s="444"/>
      <c r="BY17" s="444"/>
      <c r="BZ17" s="444"/>
      <c r="CA17" s="444"/>
      <c r="CB17" s="444"/>
      <c r="CC17" s="445"/>
      <c r="CD17" s="194"/>
      <c r="CE17" s="557"/>
      <c r="CF17" s="557"/>
      <c r="CG17" s="557"/>
      <c r="CH17" s="557"/>
      <c r="CI17" s="557"/>
      <c r="CJ17" s="557"/>
      <c r="CK17" s="557"/>
      <c r="CL17" s="557"/>
      <c r="CM17" s="557"/>
      <c r="CN17" s="557"/>
      <c r="CO17" s="557"/>
      <c r="CP17" s="557"/>
      <c r="CQ17" s="557"/>
      <c r="CR17" s="557"/>
      <c r="CS17" s="558"/>
      <c r="CT17" s="440"/>
      <c r="CU17" s="441"/>
      <c r="CV17" s="441"/>
      <c r="CW17" s="441"/>
      <c r="CX17" s="441"/>
      <c r="CY17" s="441"/>
      <c r="CZ17" s="441"/>
      <c r="DA17" s="442"/>
      <c r="DB17" s="440"/>
      <c r="DC17" s="441"/>
      <c r="DD17" s="441"/>
      <c r="DE17" s="441"/>
      <c r="DF17" s="441"/>
      <c r="DG17" s="441"/>
      <c r="DH17" s="441"/>
      <c r="DI17" s="442"/>
    </row>
    <row r="18" spans="1:113" ht="18.75" customHeight="1" thickBot="1" x14ac:dyDescent="0.25">
      <c r="A18" s="181"/>
      <c r="B18" s="565" t="s">
        <v>147</v>
      </c>
      <c r="C18" s="486"/>
      <c r="D18" s="486"/>
      <c r="E18" s="566"/>
      <c r="F18" s="566"/>
      <c r="G18" s="566"/>
      <c r="H18" s="566"/>
      <c r="I18" s="566"/>
      <c r="J18" s="566"/>
      <c r="K18" s="566"/>
      <c r="L18" s="567">
        <v>55.9</v>
      </c>
      <c r="M18" s="567"/>
      <c r="N18" s="567"/>
      <c r="O18" s="567"/>
      <c r="P18" s="567"/>
      <c r="Q18" s="567"/>
      <c r="R18" s="568"/>
      <c r="S18" s="568"/>
      <c r="T18" s="568"/>
      <c r="U18" s="568"/>
      <c r="V18" s="569"/>
      <c r="W18" s="461"/>
      <c r="X18" s="462"/>
      <c r="Y18" s="462"/>
      <c r="Z18" s="462"/>
      <c r="AA18" s="462"/>
      <c r="AB18" s="453"/>
      <c r="AC18" s="570">
        <v>65.400000000000006</v>
      </c>
      <c r="AD18" s="571"/>
      <c r="AE18" s="571"/>
      <c r="AF18" s="571"/>
      <c r="AG18" s="572"/>
      <c r="AH18" s="570">
        <v>64.400000000000006</v>
      </c>
      <c r="AI18" s="571"/>
      <c r="AJ18" s="571"/>
      <c r="AK18" s="571"/>
      <c r="AL18" s="573"/>
      <c r="AM18" s="472"/>
      <c r="AN18" s="473"/>
      <c r="AO18" s="473"/>
      <c r="AP18" s="473"/>
      <c r="AQ18" s="473"/>
      <c r="AR18" s="473"/>
      <c r="AS18" s="473"/>
      <c r="AT18" s="474"/>
      <c r="AU18" s="475"/>
      <c r="AV18" s="476"/>
      <c r="AW18" s="476"/>
      <c r="AX18" s="476"/>
      <c r="AY18" s="477" t="s">
        <v>148</v>
      </c>
      <c r="AZ18" s="478"/>
      <c r="BA18" s="478"/>
      <c r="BB18" s="478"/>
      <c r="BC18" s="478"/>
      <c r="BD18" s="478"/>
      <c r="BE18" s="478"/>
      <c r="BF18" s="478"/>
      <c r="BG18" s="478"/>
      <c r="BH18" s="478"/>
      <c r="BI18" s="478"/>
      <c r="BJ18" s="478"/>
      <c r="BK18" s="478"/>
      <c r="BL18" s="478"/>
      <c r="BM18" s="479"/>
      <c r="BN18" s="443">
        <v>12770400</v>
      </c>
      <c r="BO18" s="444"/>
      <c r="BP18" s="444"/>
      <c r="BQ18" s="444"/>
      <c r="BR18" s="444"/>
      <c r="BS18" s="444"/>
      <c r="BT18" s="444"/>
      <c r="BU18" s="445"/>
      <c r="BV18" s="443">
        <v>11922856</v>
      </c>
      <c r="BW18" s="444"/>
      <c r="BX18" s="444"/>
      <c r="BY18" s="444"/>
      <c r="BZ18" s="444"/>
      <c r="CA18" s="444"/>
      <c r="CB18" s="444"/>
      <c r="CC18" s="445"/>
      <c r="CD18" s="194"/>
      <c r="CE18" s="557"/>
      <c r="CF18" s="557"/>
      <c r="CG18" s="557"/>
      <c r="CH18" s="557"/>
      <c r="CI18" s="557"/>
      <c r="CJ18" s="557"/>
      <c r="CK18" s="557"/>
      <c r="CL18" s="557"/>
      <c r="CM18" s="557"/>
      <c r="CN18" s="557"/>
      <c r="CO18" s="557"/>
      <c r="CP18" s="557"/>
      <c r="CQ18" s="557"/>
      <c r="CR18" s="557"/>
      <c r="CS18" s="558"/>
      <c r="CT18" s="440"/>
      <c r="CU18" s="441"/>
      <c r="CV18" s="441"/>
      <c r="CW18" s="441"/>
      <c r="CX18" s="441"/>
      <c r="CY18" s="441"/>
      <c r="CZ18" s="441"/>
      <c r="DA18" s="442"/>
      <c r="DB18" s="440"/>
      <c r="DC18" s="441"/>
      <c r="DD18" s="441"/>
      <c r="DE18" s="441"/>
      <c r="DF18" s="441"/>
      <c r="DG18" s="441"/>
      <c r="DH18" s="441"/>
      <c r="DI18" s="442"/>
    </row>
    <row r="19" spans="1:113" ht="18.75" customHeight="1" thickBot="1" x14ac:dyDescent="0.25">
      <c r="A19" s="181"/>
      <c r="B19" s="565" t="s">
        <v>149</v>
      </c>
      <c r="C19" s="486"/>
      <c r="D19" s="486"/>
      <c r="E19" s="566"/>
      <c r="F19" s="566"/>
      <c r="G19" s="566"/>
      <c r="H19" s="566"/>
      <c r="I19" s="566"/>
      <c r="J19" s="566"/>
      <c r="K19" s="566"/>
      <c r="L19" s="574">
        <v>1050</v>
      </c>
      <c r="M19" s="574"/>
      <c r="N19" s="574"/>
      <c r="O19" s="574"/>
      <c r="P19" s="574"/>
      <c r="Q19" s="574"/>
      <c r="R19" s="575"/>
      <c r="S19" s="575"/>
      <c r="T19" s="575"/>
      <c r="U19" s="575"/>
      <c r="V19" s="576"/>
      <c r="W19" s="400"/>
      <c r="X19" s="401"/>
      <c r="Y19" s="401"/>
      <c r="Z19" s="401"/>
      <c r="AA19" s="401"/>
      <c r="AB19" s="401"/>
      <c r="AC19" s="552"/>
      <c r="AD19" s="552"/>
      <c r="AE19" s="552"/>
      <c r="AF19" s="552"/>
      <c r="AG19" s="552"/>
      <c r="AH19" s="552"/>
      <c r="AI19" s="552"/>
      <c r="AJ19" s="552"/>
      <c r="AK19" s="552"/>
      <c r="AL19" s="553"/>
      <c r="AM19" s="472"/>
      <c r="AN19" s="473"/>
      <c r="AO19" s="473"/>
      <c r="AP19" s="473"/>
      <c r="AQ19" s="473"/>
      <c r="AR19" s="473"/>
      <c r="AS19" s="473"/>
      <c r="AT19" s="474"/>
      <c r="AU19" s="475"/>
      <c r="AV19" s="476"/>
      <c r="AW19" s="476"/>
      <c r="AX19" s="476"/>
      <c r="AY19" s="477" t="s">
        <v>150</v>
      </c>
      <c r="AZ19" s="478"/>
      <c r="BA19" s="478"/>
      <c r="BB19" s="478"/>
      <c r="BC19" s="478"/>
      <c r="BD19" s="478"/>
      <c r="BE19" s="478"/>
      <c r="BF19" s="478"/>
      <c r="BG19" s="478"/>
      <c r="BH19" s="478"/>
      <c r="BI19" s="478"/>
      <c r="BJ19" s="478"/>
      <c r="BK19" s="478"/>
      <c r="BL19" s="478"/>
      <c r="BM19" s="479"/>
      <c r="BN19" s="443">
        <v>19257221</v>
      </c>
      <c r="BO19" s="444"/>
      <c r="BP19" s="444"/>
      <c r="BQ19" s="444"/>
      <c r="BR19" s="444"/>
      <c r="BS19" s="444"/>
      <c r="BT19" s="444"/>
      <c r="BU19" s="445"/>
      <c r="BV19" s="443">
        <v>19468221</v>
      </c>
      <c r="BW19" s="444"/>
      <c r="BX19" s="444"/>
      <c r="BY19" s="444"/>
      <c r="BZ19" s="444"/>
      <c r="CA19" s="444"/>
      <c r="CB19" s="444"/>
      <c r="CC19" s="445"/>
      <c r="CD19" s="194"/>
      <c r="CE19" s="557"/>
      <c r="CF19" s="557"/>
      <c r="CG19" s="557"/>
      <c r="CH19" s="557"/>
      <c r="CI19" s="557"/>
      <c r="CJ19" s="557"/>
      <c r="CK19" s="557"/>
      <c r="CL19" s="557"/>
      <c r="CM19" s="557"/>
      <c r="CN19" s="557"/>
      <c r="CO19" s="557"/>
      <c r="CP19" s="557"/>
      <c r="CQ19" s="557"/>
      <c r="CR19" s="557"/>
      <c r="CS19" s="558"/>
      <c r="CT19" s="440"/>
      <c r="CU19" s="441"/>
      <c r="CV19" s="441"/>
      <c r="CW19" s="441"/>
      <c r="CX19" s="441"/>
      <c r="CY19" s="441"/>
      <c r="CZ19" s="441"/>
      <c r="DA19" s="442"/>
      <c r="DB19" s="440"/>
      <c r="DC19" s="441"/>
      <c r="DD19" s="441"/>
      <c r="DE19" s="441"/>
      <c r="DF19" s="441"/>
      <c r="DG19" s="441"/>
      <c r="DH19" s="441"/>
      <c r="DI19" s="442"/>
    </row>
    <row r="20" spans="1:113" ht="18.75" customHeight="1" thickBot="1" x14ac:dyDescent="0.25">
      <c r="A20" s="181"/>
      <c r="B20" s="565" t="s">
        <v>151</v>
      </c>
      <c r="C20" s="486"/>
      <c r="D20" s="486"/>
      <c r="E20" s="566"/>
      <c r="F20" s="566"/>
      <c r="G20" s="566"/>
      <c r="H20" s="566"/>
      <c r="I20" s="566"/>
      <c r="J20" s="566"/>
      <c r="K20" s="566"/>
      <c r="L20" s="574">
        <v>24566</v>
      </c>
      <c r="M20" s="574"/>
      <c r="N20" s="574"/>
      <c r="O20" s="574"/>
      <c r="P20" s="574"/>
      <c r="Q20" s="574"/>
      <c r="R20" s="575"/>
      <c r="S20" s="575"/>
      <c r="T20" s="575"/>
      <c r="U20" s="575"/>
      <c r="V20" s="576"/>
      <c r="W20" s="461"/>
      <c r="X20" s="462"/>
      <c r="Y20" s="462"/>
      <c r="Z20" s="462"/>
      <c r="AA20" s="462"/>
      <c r="AB20" s="462"/>
      <c r="AC20" s="577"/>
      <c r="AD20" s="577"/>
      <c r="AE20" s="577"/>
      <c r="AF20" s="577"/>
      <c r="AG20" s="577"/>
      <c r="AH20" s="577"/>
      <c r="AI20" s="577"/>
      <c r="AJ20" s="577"/>
      <c r="AK20" s="577"/>
      <c r="AL20" s="578"/>
      <c r="AM20" s="579"/>
      <c r="AN20" s="498"/>
      <c r="AO20" s="498"/>
      <c r="AP20" s="498"/>
      <c r="AQ20" s="498"/>
      <c r="AR20" s="498"/>
      <c r="AS20" s="498"/>
      <c r="AT20" s="499"/>
      <c r="AU20" s="580"/>
      <c r="AV20" s="581"/>
      <c r="AW20" s="581"/>
      <c r="AX20" s="582"/>
      <c r="AY20" s="477"/>
      <c r="AZ20" s="478"/>
      <c r="BA20" s="478"/>
      <c r="BB20" s="478"/>
      <c r="BC20" s="478"/>
      <c r="BD20" s="478"/>
      <c r="BE20" s="478"/>
      <c r="BF20" s="478"/>
      <c r="BG20" s="478"/>
      <c r="BH20" s="478"/>
      <c r="BI20" s="478"/>
      <c r="BJ20" s="478"/>
      <c r="BK20" s="478"/>
      <c r="BL20" s="478"/>
      <c r="BM20" s="479"/>
      <c r="BN20" s="443"/>
      <c r="BO20" s="444"/>
      <c r="BP20" s="444"/>
      <c r="BQ20" s="444"/>
      <c r="BR20" s="444"/>
      <c r="BS20" s="444"/>
      <c r="BT20" s="444"/>
      <c r="BU20" s="445"/>
      <c r="BV20" s="443"/>
      <c r="BW20" s="444"/>
      <c r="BX20" s="444"/>
      <c r="BY20" s="444"/>
      <c r="BZ20" s="444"/>
      <c r="CA20" s="444"/>
      <c r="CB20" s="444"/>
      <c r="CC20" s="445"/>
      <c r="CD20" s="194"/>
      <c r="CE20" s="557"/>
      <c r="CF20" s="557"/>
      <c r="CG20" s="557"/>
      <c r="CH20" s="557"/>
      <c r="CI20" s="557"/>
      <c r="CJ20" s="557"/>
      <c r="CK20" s="557"/>
      <c r="CL20" s="557"/>
      <c r="CM20" s="557"/>
      <c r="CN20" s="557"/>
      <c r="CO20" s="557"/>
      <c r="CP20" s="557"/>
      <c r="CQ20" s="557"/>
      <c r="CR20" s="557"/>
      <c r="CS20" s="558"/>
      <c r="CT20" s="440"/>
      <c r="CU20" s="441"/>
      <c r="CV20" s="441"/>
      <c r="CW20" s="441"/>
      <c r="CX20" s="441"/>
      <c r="CY20" s="441"/>
      <c r="CZ20" s="441"/>
      <c r="DA20" s="442"/>
      <c r="DB20" s="440"/>
      <c r="DC20" s="441"/>
      <c r="DD20" s="441"/>
      <c r="DE20" s="441"/>
      <c r="DF20" s="441"/>
      <c r="DG20" s="441"/>
      <c r="DH20" s="441"/>
      <c r="DI20" s="442"/>
    </row>
    <row r="21" spans="1:113" ht="18.75" customHeight="1" thickBot="1" x14ac:dyDescent="0.25">
      <c r="A21" s="181"/>
      <c r="B21" s="583" t="s">
        <v>152</v>
      </c>
      <c r="C21" s="584"/>
      <c r="D21" s="584"/>
      <c r="E21" s="584"/>
      <c r="F21" s="584"/>
      <c r="G21" s="584"/>
      <c r="H21" s="584"/>
      <c r="I21" s="584"/>
      <c r="J21" s="584"/>
      <c r="K21" s="584"/>
      <c r="L21" s="584"/>
      <c r="M21" s="584"/>
      <c r="N21" s="584"/>
      <c r="O21" s="584"/>
      <c r="P21" s="584"/>
      <c r="Q21" s="584"/>
      <c r="R21" s="584"/>
      <c r="S21" s="584"/>
      <c r="T21" s="584"/>
      <c r="U21" s="584"/>
      <c r="V21" s="584"/>
      <c r="W21" s="584"/>
      <c r="X21" s="584"/>
      <c r="Y21" s="584"/>
      <c r="Z21" s="584"/>
      <c r="AA21" s="584"/>
      <c r="AB21" s="584"/>
      <c r="AC21" s="584"/>
      <c r="AD21" s="584"/>
      <c r="AE21" s="584"/>
      <c r="AF21" s="584"/>
      <c r="AG21" s="584"/>
      <c r="AH21" s="584"/>
      <c r="AI21" s="584"/>
      <c r="AJ21" s="584"/>
      <c r="AK21" s="584"/>
      <c r="AL21" s="584"/>
      <c r="AM21" s="584"/>
      <c r="AN21" s="584"/>
      <c r="AO21" s="584"/>
      <c r="AP21" s="584"/>
      <c r="AQ21" s="584"/>
      <c r="AR21" s="584"/>
      <c r="AS21" s="584"/>
      <c r="AT21" s="584"/>
      <c r="AU21" s="584"/>
      <c r="AV21" s="584"/>
      <c r="AW21" s="584"/>
      <c r="AX21" s="585"/>
      <c r="AY21" s="559"/>
      <c r="AZ21" s="560"/>
      <c r="BA21" s="560"/>
      <c r="BB21" s="560"/>
      <c r="BC21" s="560"/>
      <c r="BD21" s="560"/>
      <c r="BE21" s="560"/>
      <c r="BF21" s="560"/>
      <c r="BG21" s="560"/>
      <c r="BH21" s="560"/>
      <c r="BI21" s="560"/>
      <c r="BJ21" s="560"/>
      <c r="BK21" s="560"/>
      <c r="BL21" s="560"/>
      <c r="BM21" s="561"/>
      <c r="BN21" s="562"/>
      <c r="BO21" s="563"/>
      <c r="BP21" s="563"/>
      <c r="BQ21" s="563"/>
      <c r="BR21" s="563"/>
      <c r="BS21" s="563"/>
      <c r="BT21" s="563"/>
      <c r="BU21" s="564"/>
      <c r="BV21" s="562"/>
      <c r="BW21" s="563"/>
      <c r="BX21" s="563"/>
      <c r="BY21" s="563"/>
      <c r="BZ21" s="563"/>
      <c r="CA21" s="563"/>
      <c r="CB21" s="563"/>
      <c r="CC21" s="564"/>
      <c r="CD21" s="194"/>
      <c r="CE21" s="557"/>
      <c r="CF21" s="557"/>
      <c r="CG21" s="557"/>
      <c r="CH21" s="557"/>
      <c r="CI21" s="557"/>
      <c r="CJ21" s="557"/>
      <c r="CK21" s="557"/>
      <c r="CL21" s="557"/>
      <c r="CM21" s="557"/>
      <c r="CN21" s="557"/>
      <c r="CO21" s="557"/>
      <c r="CP21" s="557"/>
      <c r="CQ21" s="557"/>
      <c r="CR21" s="557"/>
      <c r="CS21" s="558"/>
      <c r="CT21" s="440"/>
      <c r="CU21" s="441"/>
      <c r="CV21" s="441"/>
      <c r="CW21" s="441"/>
      <c r="CX21" s="441"/>
      <c r="CY21" s="441"/>
      <c r="CZ21" s="441"/>
      <c r="DA21" s="442"/>
      <c r="DB21" s="440"/>
      <c r="DC21" s="441"/>
      <c r="DD21" s="441"/>
      <c r="DE21" s="441"/>
      <c r="DF21" s="441"/>
      <c r="DG21" s="441"/>
      <c r="DH21" s="441"/>
      <c r="DI21" s="442"/>
    </row>
    <row r="22" spans="1:113" ht="18.75" customHeight="1" x14ac:dyDescent="0.2">
      <c r="A22" s="181"/>
      <c r="B22" s="613" t="s">
        <v>153</v>
      </c>
      <c r="C22" s="587"/>
      <c r="D22" s="588"/>
      <c r="E22" s="455" t="s">
        <v>1</v>
      </c>
      <c r="F22" s="460"/>
      <c r="G22" s="460"/>
      <c r="H22" s="460"/>
      <c r="I22" s="460"/>
      <c r="J22" s="460"/>
      <c r="K22" s="450"/>
      <c r="L22" s="455" t="s">
        <v>154</v>
      </c>
      <c r="M22" s="460"/>
      <c r="N22" s="460"/>
      <c r="O22" s="460"/>
      <c r="P22" s="450"/>
      <c r="Q22" s="618" t="s">
        <v>155</v>
      </c>
      <c r="R22" s="619"/>
      <c r="S22" s="619"/>
      <c r="T22" s="619"/>
      <c r="U22" s="619"/>
      <c r="V22" s="620"/>
      <c r="W22" s="586" t="s">
        <v>156</v>
      </c>
      <c r="X22" s="587"/>
      <c r="Y22" s="588"/>
      <c r="Z22" s="455" t="s">
        <v>1</v>
      </c>
      <c r="AA22" s="460"/>
      <c r="AB22" s="460"/>
      <c r="AC22" s="460"/>
      <c r="AD22" s="460"/>
      <c r="AE22" s="460"/>
      <c r="AF22" s="460"/>
      <c r="AG22" s="450"/>
      <c r="AH22" s="624" t="s">
        <v>157</v>
      </c>
      <c r="AI22" s="460"/>
      <c r="AJ22" s="460"/>
      <c r="AK22" s="460"/>
      <c r="AL22" s="450"/>
      <c r="AM22" s="624" t="s">
        <v>158</v>
      </c>
      <c r="AN22" s="625"/>
      <c r="AO22" s="625"/>
      <c r="AP22" s="625"/>
      <c r="AQ22" s="625"/>
      <c r="AR22" s="626"/>
      <c r="AS22" s="618" t="s">
        <v>155</v>
      </c>
      <c r="AT22" s="619"/>
      <c r="AU22" s="619"/>
      <c r="AV22" s="619"/>
      <c r="AW22" s="619"/>
      <c r="AX22" s="630"/>
      <c r="AY22" s="403" t="s">
        <v>159</v>
      </c>
      <c r="AZ22" s="404"/>
      <c r="BA22" s="404"/>
      <c r="BB22" s="404"/>
      <c r="BC22" s="404"/>
      <c r="BD22" s="404"/>
      <c r="BE22" s="404"/>
      <c r="BF22" s="404"/>
      <c r="BG22" s="404"/>
      <c r="BH22" s="404"/>
      <c r="BI22" s="404"/>
      <c r="BJ22" s="404"/>
      <c r="BK22" s="404"/>
      <c r="BL22" s="404"/>
      <c r="BM22" s="405"/>
      <c r="BN22" s="406">
        <v>26974218</v>
      </c>
      <c r="BO22" s="407"/>
      <c r="BP22" s="407"/>
      <c r="BQ22" s="407"/>
      <c r="BR22" s="407"/>
      <c r="BS22" s="407"/>
      <c r="BT22" s="407"/>
      <c r="BU22" s="408"/>
      <c r="BV22" s="406">
        <v>26571514</v>
      </c>
      <c r="BW22" s="407"/>
      <c r="BX22" s="407"/>
      <c r="BY22" s="407"/>
      <c r="BZ22" s="407"/>
      <c r="CA22" s="407"/>
      <c r="CB22" s="407"/>
      <c r="CC22" s="408"/>
      <c r="CD22" s="194"/>
      <c r="CE22" s="557"/>
      <c r="CF22" s="557"/>
      <c r="CG22" s="557"/>
      <c r="CH22" s="557"/>
      <c r="CI22" s="557"/>
      <c r="CJ22" s="557"/>
      <c r="CK22" s="557"/>
      <c r="CL22" s="557"/>
      <c r="CM22" s="557"/>
      <c r="CN22" s="557"/>
      <c r="CO22" s="557"/>
      <c r="CP22" s="557"/>
      <c r="CQ22" s="557"/>
      <c r="CR22" s="557"/>
      <c r="CS22" s="558"/>
      <c r="CT22" s="440"/>
      <c r="CU22" s="441"/>
      <c r="CV22" s="441"/>
      <c r="CW22" s="441"/>
      <c r="CX22" s="441"/>
      <c r="CY22" s="441"/>
      <c r="CZ22" s="441"/>
      <c r="DA22" s="442"/>
      <c r="DB22" s="440"/>
      <c r="DC22" s="441"/>
      <c r="DD22" s="441"/>
      <c r="DE22" s="441"/>
      <c r="DF22" s="441"/>
      <c r="DG22" s="441"/>
      <c r="DH22" s="441"/>
      <c r="DI22" s="442"/>
    </row>
    <row r="23" spans="1:113" ht="18.75" customHeight="1" x14ac:dyDescent="0.2">
      <c r="A23" s="181"/>
      <c r="B23" s="614"/>
      <c r="C23" s="590"/>
      <c r="D23" s="591"/>
      <c r="E23" s="429"/>
      <c r="F23" s="434"/>
      <c r="G23" s="434"/>
      <c r="H23" s="434"/>
      <c r="I23" s="434"/>
      <c r="J23" s="434"/>
      <c r="K23" s="423"/>
      <c r="L23" s="429"/>
      <c r="M23" s="434"/>
      <c r="N23" s="434"/>
      <c r="O23" s="434"/>
      <c r="P23" s="423"/>
      <c r="Q23" s="621"/>
      <c r="R23" s="622"/>
      <c r="S23" s="622"/>
      <c r="T23" s="622"/>
      <c r="U23" s="622"/>
      <c r="V23" s="623"/>
      <c r="W23" s="589"/>
      <c r="X23" s="590"/>
      <c r="Y23" s="591"/>
      <c r="Z23" s="429"/>
      <c r="AA23" s="434"/>
      <c r="AB23" s="434"/>
      <c r="AC23" s="434"/>
      <c r="AD23" s="434"/>
      <c r="AE23" s="434"/>
      <c r="AF23" s="434"/>
      <c r="AG23" s="423"/>
      <c r="AH23" s="429"/>
      <c r="AI23" s="434"/>
      <c r="AJ23" s="434"/>
      <c r="AK23" s="434"/>
      <c r="AL23" s="423"/>
      <c r="AM23" s="627"/>
      <c r="AN23" s="628"/>
      <c r="AO23" s="628"/>
      <c r="AP23" s="628"/>
      <c r="AQ23" s="628"/>
      <c r="AR23" s="629"/>
      <c r="AS23" s="621"/>
      <c r="AT23" s="622"/>
      <c r="AU23" s="622"/>
      <c r="AV23" s="622"/>
      <c r="AW23" s="622"/>
      <c r="AX23" s="631"/>
      <c r="AY23" s="477" t="s">
        <v>160</v>
      </c>
      <c r="AZ23" s="478"/>
      <c r="BA23" s="478"/>
      <c r="BB23" s="478"/>
      <c r="BC23" s="478"/>
      <c r="BD23" s="478"/>
      <c r="BE23" s="478"/>
      <c r="BF23" s="478"/>
      <c r="BG23" s="478"/>
      <c r="BH23" s="478"/>
      <c r="BI23" s="478"/>
      <c r="BJ23" s="478"/>
      <c r="BK23" s="478"/>
      <c r="BL23" s="478"/>
      <c r="BM23" s="479"/>
      <c r="BN23" s="443">
        <v>17403919</v>
      </c>
      <c r="BO23" s="444"/>
      <c r="BP23" s="444"/>
      <c r="BQ23" s="444"/>
      <c r="BR23" s="444"/>
      <c r="BS23" s="444"/>
      <c r="BT23" s="444"/>
      <c r="BU23" s="445"/>
      <c r="BV23" s="443">
        <v>16702259</v>
      </c>
      <c r="BW23" s="444"/>
      <c r="BX23" s="444"/>
      <c r="BY23" s="444"/>
      <c r="BZ23" s="444"/>
      <c r="CA23" s="444"/>
      <c r="CB23" s="444"/>
      <c r="CC23" s="445"/>
      <c r="CD23" s="194"/>
      <c r="CE23" s="557"/>
      <c r="CF23" s="557"/>
      <c r="CG23" s="557"/>
      <c r="CH23" s="557"/>
      <c r="CI23" s="557"/>
      <c r="CJ23" s="557"/>
      <c r="CK23" s="557"/>
      <c r="CL23" s="557"/>
      <c r="CM23" s="557"/>
      <c r="CN23" s="557"/>
      <c r="CO23" s="557"/>
      <c r="CP23" s="557"/>
      <c r="CQ23" s="557"/>
      <c r="CR23" s="557"/>
      <c r="CS23" s="558"/>
      <c r="CT23" s="440"/>
      <c r="CU23" s="441"/>
      <c r="CV23" s="441"/>
      <c r="CW23" s="441"/>
      <c r="CX23" s="441"/>
      <c r="CY23" s="441"/>
      <c r="CZ23" s="441"/>
      <c r="DA23" s="442"/>
      <c r="DB23" s="440"/>
      <c r="DC23" s="441"/>
      <c r="DD23" s="441"/>
      <c r="DE23" s="441"/>
      <c r="DF23" s="441"/>
      <c r="DG23" s="441"/>
      <c r="DH23" s="441"/>
      <c r="DI23" s="442"/>
    </row>
    <row r="24" spans="1:113" ht="18.75" customHeight="1" thickBot="1" x14ac:dyDescent="0.25">
      <c r="A24" s="181"/>
      <c r="B24" s="614"/>
      <c r="C24" s="590"/>
      <c r="D24" s="591"/>
      <c r="E24" s="493" t="s">
        <v>161</v>
      </c>
      <c r="F24" s="473"/>
      <c r="G24" s="473"/>
      <c r="H24" s="473"/>
      <c r="I24" s="473"/>
      <c r="J24" s="473"/>
      <c r="K24" s="474"/>
      <c r="L24" s="494">
        <v>1</v>
      </c>
      <c r="M24" s="495"/>
      <c r="N24" s="495"/>
      <c r="O24" s="495"/>
      <c r="P24" s="537"/>
      <c r="Q24" s="494">
        <v>9190</v>
      </c>
      <c r="R24" s="495"/>
      <c r="S24" s="495"/>
      <c r="T24" s="495"/>
      <c r="U24" s="495"/>
      <c r="V24" s="537"/>
      <c r="W24" s="589"/>
      <c r="X24" s="590"/>
      <c r="Y24" s="591"/>
      <c r="Z24" s="493" t="s">
        <v>162</v>
      </c>
      <c r="AA24" s="473"/>
      <c r="AB24" s="473"/>
      <c r="AC24" s="473"/>
      <c r="AD24" s="473"/>
      <c r="AE24" s="473"/>
      <c r="AF24" s="473"/>
      <c r="AG24" s="474"/>
      <c r="AH24" s="494">
        <v>466</v>
      </c>
      <c r="AI24" s="495"/>
      <c r="AJ24" s="495"/>
      <c r="AK24" s="495"/>
      <c r="AL24" s="537"/>
      <c r="AM24" s="494">
        <v>1299208</v>
      </c>
      <c r="AN24" s="495"/>
      <c r="AO24" s="495"/>
      <c r="AP24" s="495"/>
      <c r="AQ24" s="495"/>
      <c r="AR24" s="537"/>
      <c r="AS24" s="494">
        <v>2788</v>
      </c>
      <c r="AT24" s="495"/>
      <c r="AU24" s="495"/>
      <c r="AV24" s="495"/>
      <c r="AW24" s="495"/>
      <c r="AX24" s="496"/>
      <c r="AY24" s="559" t="s">
        <v>163</v>
      </c>
      <c r="AZ24" s="560"/>
      <c r="BA24" s="560"/>
      <c r="BB24" s="560"/>
      <c r="BC24" s="560"/>
      <c r="BD24" s="560"/>
      <c r="BE24" s="560"/>
      <c r="BF24" s="560"/>
      <c r="BG24" s="560"/>
      <c r="BH24" s="560"/>
      <c r="BI24" s="560"/>
      <c r="BJ24" s="560"/>
      <c r="BK24" s="560"/>
      <c r="BL24" s="560"/>
      <c r="BM24" s="561"/>
      <c r="BN24" s="443">
        <v>21037850</v>
      </c>
      <c r="BO24" s="444"/>
      <c r="BP24" s="444"/>
      <c r="BQ24" s="444"/>
      <c r="BR24" s="444"/>
      <c r="BS24" s="444"/>
      <c r="BT24" s="444"/>
      <c r="BU24" s="445"/>
      <c r="BV24" s="443">
        <v>20082974</v>
      </c>
      <c r="BW24" s="444"/>
      <c r="BX24" s="444"/>
      <c r="BY24" s="444"/>
      <c r="BZ24" s="444"/>
      <c r="CA24" s="444"/>
      <c r="CB24" s="444"/>
      <c r="CC24" s="445"/>
      <c r="CD24" s="194"/>
      <c r="CE24" s="557"/>
      <c r="CF24" s="557"/>
      <c r="CG24" s="557"/>
      <c r="CH24" s="557"/>
      <c r="CI24" s="557"/>
      <c r="CJ24" s="557"/>
      <c r="CK24" s="557"/>
      <c r="CL24" s="557"/>
      <c r="CM24" s="557"/>
      <c r="CN24" s="557"/>
      <c r="CO24" s="557"/>
      <c r="CP24" s="557"/>
      <c r="CQ24" s="557"/>
      <c r="CR24" s="557"/>
      <c r="CS24" s="558"/>
      <c r="CT24" s="440"/>
      <c r="CU24" s="441"/>
      <c r="CV24" s="441"/>
      <c r="CW24" s="441"/>
      <c r="CX24" s="441"/>
      <c r="CY24" s="441"/>
      <c r="CZ24" s="441"/>
      <c r="DA24" s="442"/>
      <c r="DB24" s="440"/>
      <c r="DC24" s="441"/>
      <c r="DD24" s="441"/>
      <c r="DE24" s="441"/>
      <c r="DF24" s="441"/>
      <c r="DG24" s="441"/>
      <c r="DH24" s="441"/>
      <c r="DI24" s="442"/>
    </row>
    <row r="25" spans="1:113" ht="18.75" customHeight="1" x14ac:dyDescent="0.2">
      <c r="A25" s="181"/>
      <c r="B25" s="614"/>
      <c r="C25" s="590"/>
      <c r="D25" s="591"/>
      <c r="E25" s="493" t="s">
        <v>164</v>
      </c>
      <c r="F25" s="473"/>
      <c r="G25" s="473"/>
      <c r="H25" s="473"/>
      <c r="I25" s="473"/>
      <c r="J25" s="473"/>
      <c r="K25" s="474"/>
      <c r="L25" s="494">
        <v>2</v>
      </c>
      <c r="M25" s="495"/>
      <c r="N25" s="495"/>
      <c r="O25" s="495"/>
      <c r="P25" s="537"/>
      <c r="Q25" s="494">
        <v>7530</v>
      </c>
      <c r="R25" s="495"/>
      <c r="S25" s="495"/>
      <c r="T25" s="495"/>
      <c r="U25" s="495"/>
      <c r="V25" s="537"/>
      <c r="W25" s="589"/>
      <c r="X25" s="590"/>
      <c r="Y25" s="591"/>
      <c r="Z25" s="493" t="s">
        <v>165</v>
      </c>
      <c r="AA25" s="473"/>
      <c r="AB25" s="473"/>
      <c r="AC25" s="473"/>
      <c r="AD25" s="473"/>
      <c r="AE25" s="473"/>
      <c r="AF25" s="473"/>
      <c r="AG25" s="474"/>
      <c r="AH25" s="494">
        <v>94</v>
      </c>
      <c r="AI25" s="495"/>
      <c r="AJ25" s="495"/>
      <c r="AK25" s="495"/>
      <c r="AL25" s="537"/>
      <c r="AM25" s="494">
        <v>268276</v>
      </c>
      <c r="AN25" s="495"/>
      <c r="AO25" s="495"/>
      <c r="AP25" s="495"/>
      <c r="AQ25" s="495"/>
      <c r="AR25" s="537"/>
      <c r="AS25" s="494">
        <v>2854</v>
      </c>
      <c r="AT25" s="495"/>
      <c r="AU25" s="495"/>
      <c r="AV25" s="495"/>
      <c r="AW25" s="495"/>
      <c r="AX25" s="496"/>
      <c r="AY25" s="403" t="s">
        <v>166</v>
      </c>
      <c r="AZ25" s="404"/>
      <c r="BA25" s="404"/>
      <c r="BB25" s="404"/>
      <c r="BC25" s="404"/>
      <c r="BD25" s="404"/>
      <c r="BE25" s="404"/>
      <c r="BF25" s="404"/>
      <c r="BG25" s="404"/>
      <c r="BH25" s="404"/>
      <c r="BI25" s="404"/>
      <c r="BJ25" s="404"/>
      <c r="BK25" s="404"/>
      <c r="BL25" s="404"/>
      <c r="BM25" s="405"/>
      <c r="BN25" s="406">
        <v>7754298</v>
      </c>
      <c r="BO25" s="407"/>
      <c r="BP25" s="407"/>
      <c r="BQ25" s="407"/>
      <c r="BR25" s="407"/>
      <c r="BS25" s="407"/>
      <c r="BT25" s="407"/>
      <c r="BU25" s="408"/>
      <c r="BV25" s="406">
        <v>5270791</v>
      </c>
      <c r="BW25" s="407"/>
      <c r="BX25" s="407"/>
      <c r="BY25" s="407"/>
      <c r="BZ25" s="407"/>
      <c r="CA25" s="407"/>
      <c r="CB25" s="407"/>
      <c r="CC25" s="408"/>
      <c r="CD25" s="194"/>
      <c r="CE25" s="557"/>
      <c r="CF25" s="557"/>
      <c r="CG25" s="557"/>
      <c r="CH25" s="557"/>
      <c r="CI25" s="557"/>
      <c r="CJ25" s="557"/>
      <c r="CK25" s="557"/>
      <c r="CL25" s="557"/>
      <c r="CM25" s="557"/>
      <c r="CN25" s="557"/>
      <c r="CO25" s="557"/>
      <c r="CP25" s="557"/>
      <c r="CQ25" s="557"/>
      <c r="CR25" s="557"/>
      <c r="CS25" s="558"/>
      <c r="CT25" s="440"/>
      <c r="CU25" s="441"/>
      <c r="CV25" s="441"/>
      <c r="CW25" s="441"/>
      <c r="CX25" s="441"/>
      <c r="CY25" s="441"/>
      <c r="CZ25" s="441"/>
      <c r="DA25" s="442"/>
      <c r="DB25" s="440"/>
      <c r="DC25" s="441"/>
      <c r="DD25" s="441"/>
      <c r="DE25" s="441"/>
      <c r="DF25" s="441"/>
      <c r="DG25" s="441"/>
      <c r="DH25" s="441"/>
      <c r="DI25" s="442"/>
    </row>
    <row r="26" spans="1:113" ht="18.75" customHeight="1" x14ac:dyDescent="0.2">
      <c r="A26" s="181"/>
      <c r="B26" s="614"/>
      <c r="C26" s="590"/>
      <c r="D26" s="591"/>
      <c r="E26" s="493" t="s">
        <v>167</v>
      </c>
      <c r="F26" s="473"/>
      <c r="G26" s="473"/>
      <c r="H26" s="473"/>
      <c r="I26" s="473"/>
      <c r="J26" s="473"/>
      <c r="K26" s="474"/>
      <c r="L26" s="494">
        <v>1</v>
      </c>
      <c r="M26" s="495"/>
      <c r="N26" s="495"/>
      <c r="O26" s="495"/>
      <c r="P26" s="537"/>
      <c r="Q26" s="494">
        <v>6730</v>
      </c>
      <c r="R26" s="495"/>
      <c r="S26" s="495"/>
      <c r="T26" s="495"/>
      <c r="U26" s="495"/>
      <c r="V26" s="537"/>
      <c r="W26" s="589"/>
      <c r="X26" s="590"/>
      <c r="Y26" s="591"/>
      <c r="Z26" s="493" t="s">
        <v>168</v>
      </c>
      <c r="AA26" s="595"/>
      <c r="AB26" s="595"/>
      <c r="AC26" s="595"/>
      <c r="AD26" s="595"/>
      <c r="AE26" s="595"/>
      <c r="AF26" s="595"/>
      <c r="AG26" s="596"/>
      <c r="AH26" s="494">
        <v>10</v>
      </c>
      <c r="AI26" s="495"/>
      <c r="AJ26" s="495"/>
      <c r="AK26" s="495"/>
      <c r="AL26" s="537"/>
      <c r="AM26" s="494">
        <v>26070</v>
      </c>
      <c r="AN26" s="495"/>
      <c r="AO26" s="495"/>
      <c r="AP26" s="495"/>
      <c r="AQ26" s="495"/>
      <c r="AR26" s="537"/>
      <c r="AS26" s="494">
        <v>2607</v>
      </c>
      <c r="AT26" s="495"/>
      <c r="AU26" s="495"/>
      <c r="AV26" s="495"/>
      <c r="AW26" s="495"/>
      <c r="AX26" s="496"/>
      <c r="AY26" s="446" t="s">
        <v>169</v>
      </c>
      <c r="AZ26" s="447"/>
      <c r="BA26" s="447"/>
      <c r="BB26" s="447"/>
      <c r="BC26" s="447"/>
      <c r="BD26" s="447"/>
      <c r="BE26" s="447"/>
      <c r="BF26" s="447"/>
      <c r="BG26" s="447"/>
      <c r="BH26" s="447"/>
      <c r="BI26" s="447"/>
      <c r="BJ26" s="447"/>
      <c r="BK26" s="447"/>
      <c r="BL26" s="447"/>
      <c r="BM26" s="448"/>
      <c r="BN26" s="443">
        <v>400000</v>
      </c>
      <c r="BO26" s="444"/>
      <c r="BP26" s="444"/>
      <c r="BQ26" s="444"/>
      <c r="BR26" s="444"/>
      <c r="BS26" s="444"/>
      <c r="BT26" s="444"/>
      <c r="BU26" s="445"/>
      <c r="BV26" s="443">
        <v>400000</v>
      </c>
      <c r="BW26" s="444"/>
      <c r="BX26" s="444"/>
      <c r="BY26" s="444"/>
      <c r="BZ26" s="444"/>
      <c r="CA26" s="444"/>
      <c r="CB26" s="444"/>
      <c r="CC26" s="445"/>
      <c r="CD26" s="194"/>
      <c r="CE26" s="557"/>
      <c r="CF26" s="557"/>
      <c r="CG26" s="557"/>
      <c r="CH26" s="557"/>
      <c r="CI26" s="557"/>
      <c r="CJ26" s="557"/>
      <c r="CK26" s="557"/>
      <c r="CL26" s="557"/>
      <c r="CM26" s="557"/>
      <c r="CN26" s="557"/>
      <c r="CO26" s="557"/>
      <c r="CP26" s="557"/>
      <c r="CQ26" s="557"/>
      <c r="CR26" s="557"/>
      <c r="CS26" s="558"/>
      <c r="CT26" s="440"/>
      <c r="CU26" s="441"/>
      <c r="CV26" s="441"/>
      <c r="CW26" s="441"/>
      <c r="CX26" s="441"/>
      <c r="CY26" s="441"/>
      <c r="CZ26" s="441"/>
      <c r="DA26" s="442"/>
      <c r="DB26" s="440"/>
      <c r="DC26" s="441"/>
      <c r="DD26" s="441"/>
      <c r="DE26" s="441"/>
      <c r="DF26" s="441"/>
      <c r="DG26" s="441"/>
      <c r="DH26" s="441"/>
      <c r="DI26" s="442"/>
    </row>
    <row r="27" spans="1:113" ht="18.75" customHeight="1" thickBot="1" x14ac:dyDescent="0.25">
      <c r="A27" s="181"/>
      <c r="B27" s="614"/>
      <c r="C27" s="590"/>
      <c r="D27" s="591"/>
      <c r="E27" s="493" t="s">
        <v>170</v>
      </c>
      <c r="F27" s="473"/>
      <c r="G27" s="473"/>
      <c r="H27" s="473"/>
      <c r="I27" s="473"/>
      <c r="J27" s="473"/>
      <c r="K27" s="474"/>
      <c r="L27" s="494">
        <v>1</v>
      </c>
      <c r="M27" s="495"/>
      <c r="N27" s="495"/>
      <c r="O27" s="495"/>
      <c r="P27" s="537"/>
      <c r="Q27" s="494">
        <v>4890</v>
      </c>
      <c r="R27" s="495"/>
      <c r="S27" s="495"/>
      <c r="T27" s="495"/>
      <c r="U27" s="495"/>
      <c r="V27" s="537"/>
      <c r="W27" s="589"/>
      <c r="X27" s="590"/>
      <c r="Y27" s="591"/>
      <c r="Z27" s="493" t="s">
        <v>171</v>
      </c>
      <c r="AA27" s="473"/>
      <c r="AB27" s="473"/>
      <c r="AC27" s="473"/>
      <c r="AD27" s="473"/>
      <c r="AE27" s="473"/>
      <c r="AF27" s="473"/>
      <c r="AG27" s="474"/>
      <c r="AH27" s="494">
        <v>5</v>
      </c>
      <c r="AI27" s="495"/>
      <c r="AJ27" s="495"/>
      <c r="AK27" s="495"/>
      <c r="AL27" s="537"/>
      <c r="AM27" s="494">
        <v>14895</v>
      </c>
      <c r="AN27" s="495"/>
      <c r="AO27" s="495"/>
      <c r="AP27" s="495"/>
      <c r="AQ27" s="495"/>
      <c r="AR27" s="537"/>
      <c r="AS27" s="494">
        <v>2979</v>
      </c>
      <c r="AT27" s="495"/>
      <c r="AU27" s="495"/>
      <c r="AV27" s="495"/>
      <c r="AW27" s="495"/>
      <c r="AX27" s="496"/>
      <c r="AY27" s="538" t="s">
        <v>172</v>
      </c>
      <c r="AZ27" s="539"/>
      <c r="BA27" s="539"/>
      <c r="BB27" s="539"/>
      <c r="BC27" s="539"/>
      <c r="BD27" s="539"/>
      <c r="BE27" s="539"/>
      <c r="BF27" s="539"/>
      <c r="BG27" s="539"/>
      <c r="BH27" s="539"/>
      <c r="BI27" s="539"/>
      <c r="BJ27" s="539"/>
      <c r="BK27" s="539"/>
      <c r="BL27" s="539"/>
      <c r="BM27" s="540"/>
      <c r="BN27" s="562" t="s">
        <v>122</v>
      </c>
      <c r="BO27" s="563"/>
      <c r="BP27" s="563"/>
      <c r="BQ27" s="563"/>
      <c r="BR27" s="563"/>
      <c r="BS27" s="563"/>
      <c r="BT27" s="563"/>
      <c r="BU27" s="564"/>
      <c r="BV27" s="562" t="s">
        <v>122</v>
      </c>
      <c r="BW27" s="563"/>
      <c r="BX27" s="563"/>
      <c r="BY27" s="563"/>
      <c r="BZ27" s="563"/>
      <c r="CA27" s="563"/>
      <c r="CB27" s="563"/>
      <c r="CC27" s="564"/>
      <c r="CD27" s="196"/>
      <c r="CE27" s="557"/>
      <c r="CF27" s="557"/>
      <c r="CG27" s="557"/>
      <c r="CH27" s="557"/>
      <c r="CI27" s="557"/>
      <c r="CJ27" s="557"/>
      <c r="CK27" s="557"/>
      <c r="CL27" s="557"/>
      <c r="CM27" s="557"/>
      <c r="CN27" s="557"/>
      <c r="CO27" s="557"/>
      <c r="CP27" s="557"/>
      <c r="CQ27" s="557"/>
      <c r="CR27" s="557"/>
      <c r="CS27" s="558"/>
      <c r="CT27" s="440"/>
      <c r="CU27" s="441"/>
      <c r="CV27" s="441"/>
      <c r="CW27" s="441"/>
      <c r="CX27" s="441"/>
      <c r="CY27" s="441"/>
      <c r="CZ27" s="441"/>
      <c r="DA27" s="442"/>
      <c r="DB27" s="440"/>
      <c r="DC27" s="441"/>
      <c r="DD27" s="441"/>
      <c r="DE27" s="441"/>
      <c r="DF27" s="441"/>
      <c r="DG27" s="441"/>
      <c r="DH27" s="441"/>
      <c r="DI27" s="442"/>
    </row>
    <row r="28" spans="1:113" ht="18.75" customHeight="1" x14ac:dyDescent="0.2">
      <c r="A28" s="181"/>
      <c r="B28" s="614"/>
      <c r="C28" s="590"/>
      <c r="D28" s="591"/>
      <c r="E28" s="493" t="s">
        <v>173</v>
      </c>
      <c r="F28" s="473"/>
      <c r="G28" s="473"/>
      <c r="H28" s="473"/>
      <c r="I28" s="473"/>
      <c r="J28" s="473"/>
      <c r="K28" s="474"/>
      <c r="L28" s="494">
        <v>1</v>
      </c>
      <c r="M28" s="495"/>
      <c r="N28" s="495"/>
      <c r="O28" s="495"/>
      <c r="P28" s="537"/>
      <c r="Q28" s="494">
        <v>4290</v>
      </c>
      <c r="R28" s="495"/>
      <c r="S28" s="495"/>
      <c r="T28" s="495"/>
      <c r="U28" s="495"/>
      <c r="V28" s="537"/>
      <c r="W28" s="589"/>
      <c r="X28" s="590"/>
      <c r="Y28" s="591"/>
      <c r="Z28" s="493" t="s">
        <v>174</v>
      </c>
      <c r="AA28" s="473"/>
      <c r="AB28" s="473"/>
      <c r="AC28" s="473"/>
      <c r="AD28" s="473"/>
      <c r="AE28" s="473"/>
      <c r="AF28" s="473"/>
      <c r="AG28" s="474"/>
      <c r="AH28" s="494" t="s">
        <v>122</v>
      </c>
      <c r="AI28" s="495"/>
      <c r="AJ28" s="495"/>
      <c r="AK28" s="495"/>
      <c r="AL28" s="537"/>
      <c r="AM28" s="494" t="s">
        <v>122</v>
      </c>
      <c r="AN28" s="495"/>
      <c r="AO28" s="495"/>
      <c r="AP28" s="495"/>
      <c r="AQ28" s="495"/>
      <c r="AR28" s="537"/>
      <c r="AS28" s="494" t="s">
        <v>122</v>
      </c>
      <c r="AT28" s="495"/>
      <c r="AU28" s="495"/>
      <c r="AV28" s="495"/>
      <c r="AW28" s="495"/>
      <c r="AX28" s="496"/>
      <c r="AY28" s="597" t="s">
        <v>175</v>
      </c>
      <c r="AZ28" s="598"/>
      <c r="BA28" s="598"/>
      <c r="BB28" s="599"/>
      <c r="BC28" s="403" t="s">
        <v>46</v>
      </c>
      <c r="BD28" s="404"/>
      <c r="BE28" s="404"/>
      <c r="BF28" s="404"/>
      <c r="BG28" s="404"/>
      <c r="BH28" s="404"/>
      <c r="BI28" s="404"/>
      <c r="BJ28" s="404"/>
      <c r="BK28" s="404"/>
      <c r="BL28" s="404"/>
      <c r="BM28" s="405"/>
      <c r="BN28" s="406">
        <v>1940514</v>
      </c>
      <c r="BO28" s="407"/>
      <c r="BP28" s="407"/>
      <c r="BQ28" s="407"/>
      <c r="BR28" s="407"/>
      <c r="BS28" s="407"/>
      <c r="BT28" s="407"/>
      <c r="BU28" s="408"/>
      <c r="BV28" s="406">
        <v>2650286</v>
      </c>
      <c r="BW28" s="407"/>
      <c r="BX28" s="407"/>
      <c r="BY28" s="407"/>
      <c r="BZ28" s="407"/>
      <c r="CA28" s="407"/>
      <c r="CB28" s="407"/>
      <c r="CC28" s="408"/>
      <c r="CD28" s="194"/>
      <c r="CE28" s="557"/>
      <c r="CF28" s="557"/>
      <c r="CG28" s="557"/>
      <c r="CH28" s="557"/>
      <c r="CI28" s="557"/>
      <c r="CJ28" s="557"/>
      <c r="CK28" s="557"/>
      <c r="CL28" s="557"/>
      <c r="CM28" s="557"/>
      <c r="CN28" s="557"/>
      <c r="CO28" s="557"/>
      <c r="CP28" s="557"/>
      <c r="CQ28" s="557"/>
      <c r="CR28" s="557"/>
      <c r="CS28" s="558"/>
      <c r="CT28" s="440"/>
      <c r="CU28" s="441"/>
      <c r="CV28" s="441"/>
      <c r="CW28" s="441"/>
      <c r="CX28" s="441"/>
      <c r="CY28" s="441"/>
      <c r="CZ28" s="441"/>
      <c r="DA28" s="442"/>
      <c r="DB28" s="440"/>
      <c r="DC28" s="441"/>
      <c r="DD28" s="441"/>
      <c r="DE28" s="441"/>
      <c r="DF28" s="441"/>
      <c r="DG28" s="441"/>
      <c r="DH28" s="441"/>
      <c r="DI28" s="442"/>
    </row>
    <row r="29" spans="1:113" ht="18.75" customHeight="1" x14ac:dyDescent="0.2">
      <c r="A29" s="181"/>
      <c r="B29" s="614"/>
      <c r="C29" s="590"/>
      <c r="D29" s="591"/>
      <c r="E29" s="493" t="s">
        <v>176</v>
      </c>
      <c r="F29" s="473"/>
      <c r="G29" s="473"/>
      <c r="H29" s="473"/>
      <c r="I29" s="473"/>
      <c r="J29" s="473"/>
      <c r="K29" s="474"/>
      <c r="L29" s="494">
        <v>16</v>
      </c>
      <c r="M29" s="495"/>
      <c r="N29" s="495"/>
      <c r="O29" s="495"/>
      <c r="P29" s="537"/>
      <c r="Q29" s="494">
        <v>3920</v>
      </c>
      <c r="R29" s="495"/>
      <c r="S29" s="495"/>
      <c r="T29" s="495"/>
      <c r="U29" s="495"/>
      <c r="V29" s="537"/>
      <c r="W29" s="592"/>
      <c r="X29" s="593"/>
      <c r="Y29" s="594"/>
      <c r="Z29" s="493" t="s">
        <v>177</v>
      </c>
      <c r="AA29" s="473"/>
      <c r="AB29" s="473"/>
      <c r="AC29" s="473"/>
      <c r="AD29" s="473"/>
      <c r="AE29" s="473"/>
      <c r="AF29" s="473"/>
      <c r="AG29" s="474"/>
      <c r="AH29" s="494">
        <v>471</v>
      </c>
      <c r="AI29" s="495"/>
      <c r="AJ29" s="495"/>
      <c r="AK29" s="495"/>
      <c r="AL29" s="537"/>
      <c r="AM29" s="494">
        <v>1314103</v>
      </c>
      <c r="AN29" s="495"/>
      <c r="AO29" s="495"/>
      <c r="AP29" s="495"/>
      <c r="AQ29" s="495"/>
      <c r="AR29" s="537"/>
      <c r="AS29" s="494">
        <v>2790</v>
      </c>
      <c r="AT29" s="495"/>
      <c r="AU29" s="495"/>
      <c r="AV29" s="495"/>
      <c r="AW29" s="495"/>
      <c r="AX29" s="496"/>
      <c r="AY29" s="600"/>
      <c r="AZ29" s="601"/>
      <c r="BA29" s="601"/>
      <c r="BB29" s="602"/>
      <c r="BC29" s="477" t="s">
        <v>178</v>
      </c>
      <c r="BD29" s="478"/>
      <c r="BE29" s="478"/>
      <c r="BF29" s="478"/>
      <c r="BG29" s="478"/>
      <c r="BH29" s="478"/>
      <c r="BI29" s="478"/>
      <c r="BJ29" s="478"/>
      <c r="BK29" s="478"/>
      <c r="BL29" s="478"/>
      <c r="BM29" s="479"/>
      <c r="BN29" s="443">
        <v>768084</v>
      </c>
      <c r="BO29" s="444"/>
      <c r="BP29" s="444"/>
      <c r="BQ29" s="444"/>
      <c r="BR29" s="444"/>
      <c r="BS29" s="444"/>
      <c r="BT29" s="444"/>
      <c r="BU29" s="445"/>
      <c r="BV29" s="443">
        <v>722599</v>
      </c>
      <c r="BW29" s="444"/>
      <c r="BX29" s="444"/>
      <c r="BY29" s="444"/>
      <c r="BZ29" s="444"/>
      <c r="CA29" s="444"/>
      <c r="CB29" s="444"/>
      <c r="CC29" s="445"/>
      <c r="CD29" s="196"/>
      <c r="CE29" s="557"/>
      <c r="CF29" s="557"/>
      <c r="CG29" s="557"/>
      <c r="CH29" s="557"/>
      <c r="CI29" s="557"/>
      <c r="CJ29" s="557"/>
      <c r="CK29" s="557"/>
      <c r="CL29" s="557"/>
      <c r="CM29" s="557"/>
      <c r="CN29" s="557"/>
      <c r="CO29" s="557"/>
      <c r="CP29" s="557"/>
      <c r="CQ29" s="557"/>
      <c r="CR29" s="557"/>
      <c r="CS29" s="558"/>
      <c r="CT29" s="440"/>
      <c r="CU29" s="441"/>
      <c r="CV29" s="441"/>
      <c r="CW29" s="441"/>
      <c r="CX29" s="441"/>
      <c r="CY29" s="441"/>
      <c r="CZ29" s="441"/>
      <c r="DA29" s="442"/>
      <c r="DB29" s="440"/>
      <c r="DC29" s="441"/>
      <c r="DD29" s="441"/>
      <c r="DE29" s="441"/>
      <c r="DF29" s="441"/>
      <c r="DG29" s="441"/>
      <c r="DH29" s="441"/>
      <c r="DI29" s="442"/>
    </row>
    <row r="30" spans="1:113" ht="18.75" customHeight="1" thickBot="1" x14ac:dyDescent="0.25">
      <c r="A30" s="181"/>
      <c r="B30" s="615"/>
      <c r="C30" s="616"/>
      <c r="D30" s="617"/>
      <c r="E30" s="497"/>
      <c r="F30" s="498"/>
      <c r="G30" s="498"/>
      <c r="H30" s="498"/>
      <c r="I30" s="498"/>
      <c r="J30" s="498"/>
      <c r="K30" s="499"/>
      <c r="L30" s="607"/>
      <c r="M30" s="608"/>
      <c r="N30" s="608"/>
      <c r="O30" s="608"/>
      <c r="P30" s="609"/>
      <c r="Q30" s="607"/>
      <c r="R30" s="608"/>
      <c r="S30" s="608"/>
      <c r="T30" s="608"/>
      <c r="U30" s="608"/>
      <c r="V30" s="609"/>
      <c r="W30" s="610" t="s">
        <v>179</v>
      </c>
      <c r="X30" s="611"/>
      <c r="Y30" s="611"/>
      <c r="Z30" s="611"/>
      <c r="AA30" s="611"/>
      <c r="AB30" s="611"/>
      <c r="AC30" s="611"/>
      <c r="AD30" s="611"/>
      <c r="AE30" s="611"/>
      <c r="AF30" s="611"/>
      <c r="AG30" s="612"/>
      <c r="AH30" s="570">
        <v>96.4</v>
      </c>
      <c r="AI30" s="571"/>
      <c r="AJ30" s="571"/>
      <c r="AK30" s="571"/>
      <c r="AL30" s="571"/>
      <c r="AM30" s="571"/>
      <c r="AN30" s="571"/>
      <c r="AO30" s="571"/>
      <c r="AP30" s="571"/>
      <c r="AQ30" s="571"/>
      <c r="AR30" s="571"/>
      <c r="AS30" s="571"/>
      <c r="AT30" s="571"/>
      <c r="AU30" s="571"/>
      <c r="AV30" s="571"/>
      <c r="AW30" s="571"/>
      <c r="AX30" s="573"/>
      <c r="AY30" s="603"/>
      <c r="AZ30" s="604"/>
      <c r="BA30" s="604"/>
      <c r="BB30" s="605"/>
      <c r="BC30" s="559" t="s">
        <v>48</v>
      </c>
      <c r="BD30" s="560"/>
      <c r="BE30" s="560"/>
      <c r="BF30" s="560"/>
      <c r="BG30" s="560"/>
      <c r="BH30" s="560"/>
      <c r="BI30" s="560"/>
      <c r="BJ30" s="560"/>
      <c r="BK30" s="560"/>
      <c r="BL30" s="560"/>
      <c r="BM30" s="561"/>
      <c r="BN30" s="562">
        <v>4002846</v>
      </c>
      <c r="BO30" s="563"/>
      <c r="BP30" s="563"/>
      <c r="BQ30" s="563"/>
      <c r="BR30" s="563"/>
      <c r="BS30" s="563"/>
      <c r="BT30" s="563"/>
      <c r="BU30" s="564"/>
      <c r="BV30" s="562">
        <v>4057764</v>
      </c>
      <c r="BW30" s="563"/>
      <c r="BX30" s="563"/>
      <c r="BY30" s="563"/>
      <c r="BZ30" s="563"/>
      <c r="CA30" s="563"/>
      <c r="CB30" s="563"/>
      <c r="CC30" s="564"/>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2">
      <c r="A31" s="181"/>
      <c r="B31" s="203"/>
      <c r="DI31" s="204"/>
    </row>
    <row r="32" spans="1:113" ht="13.5" customHeight="1" x14ac:dyDescent="0.2">
      <c r="A32" s="181"/>
      <c r="B32" s="205"/>
      <c r="C32" s="606" t="s">
        <v>180</v>
      </c>
      <c r="D32" s="606"/>
      <c r="E32" s="606"/>
      <c r="F32" s="606"/>
      <c r="G32" s="606"/>
      <c r="H32" s="606"/>
      <c r="I32" s="606"/>
      <c r="J32" s="606"/>
      <c r="K32" s="606"/>
      <c r="L32" s="606"/>
      <c r="M32" s="606"/>
      <c r="N32" s="606"/>
      <c r="O32" s="606"/>
      <c r="P32" s="606"/>
      <c r="Q32" s="606"/>
      <c r="R32" s="606"/>
      <c r="S32" s="606"/>
      <c r="U32" s="447" t="s">
        <v>181</v>
      </c>
      <c r="V32" s="447"/>
      <c r="W32" s="447"/>
      <c r="X32" s="447"/>
      <c r="Y32" s="447"/>
      <c r="Z32" s="447"/>
      <c r="AA32" s="447"/>
      <c r="AB32" s="447"/>
      <c r="AC32" s="447"/>
      <c r="AD32" s="447"/>
      <c r="AE32" s="447"/>
      <c r="AF32" s="447"/>
      <c r="AG32" s="447"/>
      <c r="AH32" s="447"/>
      <c r="AI32" s="447"/>
      <c r="AJ32" s="447"/>
      <c r="AK32" s="447"/>
      <c r="AM32" s="447" t="s">
        <v>182</v>
      </c>
      <c r="AN32" s="447"/>
      <c r="AO32" s="447"/>
      <c r="AP32" s="447"/>
      <c r="AQ32" s="447"/>
      <c r="AR32" s="447"/>
      <c r="AS32" s="447"/>
      <c r="AT32" s="447"/>
      <c r="AU32" s="447"/>
      <c r="AV32" s="447"/>
      <c r="AW32" s="447"/>
      <c r="AX32" s="447"/>
      <c r="AY32" s="447"/>
      <c r="AZ32" s="447"/>
      <c r="BA32" s="447"/>
      <c r="BB32" s="447"/>
      <c r="BC32" s="447"/>
      <c r="BE32" s="447" t="s">
        <v>183</v>
      </c>
      <c r="BF32" s="447"/>
      <c r="BG32" s="447"/>
      <c r="BH32" s="447"/>
      <c r="BI32" s="447"/>
      <c r="BJ32" s="447"/>
      <c r="BK32" s="447"/>
      <c r="BL32" s="447"/>
      <c r="BM32" s="447"/>
      <c r="BN32" s="447"/>
      <c r="BO32" s="447"/>
      <c r="BP32" s="447"/>
      <c r="BQ32" s="447"/>
      <c r="BR32" s="447"/>
      <c r="BS32" s="447"/>
      <c r="BT32" s="447"/>
      <c r="BU32" s="447"/>
      <c r="BW32" s="447" t="s">
        <v>184</v>
      </c>
      <c r="BX32" s="447"/>
      <c r="BY32" s="447"/>
      <c r="BZ32" s="447"/>
      <c r="CA32" s="447"/>
      <c r="CB32" s="447"/>
      <c r="CC32" s="447"/>
      <c r="CD32" s="447"/>
      <c r="CE32" s="447"/>
      <c r="CF32" s="447"/>
      <c r="CG32" s="447"/>
      <c r="CH32" s="447"/>
      <c r="CI32" s="447"/>
      <c r="CJ32" s="447"/>
      <c r="CK32" s="447"/>
      <c r="CL32" s="447"/>
      <c r="CM32" s="447"/>
      <c r="CO32" s="447" t="s">
        <v>185</v>
      </c>
      <c r="CP32" s="447"/>
      <c r="CQ32" s="447"/>
      <c r="CR32" s="447"/>
      <c r="CS32" s="447"/>
      <c r="CT32" s="447"/>
      <c r="CU32" s="447"/>
      <c r="CV32" s="447"/>
      <c r="CW32" s="447"/>
      <c r="CX32" s="447"/>
      <c r="CY32" s="447"/>
      <c r="CZ32" s="447"/>
      <c r="DA32" s="447"/>
      <c r="DB32" s="447"/>
      <c r="DC32" s="447"/>
      <c r="DD32" s="447"/>
      <c r="DE32" s="447"/>
      <c r="DI32" s="204"/>
    </row>
    <row r="33" spans="1:113" ht="13.5" customHeight="1" x14ac:dyDescent="0.2">
      <c r="A33" s="181"/>
      <c r="B33" s="205"/>
      <c r="C33" s="467" t="s">
        <v>186</v>
      </c>
      <c r="D33" s="467"/>
      <c r="E33" s="432" t="s">
        <v>187</v>
      </c>
      <c r="F33" s="432"/>
      <c r="G33" s="432"/>
      <c r="H33" s="432"/>
      <c r="I33" s="432"/>
      <c r="J33" s="432"/>
      <c r="K33" s="432"/>
      <c r="L33" s="432"/>
      <c r="M33" s="432"/>
      <c r="N33" s="432"/>
      <c r="O33" s="432"/>
      <c r="P33" s="432"/>
      <c r="Q33" s="432"/>
      <c r="R33" s="432"/>
      <c r="S33" s="432"/>
      <c r="T33" s="206"/>
      <c r="U33" s="467" t="s">
        <v>186</v>
      </c>
      <c r="V33" s="467"/>
      <c r="W33" s="432" t="s">
        <v>187</v>
      </c>
      <c r="X33" s="432"/>
      <c r="Y33" s="432"/>
      <c r="Z33" s="432"/>
      <c r="AA33" s="432"/>
      <c r="AB33" s="432"/>
      <c r="AC33" s="432"/>
      <c r="AD33" s="432"/>
      <c r="AE33" s="432"/>
      <c r="AF33" s="432"/>
      <c r="AG33" s="432"/>
      <c r="AH33" s="432"/>
      <c r="AI33" s="432"/>
      <c r="AJ33" s="432"/>
      <c r="AK33" s="432"/>
      <c r="AL33" s="206"/>
      <c r="AM33" s="467" t="s">
        <v>186</v>
      </c>
      <c r="AN33" s="467"/>
      <c r="AO33" s="432" t="s">
        <v>187</v>
      </c>
      <c r="AP33" s="432"/>
      <c r="AQ33" s="432"/>
      <c r="AR33" s="432"/>
      <c r="AS33" s="432"/>
      <c r="AT33" s="432"/>
      <c r="AU33" s="432"/>
      <c r="AV33" s="432"/>
      <c r="AW33" s="432"/>
      <c r="AX33" s="432"/>
      <c r="AY33" s="432"/>
      <c r="AZ33" s="432"/>
      <c r="BA33" s="432"/>
      <c r="BB33" s="432"/>
      <c r="BC33" s="432"/>
      <c r="BD33" s="207"/>
      <c r="BE33" s="432" t="s">
        <v>188</v>
      </c>
      <c r="BF33" s="432"/>
      <c r="BG33" s="432" t="s">
        <v>189</v>
      </c>
      <c r="BH33" s="432"/>
      <c r="BI33" s="432"/>
      <c r="BJ33" s="432"/>
      <c r="BK33" s="432"/>
      <c r="BL33" s="432"/>
      <c r="BM33" s="432"/>
      <c r="BN33" s="432"/>
      <c r="BO33" s="432"/>
      <c r="BP33" s="432"/>
      <c r="BQ33" s="432"/>
      <c r="BR33" s="432"/>
      <c r="BS33" s="432"/>
      <c r="BT33" s="432"/>
      <c r="BU33" s="432"/>
      <c r="BV33" s="207"/>
      <c r="BW33" s="467" t="s">
        <v>188</v>
      </c>
      <c r="BX33" s="467"/>
      <c r="BY33" s="432" t="s">
        <v>190</v>
      </c>
      <c r="BZ33" s="432"/>
      <c r="CA33" s="432"/>
      <c r="CB33" s="432"/>
      <c r="CC33" s="432"/>
      <c r="CD33" s="432"/>
      <c r="CE33" s="432"/>
      <c r="CF33" s="432"/>
      <c r="CG33" s="432"/>
      <c r="CH33" s="432"/>
      <c r="CI33" s="432"/>
      <c r="CJ33" s="432"/>
      <c r="CK33" s="432"/>
      <c r="CL33" s="432"/>
      <c r="CM33" s="432"/>
      <c r="CN33" s="206"/>
      <c r="CO33" s="467" t="s">
        <v>186</v>
      </c>
      <c r="CP33" s="467"/>
      <c r="CQ33" s="432" t="s">
        <v>191</v>
      </c>
      <c r="CR33" s="432"/>
      <c r="CS33" s="432"/>
      <c r="CT33" s="432"/>
      <c r="CU33" s="432"/>
      <c r="CV33" s="432"/>
      <c r="CW33" s="432"/>
      <c r="CX33" s="432"/>
      <c r="CY33" s="432"/>
      <c r="CZ33" s="432"/>
      <c r="DA33" s="432"/>
      <c r="DB33" s="432"/>
      <c r="DC33" s="432"/>
      <c r="DD33" s="432"/>
      <c r="DE33" s="432"/>
      <c r="DF33" s="206"/>
      <c r="DG33" s="632" t="s">
        <v>192</v>
      </c>
      <c r="DH33" s="632"/>
      <c r="DI33" s="208"/>
    </row>
    <row r="34" spans="1:113" ht="32.25" customHeight="1" x14ac:dyDescent="0.2">
      <c r="A34" s="181"/>
      <c r="B34" s="205"/>
      <c r="C34" s="633">
        <f>IF(E34="","",1)</f>
        <v>1</v>
      </c>
      <c r="D34" s="633"/>
      <c r="E34" s="634" t="str">
        <f>IF('各会計、関係団体の財政状況及び健全化判断比率'!B7="","",'各会計、関係団体の財政状況及び健全化判断比率'!B7)</f>
        <v>一般会計</v>
      </c>
      <c r="F34" s="634"/>
      <c r="G34" s="634"/>
      <c r="H34" s="634"/>
      <c r="I34" s="634"/>
      <c r="J34" s="634"/>
      <c r="K34" s="634"/>
      <c r="L34" s="634"/>
      <c r="M34" s="634"/>
      <c r="N34" s="634"/>
      <c r="O34" s="634"/>
      <c r="P34" s="634"/>
      <c r="Q34" s="634"/>
      <c r="R34" s="634"/>
      <c r="S34" s="634"/>
      <c r="T34" s="181"/>
      <c r="U34" s="633">
        <f>IF(W34="","",MAX(C34:D43)+1)</f>
        <v>3</v>
      </c>
      <c r="V34" s="633"/>
      <c r="W34" s="634" t="str">
        <f>IF('各会計、関係団体の財政状況及び健全化判断比率'!B28="","",'各会計、関係団体の財政状況及び健全化判断比率'!B28)</f>
        <v>国民健康保険事業特別会計</v>
      </c>
      <c r="X34" s="634"/>
      <c r="Y34" s="634"/>
      <c r="Z34" s="634"/>
      <c r="AA34" s="634"/>
      <c r="AB34" s="634"/>
      <c r="AC34" s="634"/>
      <c r="AD34" s="634"/>
      <c r="AE34" s="634"/>
      <c r="AF34" s="634"/>
      <c r="AG34" s="634"/>
      <c r="AH34" s="634"/>
      <c r="AI34" s="634"/>
      <c r="AJ34" s="634"/>
      <c r="AK34" s="634"/>
      <c r="AL34" s="181"/>
      <c r="AM34" s="633">
        <f>IF(AO34="","",MAX(C34:D43,U34:V43)+1)</f>
        <v>6</v>
      </c>
      <c r="AN34" s="633"/>
      <c r="AO34" s="634" t="str">
        <f>IF('各会計、関係団体の財政状況及び健全化判断比率'!B31="","",'各会計、関係団体の財政状況及び健全化判断比率'!B31)</f>
        <v>下水道事業会計</v>
      </c>
      <c r="AP34" s="634"/>
      <c r="AQ34" s="634"/>
      <c r="AR34" s="634"/>
      <c r="AS34" s="634"/>
      <c r="AT34" s="634"/>
      <c r="AU34" s="634"/>
      <c r="AV34" s="634"/>
      <c r="AW34" s="634"/>
      <c r="AX34" s="634"/>
      <c r="AY34" s="634"/>
      <c r="AZ34" s="634"/>
      <c r="BA34" s="634"/>
      <c r="BB34" s="634"/>
      <c r="BC34" s="634"/>
      <c r="BD34" s="181"/>
      <c r="BE34" s="633" t="str">
        <f>IF(BG34="","",MAX(C34:D43,U34:V43,AM34:AN43)+1)</f>
        <v/>
      </c>
      <c r="BF34" s="633"/>
      <c r="BG34" s="634"/>
      <c r="BH34" s="634"/>
      <c r="BI34" s="634"/>
      <c r="BJ34" s="634"/>
      <c r="BK34" s="634"/>
      <c r="BL34" s="634"/>
      <c r="BM34" s="634"/>
      <c r="BN34" s="634"/>
      <c r="BO34" s="634"/>
      <c r="BP34" s="634"/>
      <c r="BQ34" s="634"/>
      <c r="BR34" s="634"/>
      <c r="BS34" s="634"/>
      <c r="BT34" s="634"/>
      <c r="BU34" s="634"/>
      <c r="BV34" s="181"/>
      <c r="BW34" s="633">
        <f>IF(BY34="","",MAX(C34:D43,U34:V43,AM34:AN43,BE34:BF43)+1)</f>
        <v>10</v>
      </c>
      <c r="BX34" s="633"/>
      <c r="BY34" s="634" t="str">
        <f>IF('各会計、関係団体の財政状況及び健全化判断比率'!B68="","",'各会計、関係団体の財政状況及び健全化判断比率'!B68)</f>
        <v>半田常滑看護専門学校</v>
      </c>
      <c r="BZ34" s="634"/>
      <c r="CA34" s="634"/>
      <c r="CB34" s="634"/>
      <c r="CC34" s="634"/>
      <c r="CD34" s="634"/>
      <c r="CE34" s="634"/>
      <c r="CF34" s="634"/>
      <c r="CG34" s="634"/>
      <c r="CH34" s="634"/>
      <c r="CI34" s="634"/>
      <c r="CJ34" s="634"/>
      <c r="CK34" s="634"/>
      <c r="CL34" s="634"/>
      <c r="CM34" s="634"/>
      <c r="CN34" s="181"/>
      <c r="CO34" s="633" t="str">
        <f>IF(CQ34="","",MAX(C34:D43,U34:V43,AM34:AN43,BE34:BF43,BW34:BX43)+1)</f>
        <v/>
      </c>
      <c r="CP34" s="633"/>
      <c r="CQ34" s="634" t="str">
        <f>IF('各会計、関係団体の財政状況及び健全化判断比率'!BS7="","",'各会計、関係団体の財政状況及び健全化判断比率'!BS7)</f>
        <v/>
      </c>
      <c r="CR34" s="634"/>
      <c r="CS34" s="634"/>
      <c r="CT34" s="634"/>
      <c r="CU34" s="634"/>
      <c r="CV34" s="634"/>
      <c r="CW34" s="634"/>
      <c r="CX34" s="634"/>
      <c r="CY34" s="634"/>
      <c r="CZ34" s="634"/>
      <c r="DA34" s="634"/>
      <c r="DB34" s="634"/>
      <c r="DC34" s="634"/>
      <c r="DD34" s="634"/>
      <c r="DE34" s="634"/>
      <c r="DG34" s="635" t="str">
        <f>IF('各会計、関係団体の財政状況及び健全化判断比率'!BR7="","",'各会計、関係団体の財政状況及び健全化判断比率'!BR7)</f>
        <v/>
      </c>
      <c r="DH34" s="635"/>
      <c r="DI34" s="208"/>
    </row>
    <row r="35" spans="1:113" ht="32.25" customHeight="1" x14ac:dyDescent="0.2">
      <c r="A35" s="181"/>
      <c r="B35" s="205"/>
      <c r="C35" s="633">
        <f>IF(E35="","",C34+1)</f>
        <v>2</v>
      </c>
      <c r="D35" s="633"/>
      <c r="E35" s="634" t="str">
        <f>IF('各会計、関係団体の財政状況及び健全化判断比率'!B8="","",'各会計、関係団体の財政状況及び健全化判断比率'!B8)</f>
        <v>常滑駅周辺土地区画整理事業特別会計</v>
      </c>
      <c r="F35" s="634"/>
      <c r="G35" s="634"/>
      <c r="H35" s="634"/>
      <c r="I35" s="634"/>
      <c r="J35" s="634"/>
      <c r="K35" s="634"/>
      <c r="L35" s="634"/>
      <c r="M35" s="634"/>
      <c r="N35" s="634"/>
      <c r="O35" s="634"/>
      <c r="P35" s="634"/>
      <c r="Q35" s="634"/>
      <c r="R35" s="634"/>
      <c r="S35" s="634"/>
      <c r="T35" s="181"/>
      <c r="U35" s="633">
        <f>IF(W35="","",U34+1)</f>
        <v>4</v>
      </c>
      <c r="V35" s="633"/>
      <c r="W35" s="634" t="str">
        <f>IF('各会計、関係団体の財政状況及び健全化判断比率'!B29="","",'各会計、関係団体の財政状況及び健全化判断比率'!B29)</f>
        <v>介護保険事業特別会計</v>
      </c>
      <c r="X35" s="634"/>
      <c r="Y35" s="634"/>
      <c r="Z35" s="634"/>
      <c r="AA35" s="634"/>
      <c r="AB35" s="634"/>
      <c r="AC35" s="634"/>
      <c r="AD35" s="634"/>
      <c r="AE35" s="634"/>
      <c r="AF35" s="634"/>
      <c r="AG35" s="634"/>
      <c r="AH35" s="634"/>
      <c r="AI35" s="634"/>
      <c r="AJ35" s="634"/>
      <c r="AK35" s="634"/>
      <c r="AL35" s="181"/>
      <c r="AM35" s="633">
        <f t="shared" ref="AM35:AM43" si="0">IF(AO35="","",AM34+1)</f>
        <v>7</v>
      </c>
      <c r="AN35" s="633"/>
      <c r="AO35" s="634" t="str">
        <f>IF('各会計、関係団体の財政状況及び健全化判断比率'!B32="","",'各会計、関係団体の財政状況及び健全化判断比率'!B32)</f>
        <v>水道事業会計</v>
      </c>
      <c r="AP35" s="634"/>
      <c r="AQ35" s="634"/>
      <c r="AR35" s="634"/>
      <c r="AS35" s="634"/>
      <c r="AT35" s="634"/>
      <c r="AU35" s="634"/>
      <c r="AV35" s="634"/>
      <c r="AW35" s="634"/>
      <c r="AX35" s="634"/>
      <c r="AY35" s="634"/>
      <c r="AZ35" s="634"/>
      <c r="BA35" s="634"/>
      <c r="BB35" s="634"/>
      <c r="BC35" s="634"/>
      <c r="BD35" s="181"/>
      <c r="BE35" s="633" t="str">
        <f t="shared" ref="BE35:BE43" si="1">IF(BG35="","",BE34+1)</f>
        <v/>
      </c>
      <c r="BF35" s="633"/>
      <c r="BG35" s="634"/>
      <c r="BH35" s="634"/>
      <c r="BI35" s="634"/>
      <c r="BJ35" s="634"/>
      <c r="BK35" s="634"/>
      <c r="BL35" s="634"/>
      <c r="BM35" s="634"/>
      <c r="BN35" s="634"/>
      <c r="BO35" s="634"/>
      <c r="BP35" s="634"/>
      <c r="BQ35" s="634"/>
      <c r="BR35" s="634"/>
      <c r="BS35" s="634"/>
      <c r="BT35" s="634"/>
      <c r="BU35" s="634"/>
      <c r="BV35" s="181"/>
      <c r="BW35" s="633">
        <f t="shared" ref="BW35:BW43" si="2">IF(BY35="","",BW34+1)</f>
        <v>11</v>
      </c>
      <c r="BX35" s="633"/>
      <c r="BY35" s="634" t="str">
        <f>IF('各会計、関係団体の財政状況及び健全化判断比率'!B69="","",'各会計、関係団体の財政状況及び健全化判断比率'!B69)</f>
        <v>中部知多衛生組合</v>
      </c>
      <c r="BZ35" s="634"/>
      <c r="CA35" s="634"/>
      <c r="CB35" s="634"/>
      <c r="CC35" s="634"/>
      <c r="CD35" s="634"/>
      <c r="CE35" s="634"/>
      <c r="CF35" s="634"/>
      <c r="CG35" s="634"/>
      <c r="CH35" s="634"/>
      <c r="CI35" s="634"/>
      <c r="CJ35" s="634"/>
      <c r="CK35" s="634"/>
      <c r="CL35" s="634"/>
      <c r="CM35" s="634"/>
      <c r="CN35" s="181"/>
      <c r="CO35" s="633" t="str">
        <f t="shared" ref="CO35:CO43" si="3">IF(CQ35="","",CO34+1)</f>
        <v/>
      </c>
      <c r="CP35" s="633"/>
      <c r="CQ35" s="634" t="str">
        <f>IF('各会計、関係団体の財政状況及び健全化判断比率'!BS8="","",'各会計、関係団体の財政状況及び健全化判断比率'!BS8)</f>
        <v/>
      </c>
      <c r="CR35" s="634"/>
      <c r="CS35" s="634"/>
      <c r="CT35" s="634"/>
      <c r="CU35" s="634"/>
      <c r="CV35" s="634"/>
      <c r="CW35" s="634"/>
      <c r="CX35" s="634"/>
      <c r="CY35" s="634"/>
      <c r="CZ35" s="634"/>
      <c r="DA35" s="634"/>
      <c r="DB35" s="634"/>
      <c r="DC35" s="634"/>
      <c r="DD35" s="634"/>
      <c r="DE35" s="634"/>
      <c r="DG35" s="635" t="str">
        <f>IF('各会計、関係団体の財政状況及び健全化判断比率'!BR8="","",'各会計、関係団体の財政状況及び健全化判断比率'!BR8)</f>
        <v/>
      </c>
      <c r="DH35" s="635"/>
      <c r="DI35" s="208"/>
    </row>
    <row r="36" spans="1:113" ht="32.25" customHeight="1" x14ac:dyDescent="0.2">
      <c r="A36" s="181"/>
      <c r="B36" s="205"/>
      <c r="C36" s="633" t="str">
        <f>IF(E36="","",C35+1)</f>
        <v/>
      </c>
      <c r="D36" s="633"/>
      <c r="E36" s="634" t="str">
        <f>IF('各会計、関係団体の財政状況及び健全化判断比率'!B9="","",'各会計、関係団体の財政状況及び健全化判断比率'!B9)</f>
        <v/>
      </c>
      <c r="F36" s="634"/>
      <c r="G36" s="634"/>
      <c r="H36" s="634"/>
      <c r="I36" s="634"/>
      <c r="J36" s="634"/>
      <c r="K36" s="634"/>
      <c r="L36" s="634"/>
      <c r="M36" s="634"/>
      <c r="N36" s="634"/>
      <c r="O36" s="634"/>
      <c r="P36" s="634"/>
      <c r="Q36" s="634"/>
      <c r="R36" s="634"/>
      <c r="S36" s="634"/>
      <c r="T36" s="181"/>
      <c r="U36" s="633">
        <f t="shared" ref="U36:U43" si="4">IF(W36="","",U35+1)</f>
        <v>5</v>
      </c>
      <c r="V36" s="633"/>
      <c r="W36" s="634" t="str">
        <f>IF('各会計、関係団体の財政状況及び健全化判断比率'!B30="","",'各会計、関係団体の財政状況及び健全化判断比率'!B30)</f>
        <v>後期高齢者医療特別会計</v>
      </c>
      <c r="X36" s="634"/>
      <c r="Y36" s="634"/>
      <c r="Z36" s="634"/>
      <c r="AA36" s="634"/>
      <c r="AB36" s="634"/>
      <c r="AC36" s="634"/>
      <c r="AD36" s="634"/>
      <c r="AE36" s="634"/>
      <c r="AF36" s="634"/>
      <c r="AG36" s="634"/>
      <c r="AH36" s="634"/>
      <c r="AI36" s="634"/>
      <c r="AJ36" s="634"/>
      <c r="AK36" s="634"/>
      <c r="AL36" s="181"/>
      <c r="AM36" s="633">
        <f t="shared" si="0"/>
        <v>8</v>
      </c>
      <c r="AN36" s="633"/>
      <c r="AO36" s="634" t="str">
        <f>IF('各会計、関係団体の財政状況及び健全化判断比率'!B33="","",'各会計、関係団体の財政状況及び健全化判断比率'!B33)</f>
        <v>モーターボート競走事業会計</v>
      </c>
      <c r="AP36" s="634"/>
      <c r="AQ36" s="634"/>
      <c r="AR36" s="634"/>
      <c r="AS36" s="634"/>
      <c r="AT36" s="634"/>
      <c r="AU36" s="634"/>
      <c r="AV36" s="634"/>
      <c r="AW36" s="634"/>
      <c r="AX36" s="634"/>
      <c r="AY36" s="634"/>
      <c r="AZ36" s="634"/>
      <c r="BA36" s="634"/>
      <c r="BB36" s="634"/>
      <c r="BC36" s="634"/>
      <c r="BD36" s="181"/>
      <c r="BE36" s="633" t="str">
        <f t="shared" si="1"/>
        <v/>
      </c>
      <c r="BF36" s="633"/>
      <c r="BG36" s="634"/>
      <c r="BH36" s="634"/>
      <c r="BI36" s="634"/>
      <c r="BJ36" s="634"/>
      <c r="BK36" s="634"/>
      <c r="BL36" s="634"/>
      <c r="BM36" s="634"/>
      <c r="BN36" s="634"/>
      <c r="BO36" s="634"/>
      <c r="BP36" s="634"/>
      <c r="BQ36" s="634"/>
      <c r="BR36" s="634"/>
      <c r="BS36" s="634"/>
      <c r="BT36" s="634"/>
      <c r="BU36" s="634"/>
      <c r="BV36" s="181"/>
      <c r="BW36" s="633">
        <f t="shared" si="2"/>
        <v>12</v>
      </c>
      <c r="BX36" s="633"/>
      <c r="BY36" s="634" t="str">
        <f>IF('各会計、関係団体の財政状況及び健全化判断比率'!B70="","",'各会計、関係団体の財政状況及び健全化判断比率'!B70)</f>
        <v>愛知県後期高齢者広域連合（一般会計）</v>
      </c>
      <c r="BZ36" s="634"/>
      <c r="CA36" s="634"/>
      <c r="CB36" s="634"/>
      <c r="CC36" s="634"/>
      <c r="CD36" s="634"/>
      <c r="CE36" s="634"/>
      <c r="CF36" s="634"/>
      <c r="CG36" s="634"/>
      <c r="CH36" s="634"/>
      <c r="CI36" s="634"/>
      <c r="CJ36" s="634"/>
      <c r="CK36" s="634"/>
      <c r="CL36" s="634"/>
      <c r="CM36" s="634"/>
      <c r="CN36" s="181"/>
      <c r="CO36" s="633" t="str">
        <f t="shared" si="3"/>
        <v/>
      </c>
      <c r="CP36" s="633"/>
      <c r="CQ36" s="634" t="str">
        <f>IF('各会計、関係団体の財政状況及び健全化判断比率'!BS9="","",'各会計、関係団体の財政状況及び健全化判断比率'!BS9)</f>
        <v/>
      </c>
      <c r="CR36" s="634"/>
      <c r="CS36" s="634"/>
      <c r="CT36" s="634"/>
      <c r="CU36" s="634"/>
      <c r="CV36" s="634"/>
      <c r="CW36" s="634"/>
      <c r="CX36" s="634"/>
      <c r="CY36" s="634"/>
      <c r="CZ36" s="634"/>
      <c r="DA36" s="634"/>
      <c r="DB36" s="634"/>
      <c r="DC36" s="634"/>
      <c r="DD36" s="634"/>
      <c r="DE36" s="634"/>
      <c r="DG36" s="635" t="str">
        <f>IF('各会計、関係団体の財政状況及び健全化判断比率'!BR9="","",'各会計、関係団体の財政状況及び健全化判断比率'!BR9)</f>
        <v/>
      </c>
      <c r="DH36" s="635"/>
      <c r="DI36" s="208"/>
    </row>
    <row r="37" spans="1:113" ht="32.25" customHeight="1" x14ac:dyDescent="0.2">
      <c r="A37" s="181"/>
      <c r="B37" s="205"/>
      <c r="C37" s="633" t="str">
        <f>IF(E37="","",C36+1)</f>
        <v/>
      </c>
      <c r="D37" s="633"/>
      <c r="E37" s="634" t="str">
        <f>IF('各会計、関係団体の財政状況及び健全化判断比率'!B10="","",'各会計、関係団体の財政状況及び健全化判断比率'!B10)</f>
        <v/>
      </c>
      <c r="F37" s="634"/>
      <c r="G37" s="634"/>
      <c r="H37" s="634"/>
      <c r="I37" s="634"/>
      <c r="J37" s="634"/>
      <c r="K37" s="634"/>
      <c r="L37" s="634"/>
      <c r="M37" s="634"/>
      <c r="N37" s="634"/>
      <c r="O37" s="634"/>
      <c r="P37" s="634"/>
      <c r="Q37" s="634"/>
      <c r="R37" s="634"/>
      <c r="S37" s="634"/>
      <c r="T37" s="181"/>
      <c r="U37" s="633" t="str">
        <f t="shared" si="4"/>
        <v/>
      </c>
      <c r="V37" s="633"/>
      <c r="W37" s="634"/>
      <c r="X37" s="634"/>
      <c r="Y37" s="634"/>
      <c r="Z37" s="634"/>
      <c r="AA37" s="634"/>
      <c r="AB37" s="634"/>
      <c r="AC37" s="634"/>
      <c r="AD37" s="634"/>
      <c r="AE37" s="634"/>
      <c r="AF37" s="634"/>
      <c r="AG37" s="634"/>
      <c r="AH37" s="634"/>
      <c r="AI37" s="634"/>
      <c r="AJ37" s="634"/>
      <c r="AK37" s="634"/>
      <c r="AL37" s="181"/>
      <c r="AM37" s="633">
        <f t="shared" si="0"/>
        <v>9</v>
      </c>
      <c r="AN37" s="633"/>
      <c r="AO37" s="634" t="str">
        <f>IF('各会計、関係団体の財政状況及び健全化判断比率'!B34="","",'各会計、関係団体の財政状況及び健全化判断比率'!B34)</f>
        <v>病院事業会計</v>
      </c>
      <c r="AP37" s="634"/>
      <c r="AQ37" s="634"/>
      <c r="AR37" s="634"/>
      <c r="AS37" s="634"/>
      <c r="AT37" s="634"/>
      <c r="AU37" s="634"/>
      <c r="AV37" s="634"/>
      <c r="AW37" s="634"/>
      <c r="AX37" s="634"/>
      <c r="AY37" s="634"/>
      <c r="AZ37" s="634"/>
      <c r="BA37" s="634"/>
      <c r="BB37" s="634"/>
      <c r="BC37" s="634"/>
      <c r="BD37" s="181"/>
      <c r="BE37" s="633" t="str">
        <f t="shared" si="1"/>
        <v/>
      </c>
      <c r="BF37" s="633"/>
      <c r="BG37" s="634"/>
      <c r="BH37" s="634"/>
      <c r="BI37" s="634"/>
      <c r="BJ37" s="634"/>
      <c r="BK37" s="634"/>
      <c r="BL37" s="634"/>
      <c r="BM37" s="634"/>
      <c r="BN37" s="634"/>
      <c r="BO37" s="634"/>
      <c r="BP37" s="634"/>
      <c r="BQ37" s="634"/>
      <c r="BR37" s="634"/>
      <c r="BS37" s="634"/>
      <c r="BT37" s="634"/>
      <c r="BU37" s="634"/>
      <c r="BV37" s="181"/>
      <c r="BW37" s="633">
        <f t="shared" si="2"/>
        <v>13</v>
      </c>
      <c r="BX37" s="633"/>
      <c r="BY37" s="634" t="str">
        <f>IF('各会計、関係団体の財政状況及び健全化判断比率'!B71="","",'各会計、関係団体の財政状況及び健全化判断比率'!B71)</f>
        <v>愛知県後期高齢者広域連合（後期高齢者医療特別会計）</v>
      </c>
      <c r="BZ37" s="634"/>
      <c r="CA37" s="634"/>
      <c r="CB37" s="634"/>
      <c r="CC37" s="634"/>
      <c r="CD37" s="634"/>
      <c r="CE37" s="634"/>
      <c r="CF37" s="634"/>
      <c r="CG37" s="634"/>
      <c r="CH37" s="634"/>
      <c r="CI37" s="634"/>
      <c r="CJ37" s="634"/>
      <c r="CK37" s="634"/>
      <c r="CL37" s="634"/>
      <c r="CM37" s="634"/>
      <c r="CN37" s="181"/>
      <c r="CO37" s="633" t="str">
        <f t="shared" si="3"/>
        <v/>
      </c>
      <c r="CP37" s="633"/>
      <c r="CQ37" s="634" t="str">
        <f>IF('各会計、関係団体の財政状況及び健全化判断比率'!BS10="","",'各会計、関係団体の財政状況及び健全化判断比率'!BS10)</f>
        <v/>
      </c>
      <c r="CR37" s="634"/>
      <c r="CS37" s="634"/>
      <c r="CT37" s="634"/>
      <c r="CU37" s="634"/>
      <c r="CV37" s="634"/>
      <c r="CW37" s="634"/>
      <c r="CX37" s="634"/>
      <c r="CY37" s="634"/>
      <c r="CZ37" s="634"/>
      <c r="DA37" s="634"/>
      <c r="DB37" s="634"/>
      <c r="DC37" s="634"/>
      <c r="DD37" s="634"/>
      <c r="DE37" s="634"/>
      <c r="DG37" s="635" t="str">
        <f>IF('各会計、関係団体の財政状況及び健全化判断比率'!BR10="","",'各会計、関係団体の財政状況及び健全化判断比率'!BR10)</f>
        <v/>
      </c>
      <c r="DH37" s="635"/>
      <c r="DI37" s="208"/>
    </row>
    <row r="38" spans="1:113" ht="32.25" customHeight="1" x14ac:dyDescent="0.2">
      <c r="A38" s="181"/>
      <c r="B38" s="205"/>
      <c r="C38" s="633" t="str">
        <f t="shared" ref="C38:C43" si="5">IF(E38="","",C37+1)</f>
        <v/>
      </c>
      <c r="D38" s="633"/>
      <c r="E38" s="634" t="str">
        <f>IF('各会計、関係団体の財政状況及び健全化判断比率'!B11="","",'各会計、関係団体の財政状況及び健全化判断比率'!B11)</f>
        <v/>
      </c>
      <c r="F38" s="634"/>
      <c r="G38" s="634"/>
      <c r="H38" s="634"/>
      <c r="I38" s="634"/>
      <c r="J38" s="634"/>
      <c r="K38" s="634"/>
      <c r="L38" s="634"/>
      <c r="M38" s="634"/>
      <c r="N38" s="634"/>
      <c r="O38" s="634"/>
      <c r="P38" s="634"/>
      <c r="Q38" s="634"/>
      <c r="R38" s="634"/>
      <c r="S38" s="634"/>
      <c r="T38" s="181"/>
      <c r="U38" s="633" t="str">
        <f t="shared" si="4"/>
        <v/>
      </c>
      <c r="V38" s="633"/>
      <c r="W38" s="634"/>
      <c r="X38" s="634"/>
      <c r="Y38" s="634"/>
      <c r="Z38" s="634"/>
      <c r="AA38" s="634"/>
      <c r="AB38" s="634"/>
      <c r="AC38" s="634"/>
      <c r="AD38" s="634"/>
      <c r="AE38" s="634"/>
      <c r="AF38" s="634"/>
      <c r="AG38" s="634"/>
      <c r="AH38" s="634"/>
      <c r="AI38" s="634"/>
      <c r="AJ38" s="634"/>
      <c r="AK38" s="634"/>
      <c r="AL38" s="181"/>
      <c r="AM38" s="633" t="str">
        <f t="shared" si="0"/>
        <v/>
      </c>
      <c r="AN38" s="633"/>
      <c r="AO38" s="634"/>
      <c r="AP38" s="634"/>
      <c r="AQ38" s="634"/>
      <c r="AR38" s="634"/>
      <c r="AS38" s="634"/>
      <c r="AT38" s="634"/>
      <c r="AU38" s="634"/>
      <c r="AV38" s="634"/>
      <c r="AW38" s="634"/>
      <c r="AX38" s="634"/>
      <c r="AY38" s="634"/>
      <c r="AZ38" s="634"/>
      <c r="BA38" s="634"/>
      <c r="BB38" s="634"/>
      <c r="BC38" s="634"/>
      <c r="BD38" s="181"/>
      <c r="BE38" s="633" t="str">
        <f t="shared" si="1"/>
        <v/>
      </c>
      <c r="BF38" s="633"/>
      <c r="BG38" s="634"/>
      <c r="BH38" s="634"/>
      <c r="BI38" s="634"/>
      <c r="BJ38" s="634"/>
      <c r="BK38" s="634"/>
      <c r="BL38" s="634"/>
      <c r="BM38" s="634"/>
      <c r="BN38" s="634"/>
      <c r="BO38" s="634"/>
      <c r="BP38" s="634"/>
      <c r="BQ38" s="634"/>
      <c r="BR38" s="634"/>
      <c r="BS38" s="634"/>
      <c r="BT38" s="634"/>
      <c r="BU38" s="634"/>
      <c r="BV38" s="181"/>
      <c r="BW38" s="633">
        <f t="shared" si="2"/>
        <v>14</v>
      </c>
      <c r="BX38" s="633"/>
      <c r="BY38" s="634" t="str">
        <f>IF('各会計、関係団体の財政状況及び健全化判断比率'!B72="","",'各会計、関係団体の財政状況及び健全化判断比率'!B72)</f>
        <v>常滑武豊衛生組合</v>
      </c>
      <c r="BZ38" s="634"/>
      <c r="CA38" s="634"/>
      <c r="CB38" s="634"/>
      <c r="CC38" s="634"/>
      <c r="CD38" s="634"/>
      <c r="CE38" s="634"/>
      <c r="CF38" s="634"/>
      <c r="CG38" s="634"/>
      <c r="CH38" s="634"/>
      <c r="CI38" s="634"/>
      <c r="CJ38" s="634"/>
      <c r="CK38" s="634"/>
      <c r="CL38" s="634"/>
      <c r="CM38" s="634"/>
      <c r="CN38" s="181"/>
      <c r="CO38" s="633" t="str">
        <f t="shared" si="3"/>
        <v/>
      </c>
      <c r="CP38" s="633"/>
      <c r="CQ38" s="634" t="str">
        <f>IF('各会計、関係団体の財政状況及び健全化判断比率'!BS11="","",'各会計、関係団体の財政状況及び健全化判断比率'!BS11)</f>
        <v/>
      </c>
      <c r="CR38" s="634"/>
      <c r="CS38" s="634"/>
      <c r="CT38" s="634"/>
      <c r="CU38" s="634"/>
      <c r="CV38" s="634"/>
      <c r="CW38" s="634"/>
      <c r="CX38" s="634"/>
      <c r="CY38" s="634"/>
      <c r="CZ38" s="634"/>
      <c r="DA38" s="634"/>
      <c r="DB38" s="634"/>
      <c r="DC38" s="634"/>
      <c r="DD38" s="634"/>
      <c r="DE38" s="634"/>
      <c r="DG38" s="635" t="str">
        <f>IF('各会計、関係団体の財政状況及び健全化判断比率'!BR11="","",'各会計、関係団体の財政状況及び健全化判断比率'!BR11)</f>
        <v/>
      </c>
      <c r="DH38" s="635"/>
      <c r="DI38" s="208"/>
    </row>
    <row r="39" spans="1:113" ht="32.25" customHeight="1" x14ac:dyDescent="0.2">
      <c r="A39" s="181"/>
      <c r="B39" s="205"/>
      <c r="C39" s="633" t="str">
        <f t="shared" si="5"/>
        <v/>
      </c>
      <c r="D39" s="633"/>
      <c r="E39" s="634" t="str">
        <f>IF('各会計、関係団体の財政状況及び健全化判断比率'!B12="","",'各会計、関係団体の財政状況及び健全化判断比率'!B12)</f>
        <v/>
      </c>
      <c r="F39" s="634"/>
      <c r="G39" s="634"/>
      <c r="H39" s="634"/>
      <c r="I39" s="634"/>
      <c r="J39" s="634"/>
      <c r="K39" s="634"/>
      <c r="L39" s="634"/>
      <c r="M39" s="634"/>
      <c r="N39" s="634"/>
      <c r="O39" s="634"/>
      <c r="P39" s="634"/>
      <c r="Q39" s="634"/>
      <c r="R39" s="634"/>
      <c r="S39" s="634"/>
      <c r="T39" s="181"/>
      <c r="U39" s="633" t="str">
        <f t="shared" si="4"/>
        <v/>
      </c>
      <c r="V39" s="633"/>
      <c r="W39" s="634"/>
      <c r="X39" s="634"/>
      <c r="Y39" s="634"/>
      <c r="Z39" s="634"/>
      <c r="AA39" s="634"/>
      <c r="AB39" s="634"/>
      <c r="AC39" s="634"/>
      <c r="AD39" s="634"/>
      <c r="AE39" s="634"/>
      <c r="AF39" s="634"/>
      <c r="AG39" s="634"/>
      <c r="AH39" s="634"/>
      <c r="AI39" s="634"/>
      <c r="AJ39" s="634"/>
      <c r="AK39" s="634"/>
      <c r="AL39" s="181"/>
      <c r="AM39" s="633" t="str">
        <f t="shared" si="0"/>
        <v/>
      </c>
      <c r="AN39" s="633"/>
      <c r="AO39" s="634"/>
      <c r="AP39" s="634"/>
      <c r="AQ39" s="634"/>
      <c r="AR39" s="634"/>
      <c r="AS39" s="634"/>
      <c r="AT39" s="634"/>
      <c r="AU39" s="634"/>
      <c r="AV39" s="634"/>
      <c r="AW39" s="634"/>
      <c r="AX39" s="634"/>
      <c r="AY39" s="634"/>
      <c r="AZ39" s="634"/>
      <c r="BA39" s="634"/>
      <c r="BB39" s="634"/>
      <c r="BC39" s="634"/>
      <c r="BD39" s="181"/>
      <c r="BE39" s="633" t="str">
        <f t="shared" si="1"/>
        <v/>
      </c>
      <c r="BF39" s="633"/>
      <c r="BG39" s="634"/>
      <c r="BH39" s="634"/>
      <c r="BI39" s="634"/>
      <c r="BJ39" s="634"/>
      <c r="BK39" s="634"/>
      <c r="BL39" s="634"/>
      <c r="BM39" s="634"/>
      <c r="BN39" s="634"/>
      <c r="BO39" s="634"/>
      <c r="BP39" s="634"/>
      <c r="BQ39" s="634"/>
      <c r="BR39" s="634"/>
      <c r="BS39" s="634"/>
      <c r="BT39" s="634"/>
      <c r="BU39" s="634"/>
      <c r="BV39" s="181"/>
      <c r="BW39" s="633">
        <f t="shared" si="2"/>
        <v>15</v>
      </c>
      <c r="BX39" s="633"/>
      <c r="BY39" s="634" t="str">
        <f>IF('各会計、関係団体の財政状況及び健全化判断比率'!B73="","",'各会計、関係団体の財政状況及び健全化判断比率'!B73)</f>
        <v>知多南部広域環境組合</v>
      </c>
      <c r="BZ39" s="634"/>
      <c r="CA39" s="634"/>
      <c r="CB39" s="634"/>
      <c r="CC39" s="634"/>
      <c r="CD39" s="634"/>
      <c r="CE39" s="634"/>
      <c r="CF39" s="634"/>
      <c r="CG39" s="634"/>
      <c r="CH39" s="634"/>
      <c r="CI39" s="634"/>
      <c r="CJ39" s="634"/>
      <c r="CK39" s="634"/>
      <c r="CL39" s="634"/>
      <c r="CM39" s="634"/>
      <c r="CN39" s="181"/>
      <c r="CO39" s="633" t="str">
        <f t="shared" si="3"/>
        <v/>
      </c>
      <c r="CP39" s="633"/>
      <c r="CQ39" s="634" t="str">
        <f>IF('各会計、関係団体の財政状況及び健全化判断比率'!BS12="","",'各会計、関係団体の財政状況及び健全化判断比率'!BS12)</f>
        <v/>
      </c>
      <c r="CR39" s="634"/>
      <c r="CS39" s="634"/>
      <c r="CT39" s="634"/>
      <c r="CU39" s="634"/>
      <c r="CV39" s="634"/>
      <c r="CW39" s="634"/>
      <c r="CX39" s="634"/>
      <c r="CY39" s="634"/>
      <c r="CZ39" s="634"/>
      <c r="DA39" s="634"/>
      <c r="DB39" s="634"/>
      <c r="DC39" s="634"/>
      <c r="DD39" s="634"/>
      <c r="DE39" s="634"/>
      <c r="DG39" s="635" t="str">
        <f>IF('各会計、関係団体の財政状況及び健全化判断比率'!BR12="","",'各会計、関係団体の財政状況及び健全化判断比率'!BR12)</f>
        <v/>
      </c>
      <c r="DH39" s="635"/>
      <c r="DI39" s="208"/>
    </row>
    <row r="40" spans="1:113" ht="32.25" customHeight="1" x14ac:dyDescent="0.2">
      <c r="A40" s="181"/>
      <c r="B40" s="205"/>
      <c r="C40" s="633" t="str">
        <f t="shared" si="5"/>
        <v/>
      </c>
      <c r="D40" s="633"/>
      <c r="E40" s="634" t="str">
        <f>IF('各会計、関係団体の財政状況及び健全化判断比率'!B13="","",'各会計、関係団体の財政状況及び健全化判断比率'!B13)</f>
        <v/>
      </c>
      <c r="F40" s="634"/>
      <c r="G40" s="634"/>
      <c r="H40" s="634"/>
      <c r="I40" s="634"/>
      <c r="J40" s="634"/>
      <c r="K40" s="634"/>
      <c r="L40" s="634"/>
      <c r="M40" s="634"/>
      <c r="N40" s="634"/>
      <c r="O40" s="634"/>
      <c r="P40" s="634"/>
      <c r="Q40" s="634"/>
      <c r="R40" s="634"/>
      <c r="S40" s="634"/>
      <c r="T40" s="181"/>
      <c r="U40" s="633" t="str">
        <f t="shared" si="4"/>
        <v/>
      </c>
      <c r="V40" s="633"/>
      <c r="W40" s="634"/>
      <c r="X40" s="634"/>
      <c r="Y40" s="634"/>
      <c r="Z40" s="634"/>
      <c r="AA40" s="634"/>
      <c r="AB40" s="634"/>
      <c r="AC40" s="634"/>
      <c r="AD40" s="634"/>
      <c r="AE40" s="634"/>
      <c r="AF40" s="634"/>
      <c r="AG40" s="634"/>
      <c r="AH40" s="634"/>
      <c r="AI40" s="634"/>
      <c r="AJ40" s="634"/>
      <c r="AK40" s="634"/>
      <c r="AL40" s="181"/>
      <c r="AM40" s="633" t="str">
        <f t="shared" si="0"/>
        <v/>
      </c>
      <c r="AN40" s="633"/>
      <c r="AO40" s="634"/>
      <c r="AP40" s="634"/>
      <c r="AQ40" s="634"/>
      <c r="AR40" s="634"/>
      <c r="AS40" s="634"/>
      <c r="AT40" s="634"/>
      <c r="AU40" s="634"/>
      <c r="AV40" s="634"/>
      <c r="AW40" s="634"/>
      <c r="AX40" s="634"/>
      <c r="AY40" s="634"/>
      <c r="AZ40" s="634"/>
      <c r="BA40" s="634"/>
      <c r="BB40" s="634"/>
      <c r="BC40" s="634"/>
      <c r="BD40" s="181"/>
      <c r="BE40" s="633" t="str">
        <f t="shared" si="1"/>
        <v/>
      </c>
      <c r="BF40" s="633"/>
      <c r="BG40" s="634"/>
      <c r="BH40" s="634"/>
      <c r="BI40" s="634"/>
      <c r="BJ40" s="634"/>
      <c r="BK40" s="634"/>
      <c r="BL40" s="634"/>
      <c r="BM40" s="634"/>
      <c r="BN40" s="634"/>
      <c r="BO40" s="634"/>
      <c r="BP40" s="634"/>
      <c r="BQ40" s="634"/>
      <c r="BR40" s="634"/>
      <c r="BS40" s="634"/>
      <c r="BT40" s="634"/>
      <c r="BU40" s="634"/>
      <c r="BV40" s="181"/>
      <c r="BW40" s="633" t="str">
        <f t="shared" si="2"/>
        <v/>
      </c>
      <c r="BX40" s="633"/>
      <c r="BY40" s="634" t="str">
        <f>IF('各会計、関係団体の財政状況及び健全化判断比率'!B74="","",'各会計、関係団体の財政状況及び健全化判断比率'!B74)</f>
        <v/>
      </c>
      <c r="BZ40" s="634"/>
      <c r="CA40" s="634"/>
      <c r="CB40" s="634"/>
      <c r="CC40" s="634"/>
      <c r="CD40" s="634"/>
      <c r="CE40" s="634"/>
      <c r="CF40" s="634"/>
      <c r="CG40" s="634"/>
      <c r="CH40" s="634"/>
      <c r="CI40" s="634"/>
      <c r="CJ40" s="634"/>
      <c r="CK40" s="634"/>
      <c r="CL40" s="634"/>
      <c r="CM40" s="634"/>
      <c r="CN40" s="181"/>
      <c r="CO40" s="633" t="str">
        <f t="shared" si="3"/>
        <v/>
      </c>
      <c r="CP40" s="633"/>
      <c r="CQ40" s="634" t="str">
        <f>IF('各会計、関係団体の財政状況及び健全化判断比率'!BS13="","",'各会計、関係団体の財政状況及び健全化判断比率'!BS13)</f>
        <v/>
      </c>
      <c r="CR40" s="634"/>
      <c r="CS40" s="634"/>
      <c r="CT40" s="634"/>
      <c r="CU40" s="634"/>
      <c r="CV40" s="634"/>
      <c r="CW40" s="634"/>
      <c r="CX40" s="634"/>
      <c r="CY40" s="634"/>
      <c r="CZ40" s="634"/>
      <c r="DA40" s="634"/>
      <c r="DB40" s="634"/>
      <c r="DC40" s="634"/>
      <c r="DD40" s="634"/>
      <c r="DE40" s="634"/>
      <c r="DG40" s="635" t="str">
        <f>IF('各会計、関係団体の財政状況及び健全化判断比率'!BR13="","",'各会計、関係団体の財政状況及び健全化判断比率'!BR13)</f>
        <v/>
      </c>
      <c r="DH40" s="635"/>
      <c r="DI40" s="208"/>
    </row>
    <row r="41" spans="1:113" ht="32.25" customHeight="1" x14ac:dyDescent="0.2">
      <c r="A41" s="181"/>
      <c r="B41" s="205"/>
      <c r="C41" s="633" t="str">
        <f t="shared" si="5"/>
        <v/>
      </c>
      <c r="D41" s="633"/>
      <c r="E41" s="634" t="str">
        <f>IF('各会計、関係団体の財政状況及び健全化判断比率'!B14="","",'各会計、関係団体の財政状況及び健全化判断比率'!B14)</f>
        <v/>
      </c>
      <c r="F41" s="634"/>
      <c r="G41" s="634"/>
      <c r="H41" s="634"/>
      <c r="I41" s="634"/>
      <c r="J41" s="634"/>
      <c r="K41" s="634"/>
      <c r="L41" s="634"/>
      <c r="M41" s="634"/>
      <c r="N41" s="634"/>
      <c r="O41" s="634"/>
      <c r="P41" s="634"/>
      <c r="Q41" s="634"/>
      <c r="R41" s="634"/>
      <c r="S41" s="634"/>
      <c r="T41" s="181"/>
      <c r="U41" s="633" t="str">
        <f t="shared" si="4"/>
        <v/>
      </c>
      <c r="V41" s="633"/>
      <c r="W41" s="634"/>
      <c r="X41" s="634"/>
      <c r="Y41" s="634"/>
      <c r="Z41" s="634"/>
      <c r="AA41" s="634"/>
      <c r="AB41" s="634"/>
      <c r="AC41" s="634"/>
      <c r="AD41" s="634"/>
      <c r="AE41" s="634"/>
      <c r="AF41" s="634"/>
      <c r="AG41" s="634"/>
      <c r="AH41" s="634"/>
      <c r="AI41" s="634"/>
      <c r="AJ41" s="634"/>
      <c r="AK41" s="634"/>
      <c r="AL41" s="181"/>
      <c r="AM41" s="633" t="str">
        <f t="shared" si="0"/>
        <v/>
      </c>
      <c r="AN41" s="633"/>
      <c r="AO41" s="634"/>
      <c r="AP41" s="634"/>
      <c r="AQ41" s="634"/>
      <c r="AR41" s="634"/>
      <c r="AS41" s="634"/>
      <c r="AT41" s="634"/>
      <c r="AU41" s="634"/>
      <c r="AV41" s="634"/>
      <c r="AW41" s="634"/>
      <c r="AX41" s="634"/>
      <c r="AY41" s="634"/>
      <c r="AZ41" s="634"/>
      <c r="BA41" s="634"/>
      <c r="BB41" s="634"/>
      <c r="BC41" s="634"/>
      <c r="BD41" s="181"/>
      <c r="BE41" s="633" t="str">
        <f t="shared" si="1"/>
        <v/>
      </c>
      <c r="BF41" s="633"/>
      <c r="BG41" s="634"/>
      <c r="BH41" s="634"/>
      <c r="BI41" s="634"/>
      <c r="BJ41" s="634"/>
      <c r="BK41" s="634"/>
      <c r="BL41" s="634"/>
      <c r="BM41" s="634"/>
      <c r="BN41" s="634"/>
      <c r="BO41" s="634"/>
      <c r="BP41" s="634"/>
      <c r="BQ41" s="634"/>
      <c r="BR41" s="634"/>
      <c r="BS41" s="634"/>
      <c r="BT41" s="634"/>
      <c r="BU41" s="634"/>
      <c r="BV41" s="181"/>
      <c r="BW41" s="633" t="str">
        <f t="shared" si="2"/>
        <v/>
      </c>
      <c r="BX41" s="633"/>
      <c r="BY41" s="634" t="str">
        <f>IF('各会計、関係団体の財政状況及び健全化判断比率'!B75="","",'各会計、関係団体の財政状況及び健全化判断比率'!B75)</f>
        <v/>
      </c>
      <c r="BZ41" s="634"/>
      <c r="CA41" s="634"/>
      <c r="CB41" s="634"/>
      <c r="CC41" s="634"/>
      <c r="CD41" s="634"/>
      <c r="CE41" s="634"/>
      <c r="CF41" s="634"/>
      <c r="CG41" s="634"/>
      <c r="CH41" s="634"/>
      <c r="CI41" s="634"/>
      <c r="CJ41" s="634"/>
      <c r="CK41" s="634"/>
      <c r="CL41" s="634"/>
      <c r="CM41" s="634"/>
      <c r="CN41" s="181"/>
      <c r="CO41" s="633" t="str">
        <f t="shared" si="3"/>
        <v/>
      </c>
      <c r="CP41" s="633"/>
      <c r="CQ41" s="634" t="str">
        <f>IF('各会計、関係団体の財政状況及び健全化判断比率'!BS14="","",'各会計、関係団体の財政状況及び健全化判断比率'!BS14)</f>
        <v/>
      </c>
      <c r="CR41" s="634"/>
      <c r="CS41" s="634"/>
      <c r="CT41" s="634"/>
      <c r="CU41" s="634"/>
      <c r="CV41" s="634"/>
      <c r="CW41" s="634"/>
      <c r="CX41" s="634"/>
      <c r="CY41" s="634"/>
      <c r="CZ41" s="634"/>
      <c r="DA41" s="634"/>
      <c r="DB41" s="634"/>
      <c r="DC41" s="634"/>
      <c r="DD41" s="634"/>
      <c r="DE41" s="634"/>
      <c r="DG41" s="635" t="str">
        <f>IF('各会計、関係団体の財政状況及び健全化判断比率'!BR14="","",'各会計、関係団体の財政状況及び健全化判断比率'!BR14)</f>
        <v/>
      </c>
      <c r="DH41" s="635"/>
      <c r="DI41" s="208"/>
    </row>
    <row r="42" spans="1:113" ht="32.25" customHeight="1" x14ac:dyDescent="0.2">
      <c r="B42" s="205"/>
      <c r="C42" s="633" t="str">
        <f t="shared" si="5"/>
        <v/>
      </c>
      <c r="D42" s="633"/>
      <c r="E42" s="634" t="str">
        <f>IF('各会計、関係団体の財政状況及び健全化判断比率'!B15="","",'各会計、関係団体の財政状況及び健全化判断比率'!B15)</f>
        <v/>
      </c>
      <c r="F42" s="634"/>
      <c r="G42" s="634"/>
      <c r="H42" s="634"/>
      <c r="I42" s="634"/>
      <c r="J42" s="634"/>
      <c r="K42" s="634"/>
      <c r="L42" s="634"/>
      <c r="M42" s="634"/>
      <c r="N42" s="634"/>
      <c r="O42" s="634"/>
      <c r="P42" s="634"/>
      <c r="Q42" s="634"/>
      <c r="R42" s="634"/>
      <c r="S42" s="634"/>
      <c r="T42" s="181"/>
      <c r="U42" s="633" t="str">
        <f t="shared" si="4"/>
        <v/>
      </c>
      <c r="V42" s="633"/>
      <c r="W42" s="634"/>
      <c r="X42" s="634"/>
      <c r="Y42" s="634"/>
      <c r="Z42" s="634"/>
      <c r="AA42" s="634"/>
      <c r="AB42" s="634"/>
      <c r="AC42" s="634"/>
      <c r="AD42" s="634"/>
      <c r="AE42" s="634"/>
      <c r="AF42" s="634"/>
      <c r="AG42" s="634"/>
      <c r="AH42" s="634"/>
      <c r="AI42" s="634"/>
      <c r="AJ42" s="634"/>
      <c r="AK42" s="634"/>
      <c r="AL42" s="181"/>
      <c r="AM42" s="633" t="str">
        <f t="shared" si="0"/>
        <v/>
      </c>
      <c r="AN42" s="633"/>
      <c r="AO42" s="634"/>
      <c r="AP42" s="634"/>
      <c r="AQ42" s="634"/>
      <c r="AR42" s="634"/>
      <c r="AS42" s="634"/>
      <c r="AT42" s="634"/>
      <c r="AU42" s="634"/>
      <c r="AV42" s="634"/>
      <c r="AW42" s="634"/>
      <c r="AX42" s="634"/>
      <c r="AY42" s="634"/>
      <c r="AZ42" s="634"/>
      <c r="BA42" s="634"/>
      <c r="BB42" s="634"/>
      <c r="BC42" s="634"/>
      <c r="BD42" s="181"/>
      <c r="BE42" s="633" t="str">
        <f t="shared" si="1"/>
        <v/>
      </c>
      <c r="BF42" s="633"/>
      <c r="BG42" s="634"/>
      <c r="BH42" s="634"/>
      <c r="BI42" s="634"/>
      <c r="BJ42" s="634"/>
      <c r="BK42" s="634"/>
      <c r="BL42" s="634"/>
      <c r="BM42" s="634"/>
      <c r="BN42" s="634"/>
      <c r="BO42" s="634"/>
      <c r="BP42" s="634"/>
      <c r="BQ42" s="634"/>
      <c r="BR42" s="634"/>
      <c r="BS42" s="634"/>
      <c r="BT42" s="634"/>
      <c r="BU42" s="634"/>
      <c r="BV42" s="181"/>
      <c r="BW42" s="633" t="str">
        <f t="shared" si="2"/>
        <v/>
      </c>
      <c r="BX42" s="633"/>
      <c r="BY42" s="634" t="str">
        <f>IF('各会計、関係団体の財政状況及び健全化判断比率'!B76="","",'各会計、関係団体の財政状況及び健全化判断比率'!B76)</f>
        <v/>
      </c>
      <c r="BZ42" s="634"/>
      <c r="CA42" s="634"/>
      <c r="CB42" s="634"/>
      <c r="CC42" s="634"/>
      <c r="CD42" s="634"/>
      <c r="CE42" s="634"/>
      <c r="CF42" s="634"/>
      <c r="CG42" s="634"/>
      <c r="CH42" s="634"/>
      <c r="CI42" s="634"/>
      <c r="CJ42" s="634"/>
      <c r="CK42" s="634"/>
      <c r="CL42" s="634"/>
      <c r="CM42" s="634"/>
      <c r="CN42" s="181"/>
      <c r="CO42" s="633" t="str">
        <f t="shared" si="3"/>
        <v/>
      </c>
      <c r="CP42" s="633"/>
      <c r="CQ42" s="634" t="str">
        <f>IF('各会計、関係団体の財政状況及び健全化判断比率'!BS15="","",'各会計、関係団体の財政状況及び健全化判断比率'!BS15)</f>
        <v/>
      </c>
      <c r="CR42" s="634"/>
      <c r="CS42" s="634"/>
      <c r="CT42" s="634"/>
      <c r="CU42" s="634"/>
      <c r="CV42" s="634"/>
      <c r="CW42" s="634"/>
      <c r="CX42" s="634"/>
      <c r="CY42" s="634"/>
      <c r="CZ42" s="634"/>
      <c r="DA42" s="634"/>
      <c r="DB42" s="634"/>
      <c r="DC42" s="634"/>
      <c r="DD42" s="634"/>
      <c r="DE42" s="634"/>
      <c r="DG42" s="635" t="str">
        <f>IF('各会計、関係団体の財政状況及び健全化判断比率'!BR15="","",'各会計、関係団体の財政状況及び健全化判断比率'!BR15)</f>
        <v/>
      </c>
      <c r="DH42" s="635"/>
      <c r="DI42" s="208"/>
    </row>
    <row r="43" spans="1:113" ht="32.25" customHeight="1" x14ac:dyDescent="0.2">
      <c r="B43" s="205"/>
      <c r="C43" s="633" t="str">
        <f t="shared" si="5"/>
        <v/>
      </c>
      <c r="D43" s="633"/>
      <c r="E43" s="634" t="str">
        <f>IF('各会計、関係団体の財政状況及び健全化判断比率'!B16="","",'各会計、関係団体の財政状況及び健全化判断比率'!B16)</f>
        <v/>
      </c>
      <c r="F43" s="634"/>
      <c r="G43" s="634"/>
      <c r="H43" s="634"/>
      <c r="I43" s="634"/>
      <c r="J43" s="634"/>
      <c r="K43" s="634"/>
      <c r="L43" s="634"/>
      <c r="M43" s="634"/>
      <c r="N43" s="634"/>
      <c r="O43" s="634"/>
      <c r="P43" s="634"/>
      <c r="Q43" s="634"/>
      <c r="R43" s="634"/>
      <c r="S43" s="634"/>
      <c r="T43" s="181"/>
      <c r="U43" s="633" t="str">
        <f t="shared" si="4"/>
        <v/>
      </c>
      <c r="V43" s="633"/>
      <c r="W43" s="634"/>
      <c r="X43" s="634"/>
      <c r="Y43" s="634"/>
      <c r="Z43" s="634"/>
      <c r="AA43" s="634"/>
      <c r="AB43" s="634"/>
      <c r="AC43" s="634"/>
      <c r="AD43" s="634"/>
      <c r="AE43" s="634"/>
      <c r="AF43" s="634"/>
      <c r="AG43" s="634"/>
      <c r="AH43" s="634"/>
      <c r="AI43" s="634"/>
      <c r="AJ43" s="634"/>
      <c r="AK43" s="634"/>
      <c r="AL43" s="181"/>
      <c r="AM43" s="633" t="str">
        <f t="shared" si="0"/>
        <v/>
      </c>
      <c r="AN43" s="633"/>
      <c r="AO43" s="634"/>
      <c r="AP43" s="634"/>
      <c r="AQ43" s="634"/>
      <c r="AR43" s="634"/>
      <c r="AS43" s="634"/>
      <c r="AT43" s="634"/>
      <c r="AU43" s="634"/>
      <c r="AV43" s="634"/>
      <c r="AW43" s="634"/>
      <c r="AX43" s="634"/>
      <c r="AY43" s="634"/>
      <c r="AZ43" s="634"/>
      <c r="BA43" s="634"/>
      <c r="BB43" s="634"/>
      <c r="BC43" s="634"/>
      <c r="BD43" s="181"/>
      <c r="BE43" s="633" t="str">
        <f t="shared" si="1"/>
        <v/>
      </c>
      <c r="BF43" s="633"/>
      <c r="BG43" s="634"/>
      <c r="BH43" s="634"/>
      <c r="BI43" s="634"/>
      <c r="BJ43" s="634"/>
      <c r="BK43" s="634"/>
      <c r="BL43" s="634"/>
      <c r="BM43" s="634"/>
      <c r="BN43" s="634"/>
      <c r="BO43" s="634"/>
      <c r="BP43" s="634"/>
      <c r="BQ43" s="634"/>
      <c r="BR43" s="634"/>
      <c r="BS43" s="634"/>
      <c r="BT43" s="634"/>
      <c r="BU43" s="634"/>
      <c r="BV43" s="181"/>
      <c r="BW43" s="633" t="str">
        <f t="shared" si="2"/>
        <v/>
      </c>
      <c r="BX43" s="633"/>
      <c r="BY43" s="634" t="str">
        <f>IF('各会計、関係団体の財政状況及び健全化判断比率'!B77="","",'各会計、関係団体の財政状況及び健全化判断比率'!B77)</f>
        <v/>
      </c>
      <c r="BZ43" s="634"/>
      <c r="CA43" s="634"/>
      <c r="CB43" s="634"/>
      <c r="CC43" s="634"/>
      <c r="CD43" s="634"/>
      <c r="CE43" s="634"/>
      <c r="CF43" s="634"/>
      <c r="CG43" s="634"/>
      <c r="CH43" s="634"/>
      <c r="CI43" s="634"/>
      <c r="CJ43" s="634"/>
      <c r="CK43" s="634"/>
      <c r="CL43" s="634"/>
      <c r="CM43" s="634"/>
      <c r="CN43" s="181"/>
      <c r="CO43" s="633" t="str">
        <f t="shared" si="3"/>
        <v/>
      </c>
      <c r="CP43" s="633"/>
      <c r="CQ43" s="634" t="str">
        <f>IF('各会計、関係団体の財政状況及び健全化判断比率'!BS16="","",'各会計、関係団体の財政状況及び健全化判断比率'!BS16)</f>
        <v/>
      </c>
      <c r="CR43" s="634"/>
      <c r="CS43" s="634"/>
      <c r="CT43" s="634"/>
      <c r="CU43" s="634"/>
      <c r="CV43" s="634"/>
      <c r="CW43" s="634"/>
      <c r="CX43" s="634"/>
      <c r="CY43" s="634"/>
      <c r="CZ43" s="634"/>
      <c r="DA43" s="634"/>
      <c r="DB43" s="634"/>
      <c r="DC43" s="634"/>
      <c r="DD43" s="634"/>
      <c r="DE43" s="634"/>
      <c r="DG43" s="635" t="str">
        <f>IF('各会計、関係団体の財政状況及び健全化判断比率'!BR16="","",'各会計、関係団体の財政状況及び健全化判断比率'!BR16)</f>
        <v/>
      </c>
      <c r="DH43" s="635"/>
      <c r="DI43" s="208"/>
    </row>
    <row r="44" spans="1:113" ht="13.5" customHeight="1" thickBot="1" x14ac:dyDescent="0.25">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2"/>
    <row r="46" spans="1:113" x14ac:dyDescent="0.2">
      <c r="B46" s="180" t="s">
        <v>193</v>
      </c>
      <c r="E46" s="636" t="s">
        <v>194</v>
      </c>
      <c r="F46" s="636"/>
      <c r="G46" s="636"/>
      <c r="H46" s="636"/>
      <c r="I46" s="636"/>
      <c r="J46" s="636"/>
      <c r="K46" s="636"/>
      <c r="L46" s="636"/>
      <c r="M46" s="636"/>
      <c r="N46" s="636"/>
      <c r="O46" s="636"/>
      <c r="P46" s="636"/>
      <c r="Q46" s="636"/>
      <c r="R46" s="636"/>
      <c r="S46" s="636"/>
      <c r="T46" s="636"/>
      <c r="U46" s="636"/>
      <c r="V46" s="636"/>
      <c r="W46" s="636"/>
      <c r="X46" s="636"/>
      <c r="Y46" s="636"/>
      <c r="Z46" s="636"/>
      <c r="AA46" s="636"/>
      <c r="AB46" s="636"/>
      <c r="AC46" s="636"/>
      <c r="AD46" s="636"/>
      <c r="AE46" s="636"/>
      <c r="AF46" s="636"/>
      <c r="AG46" s="636"/>
      <c r="AH46" s="636"/>
      <c r="AI46" s="636"/>
      <c r="AJ46" s="636"/>
      <c r="AK46" s="636"/>
      <c r="AL46" s="636"/>
      <c r="AM46" s="636"/>
      <c r="AN46" s="636"/>
      <c r="AO46" s="636"/>
      <c r="AP46" s="636"/>
      <c r="AQ46" s="636"/>
      <c r="AR46" s="636"/>
      <c r="AS46" s="636"/>
      <c r="AT46" s="636"/>
      <c r="AU46" s="636"/>
      <c r="AV46" s="636"/>
      <c r="AW46" s="636"/>
      <c r="AX46" s="636"/>
      <c r="AY46" s="636"/>
      <c r="AZ46" s="636"/>
      <c r="BA46" s="636"/>
      <c r="BB46" s="636"/>
      <c r="BC46" s="636"/>
      <c r="BD46" s="636"/>
      <c r="BE46" s="636"/>
      <c r="BF46" s="636"/>
      <c r="BG46" s="636"/>
      <c r="BH46" s="636"/>
      <c r="BI46" s="636"/>
      <c r="BJ46" s="636"/>
      <c r="BK46" s="636"/>
      <c r="BL46" s="636"/>
      <c r="BM46" s="636"/>
      <c r="BN46" s="636"/>
      <c r="BO46" s="636"/>
      <c r="BP46" s="636"/>
      <c r="BQ46" s="636"/>
      <c r="BR46" s="636"/>
      <c r="BS46" s="636"/>
      <c r="BT46" s="636"/>
      <c r="BU46" s="636"/>
      <c r="BV46" s="636"/>
      <c r="BW46" s="636"/>
      <c r="BX46" s="636"/>
      <c r="BY46" s="636"/>
      <c r="BZ46" s="636"/>
      <c r="CA46" s="636"/>
      <c r="CB46" s="636"/>
      <c r="CC46" s="636"/>
      <c r="CD46" s="636"/>
      <c r="CE46" s="636"/>
      <c r="CF46" s="636"/>
      <c r="CG46" s="636"/>
      <c r="CH46" s="636"/>
      <c r="CI46" s="636"/>
      <c r="CJ46" s="636"/>
      <c r="CK46" s="636"/>
      <c r="CL46" s="636"/>
      <c r="CM46" s="636"/>
      <c r="CN46" s="636"/>
      <c r="CO46" s="636"/>
      <c r="CP46" s="636"/>
      <c r="CQ46" s="636"/>
      <c r="CR46" s="636"/>
      <c r="CS46" s="636"/>
      <c r="CT46" s="636"/>
      <c r="CU46" s="636"/>
      <c r="CV46" s="636"/>
      <c r="CW46" s="636"/>
      <c r="CX46" s="636"/>
      <c r="CY46" s="636"/>
      <c r="CZ46" s="636"/>
      <c r="DA46" s="636"/>
      <c r="DB46" s="636"/>
      <c r="DC46" s="636"/>
      <c r="DD46" s="636"/>
      <c r="DE46" s="636"/>
      <c r="DF46" s="636"/>
      <c r="DG46" s="636"/>
      <c r="DH46" s="636"/>
      <c r="DI46" s="636"/>
    </row>
    <row r="47" spans="1:113" x14ac:dyDescent="0.2">
      <c r="E47" s="636" t="s">
        <v>195</v>
      </c>
      <c r="F47" s="636"/>
      <c r="G47" s="636"/>
      <c r="H47" s="636"/>
      <c r="I47" s="636"/>
      <c r="J47" s="636"/>
      <c r="K47" s="636"/>
      <c r="L47" s="636"/>
      <c r="M47" s="636"/>
      <c r="N47" s="636"/>
      <c r="O47" s="636"/>
      <c r="P47" s="636"/>
      <c r="Q47" s="636"/>
      <c r="R47" s="636"/>
      <c r="S47" s="636"/>
      <c r="T47" s="636"/>
      <c r="U47" s="636"/>
      <c r="V47" s="636"/>
      <c r="W47" s="636"/>
      <c r="X47" s="636"/>
      <c r="Y47" s="636"/>
      <c r="Z47" s="636"/>
      <c r="AA47" s="636"/>
      <c r="AB47" s="636"/>
      <c r="AC47" s="636"/>
      <c r="AD47" s="636"/>
      <c r="AE47" s="636"/>
      <c r="AF47" s="636"/>
      <c r="AG47" s="636"/>
      <c r="AH47" s="636"/>
      <c r="AI47" s="636"/>
      <c r="AJ47" s="636"/>
      <c r="AK47" s="636"/>
      <c r="AL47" s="636"/>
      <c r="AM47" s="636"/>
      <c r="AN47" s="636"/>
      <c r="AO47" s="636"/>
      <c r="AP47" s="636"/>
      <c r="AQ47" s="636"/>
      <c r="AR47" s="636"/>
      <c r="AS47" s="636"/>
      <c r="AT47" s="636"/>
      <c r="AU47" s="636"/>
      <c r="AV47" s="636"/>
      <c r="AW47" s="636"/>
      <c r="AX47" s="636"/>
      <c r="AY47" s="636"/>
      <c r="AZ47" s="636"/>
      <c r="BA47" s="636"/>
      <c r="BB47" s="636"/>
      <c r="BC47" s="636"/>
      <c r="BD47" s="636"/>
      <c r="BE47" s="636"/>
      <c r="BF47" s="636"/>
      <c r="BG47" s="636"/>
      <c r="BH47" s="636"/>
      <c r="BI47" s="636"/>
      <c r="BJ47" s="636"/>
      <c r="BK47" s="636"/>
      <c r="BL47" s="636"/>
      <c r="BM47" s="636"/>
      <c r="BN47" s="636"/>
      <c r="BO47" s="636"/>
      <c r="BP47" s="636"/>
      <c r="BQ47" s="636"/>
      <c r="BR47" s="636"/>
      <c r="BS47" s="636"/>
      <c r="BT47" s="636"/>
      <c r="BU47" s="636"/>
      <c r="BV47" s="636"/>
      <c r="BW47" s="636"/>
      <c r="BX47" s="636"/>
      <c r="BY47" s="636"/>
      <c r="BZ47" s="636"/>
      <c r="CA47" s="636"/>
      <c r="CB47" s="636"/>
      <c r="CC47" s="636"/>
      <c r="CD47" s="636"/>
      <c r="CE47" s="636"/>
      <c r="CF47" s="636"/>
      <c r="CG47" s="636"/>
      <c r="CH47" s="636"/>
      <c r="CI47" s="636"/>
      <c r="CJ47" s="636"/>
      <c r="CK47" s="636"/>
      <c r="CL47" s="636"/>
      <c r="CM47" s="636"/>
      <c r="CN47" s="636"/>
      <c r="CO47" s="636"/>
      <c r="CP47" s="636"/>
      <c r="CQ47" s="636"/>
      <c r="CR47" s="636"/>
      <c r="CS47" s="636"/>
      <c r="CT47" s="636"/>
      <c r="CU47" s="636"/>
      <c r="CV47" s="636"/>
      <c r="CW47" s="636"/>
      <c r="CX47" s="636"/>
      <c r="CY47" s="636"/>
      <c r="CZ47" s="636"/>
      <c r="DA47" s="636"/>
      <c r="DB47" s="636"/>
      <c r="DC47" s="636"/>
      <c r="DD47" s="636"/>
      <c r="DE47" s="636"/>
      <c r="DF47" s="636"/>
      <c r="DG47" s="636"/>
      <c r="DH47" s="636"/>
      <c r="DI47" s="636"/>
    </row>
    <row r="48" spans="1:113" x14ac:dyDescent="0.2">
      <c r="E48" s="636" t="s">
        <v>196</v>
      </c>
      <c r="F48" s="636"/>
      <c r="G48" s="636"/>
      <c r="H48" s="636"/>
      <c r="I48" s="636"/>
      <c r="J48" s="636"/>
      <c r="K48" s="636"/>
      <c r="L48" s="636"/>
      <c r="M48" s="636"/>
      <c r="N48" s="636"/>
      <c r="O48" s="636"/>
      <c r="P48" s="636"/>
      <c r="Q48" s="636"/>
      <c r="R48" s="636"/>
      <c r="S48" s="636"/>
      <c r="T48" s="636"/>
      <c r="U48" s="636"/>
      <c r="V48" s="636"/>
      <c r="W48" s="636"/>
      <c r="X48" s="636"/>
      <c r="Y48" s="636"/>
      <c r="Z48" s="636"/>
      <c r="AA48" s="636"/>
      <c r="AB48" s="636"/>
      <c r="AC48" s="636"/>
      <c r="AD48" s="636"/>
      <c r="AE48" s="636"/>
      <c r="AF48" s="636"/>
      <c r="AG48" s="636"/>
      <c r="AH48" s="636"/>
      <c r="AI48" s="636"/>
      <c r="AJ48" s="636"/>
      <c r="AK48" s="636"/>
      <c r="AL48" s="636"/>
      <c r="AM48" s="636"/>
      <c r="AN48" s="636"/>
      <c r="AO48" s="636"/>
      <c r="AP48" s="636"/>
      <c r="AQ48" s="636"/>
      <c r="AR48" s="636"/>
      <c r="AS48" s="636"/>
      <c r="AT48" s="636"/>
      <c r="AU48" s="636"/>
      <c r="AV48" s="636"/>
      <c r="AW48" s="636"/>
      <c r="AX48" s="636"/>
      <c r="AY48" s="636"/>
      <c r="AZ48" s="636"/>
      <c r="BA48" s="636"/>
      <c r="BB48" s="636"/>
      <c r="BC48" s="636"/>
      <c r="BD48" s="636"/>
      <c r="BE48" s="636"/>
      <c r="BF48" s="636"/>
      <c r="BG48" s="636"/>
      <c r="BH48" s="636"/>
      <c r="BI48" s="636"/>
      <c r="BJ48" s="636"/>
      <c r="BK48" s="636"/>
      <c r="BL48" s="636"/>
      <c r="BM48" s="636"/>
      <c r="BN48" s="636"/>
      <c r="BO48" s="636"/>
      <c r="BP48" s="636"/>
      <c r="BQ48" s="636"/>
      <c r="BR48" s="636"/>
      <c r="BS48" s="636"/>
      <c r="BT48" s="636"/>
      <c r="BU48" s="636"/>
      <c r="BV48" s="636"/>
      <c r="BW48" s="636"/>
      <c r="BX48" s="636"/>
      <c r="BY48" s="636"/>
      <c r="BZ48" s="636"/>
      <c r="CA48" s="636"/>
      <c r="CB48" s="636"/>
      <c r="CC48" s="636"/>
      <c r="CD48" s="636"/>
      <c r="CE48" s="636"/>
      <c r="CF48" s="636"/>
      <c r="CG48" s="636"/>
      <c r="CH48" s="636"/>
      <c r="CI48" s="636"/>
      <c r="CJ48" s="636"/>
      <c r="CK48" s="636"/>
      <c r="CL48" s="636"/>
      <c r="CM48" s="636"/>
      <c r="CN48" s="636"/>
      <c r="CO48" s="636"/>
      <c r="CP48" s="636"/>
      <c r="CQ48" s="636"/>
      <c r="CR48" s="636"/>
      <c r="CS48" s="636"/>
      <c r="CT48" s="636"/>
      <c r="CU48" s="636"/>
      <c r="CV48" s="636"/>
      <c r="CW48" s="636"/>
      <c r="CX48" s="636"/>
      <c r="CY48" s="636"/>
      <c r="CZ48" s="636"/>
      <c r="DA48" s="636"/>
      <c r="DB48" s="636"/>
      <c r="DC48" s="636"/>
      <c r="DD48" s="636"/>
      <c r="DE48" s="636"/>
      <c r="DF48" s="636"/>
      <c r="DG48" s="636"/>
      <c r="DH48" s="636"/>
      <c r="DI48" s="636"/>
    </row>
    <row r="49" spans="5:113" x14ac:dyDescent="0.2">
      <c r="E49" s="637" t="s">
        <v>197</v>
      </c>
      <c r="F49" s="637"/>
      <c r="G49" s="637"/>
      <c r="H49" s="637"/>
      <c r="I49" s="637"/>
      <c r="J49" s="637"/>
      <c r="K49" s="637"/>
      <c r="L49" s="637"/>
      <c r="M49" s="637"/>
      <c r="N49" s="637"/>
      <c r="O49" s="637"/>
      <c r="P49" s="637"/>
      <c r="Q49" s="637"/>
      <c r="R49" s="637"/>
      <c r="S49" s="637"/>
      <c r="T49" s="637"/>
      <c r="U49" s="637"/>
      <c r="V49" s="637"/>
      <c r="W49" s="637"/>
      <c r="X49" s="637"/>
      <c r="Y49" s="637"/>
      <c r="Z49" s="637"/>
      <c r="AA49" s="637"/>
      <c r="AB49" s="637"/>
      <c r="AC49" s="637"/>
      <c r="AD49" s="637"/>
      <c r="AE49" s="637"/>
      <c r="AF49" s="637"/>
      <c r="AG49" s="637"/>
      <c r="AH49" s="637"/>
      <c r="AI49" s="637"/>
      <c r="AJ49" s="637"/>
      <c r="AK49" s="637"/>
      <c r="AL49" s="637"/>
      <c r="AM49" s="637"/>
      <c r="AN49" s="637"/>
      <c r="AO49" s="637"/>
      <c r="AP49" s="637"/>
      <c r="AQ49" s="637"/>
      <c r="AR49" s="637"/>
      <c r="AS49" s="637"/>
      <c r="AT49" s="637"/>
      <c r="AU49" s="637"/>
      <c r="AV49" s="637"/>
      <c r="AW49" s="637"/>
      <c r="AX49" s="637"/>
      <c r="AY49" s="637"/>
      <c r="AZ49" s="637"/>
      <c r="BA49" s="637"/>
      <c r="BB49" s="637"/>
      <c r="BC49" s="637"/>
      <c r="BD49" s="637"/>
      <c r="BE49" s="637"/>
      <c r="BF49" s="637"/>
      <c r="BG49" s="637"/>
      <c r="BH49" s="637"/>
      <c r="BI49" s="637"/>
      <c r="BJ49" s="637"/>
      <c r="BK49" s="637"/>
      <c r="BL49" s="637"/>
      <c r="BM49" s="637"/>
      <c r="BN49" s="637"/>
      <c r="BO49" s="637"/>
      <c r="BP49" s="637"/>
      <c r="BQ49" s="637"/>
      <c r="BR49" s="637"/>
      <c r="BS49" s="637"/>
      <c r="BT49" s="637"/>
      <c r="BU49" s="637"/>
      <c r="BV49" s="637"/>
      <c r="BW49" s="637"/>
      <c r="BX49" s="637"/>
      <c r="BY49" s="637"/>
      <c r="BZ49" s="637"/>
      <c r="CA49" s="637"/>
      <c r="CB49" s="637"/>
      <c r="CC49" s="637"/>
      <c r="CD49" s="637"/>
      <c r="CE49" s="637"/>
      <c r="CF49" s="637"/>
      <c r="CG49" s="637"/>
      <c r="CH49" s="637"/>
      <c r="CI49" s="637"/>
      <c r="CJ49" s="637"/>
      <c r="CK49" s="637"/>
      <c r="CL49" s="637"/>
      <c r="CM49" s="637"/>
      <c r="CN49" s="637"/>
      <c r="CO49" s="637"/>
      <c r="CP49" s="637"/>
      <c r="CQ49" s="637"/>
      <c r="CR49" s="637"/>
      <c r="CS49" s="637"/>
      <c r="CT49" s="637"/>
      <c r="CU49" s="637"/>
      <c r="CV49" s="637"/>
      <c r="CW49" s="637"/>
      <c r="CX49" s="637"/>
      <c r="CY49" s="637"/>
      <c r="CZ49" s="637"/>
      <c r="DA49" s="637"/>
      <c r="DB49" s="637"/>
      <c r="DC49" s="637"/>
      <c r="DD49" s="637"/>
      <c r="DE49" s="637"/>
      <c r="DF49" s="637"/>
      <c r="DG49" s="637"/>
      <c r="DH49" s="637"/>
      <c r="DI49" s="637"/>
    </row>
    <row r="50" spans="5:113" x14ac:dyDescent="0.2">
      <c r="E50" s="636" t="s">
        <v>198</v>
      </c>
      <c r="F50" s="636"/>
      <c r="G50" s="636"/>
      <c r="H50" s="636"/>
      <c r="I50" s="636"/>
      <c r="J50" s="636"/>
      <c r="K50" s="636"/>
      <c r="L50" s="636"/>
      <c r="M50" s="636"/>
      <c r="N50" s="636"/>
      <c r="O50" s="636"/>
      <c r="P50" s="636"/>
      <c r="Q50" s="636"/>
      <c r="R50" s="636"/>
      <c r="S50" s="636"/>
      <c r="T50" s="636"/>
      <c r="U50" s="636"/>
      <c r="V50" s="636"/>
      <c r="W50" s="636"/>
      <c r="X50" s="636"/>
      <c r="Y50" s="636"/>
      <c r="Z50" s="636"/>
      <c r="AA50" s="636"/>
      <c r="AB50" s="636"/>
      <c r="AC50" s="636"/>
      <c r="AD50" s="636"/>
      <c r="AE50" s="636"/>
      <c r="AF50" s="636"/>
      <c r="AG50" s="636"/>
      <c r="AH50" s="636"/>
      <c r="AI50" s="636"/>
      <c r="AJ50" s="636"/>
      <c r="AK50" s="636"/>
      <c r="AL50" s="636"/>
      <c r="AM50" s="636"/>
      <c r="AN50" s="636"/>
      <c r="AO50" s="636"/>
      <c r="AP50" s="636"/>
      <c r="AQ50" s="636"/>
      <c r="AR50" s="636"/>
      <c r="AS50" s="636"/>
      <c r="AT50" s="636"/>
      <c r="AU50" s="636"/>
      <c r="AV50" s="636"/>
      <c r="AW50" s="636"/>
      <c r="AX50" s="636"/>
      <c r="AY50" s="636"/>
      <c r="AZ50" s="636"/>
      <c r="BA50" s="636"/>
      <c r="BB50" s="636"/>
      <c r="BC50" s="636"/>
      <c r="BD50" s="636"/>
      <c r="BE50" s="636"/>
      <c r="BF50" s="636"/>
      <c r="BG50" s="636"/>
      <c r="BH50" s="636"/>
      <c r="BI50" s="636"/>
      <c r="BJ50" s="636"/>
      <c r="BK50" s="636"/>
      <c r="BL50" s="636"/>
      <c r="BM50" s="636"/>
      <c r="BN50" s="636"/>
      <c r="BO50" s="636"/>
      <c r="BP50" s="636"/>
      <c r="BQ50" s="636"/>
      <c r="BR50" s="636"/>
      <c r="BS50" s="636"/>
      <c r="BT50" s="636"/>
      <c r="BU50" s="636"/>
      <c r="BV50" s="636"/>
      <c r="BW50" s="636"/>
      <c r="BX50" s="636"/>
      <c r="BY50" s="636"/>
      <c r="BZ50" s="636"/>
      <c r="CA50" s="636"/>
      <c r="CB50" s="636"/>
      <c r="CC50" s="636"/>
      <c r="CD50" s="636"/>
      <c r="CE50" s="636"/>
      <c r="CF50" s="636"/>
      <c r="CG50" s="636"/>
      <c r="CH50" s="636"/>
      <c r="CI50" s="636"/>
      <c r="CJ50" s="636"/>
      <c r="CK50" s="636"/>
      <c r="CL50" s="636"/>
      <c r="CM50" s="636"/>
      <c r="CN50" s="636"/>
      <c r="CO50" s="636"/>
      <c r="CP50" s="636"/>
      <c r="CQ50" s="636"/>
      <c r="CR50" s="636"/>
      <c r="CS50" s="636"/>
      <c r="CT50" s="636"/>
      <c r="CU50" s="636"/>
      <c r="CV50" s="636"/>
      <c r="CW50" s="636"/>
      <c r="CX50" s="636"/>
      <c r="CY50" s="636"/>
      <c r="CZ50" s="636"/>
      <c r="DA50" s="636"/>
      <c r="DB50" s="636"/>
      <c r="DC50" s="636"/>
      <c r="DD50" s="636"/>
      <c r="DE50" s="636"/>
      <c r="DF50" s="636"/>
      <c r="DG50" s="636"/>
      <c r="DH50" s="636"/>
      <c r="DI50" s="636"/>
    </row>
    <row r="51" spans="5:113" x14ac:dyDescent="0.2">
      <c r="E51" s="636" t="s">
        <v>199</v>
      </c>
      <c r="F51" s="636"/>
      <c r="G51" s="636"/>
      <c r="H51" s="636"/>
      <c r="I51" s="636"/>
      <c r="J51" s="636"/>
      <c r="K51" s="636"/>
      <c r="L51" s="636"/>
      <c r="M51" s="636"/>
      <c r="N51" s="636"/>
      <c r="O51" s="636"/>
      <c r="P51" s="636"/>
      <c r="Q51" s="636"/>
      <c r="R51" s="636"/>
      <c r="S51" s="636"/>
      <c r="T51" s="636"/>
      <c r="U51" s="636"/>
      <c r="V51" s="636"/>
      <c r="W51" s="636"/>
      <c r="X51" s="636"/>
      <c r="Y51" s="636"/>
      <c r="Z51" s="636"/>
      <c r="AA51" s="636"/>
      <c r="AB51" s="636"/>
      <c r="AC51" s="636"/>
      <c r="AD51" s="636"/>
      <c r="AE51" s="636"/>
      <c r="AF51" s="636"/>
      <c r="AG51" s="636"/>
      <c r="AH51" s="636"/>
      <c r="AI51" s="636"/>
      <c r="AJ51" s="636"/>
      <c r="AK51" s="636"/>
      <c r="AL51" s="636"/>
      <c r="AM51" s="636"/>
      <c r="AN51" s="636"/>
      <c r="AO51" s="636"/>
      <c r="AP51" s="636"/>
      <c r="AQ51" s="636"/>
      <c r="AR51" s="636"/>
      <c r="AS51" s="636"/>
      <c r="AT51" s="636"/>
      <c r="AU51" s="636"/>
      <c r="AV51" s="636"/>
      <c r="AW51" s="636"/>
      <c r="AX51" s="636"/>
      <c r="AY51" s="636"/>
      <c r="AZ51" s="636"/>
      <c r="BA51" s="636"/>
      <c r="BB51" s="636"/>
      <c r="BC51" s="636"/>
      <c r="BD51" s="636"/>
      <c r="BE51" s="636"/>
      <c r="BF51" s="636"/>
      <c r="BG51" s="636"/>
      <c r="BH51" s="636"/>
      <c r="BI51" s="636"/>
      <c r="BJ51" s="636"/>
      <c r="BK51" s="636"/>
      <c r="BL51" s="636"/>
      <c r="BM51" s="636"/>
      <c r="BN51" s="636"/>
      <c r="BO51" s="636"/>
      <c r="BP51" s="636"/>
      <c r="BQ51" s="636"/>
      <c r="BR51" s="636"/>
      <c r="BS51" s="636"/>
      <c r="BT51" s="636"/>
      <c r="BU51" s="636"/>
      <c r="BV51" s="636"/>
      <c r="BW51" s="636"/>
      <c r="BX51" s="636"/>
      <c r="BY51" s="636"/>
      <c r="BZ51" s="636"/>
      <c r="CA51" s="636"/>
      <c r="CB51" s="636"/>
      <c r="CC51" s="636"/>
      <c r="CD51" s="636"/>
      <c r="CE51" s="636"/>
      <c r="CF51" s="636"/>
      <c r="CG51" s="636"/>
      <c r="CH51" s="636"/>
      <c r="CI51" s="636"/>
      <c r="CJ51" s="636"/>
      <c r="CK51" s="636"/>
      <c r="CL51" s="636"/>
      <c r="CM51" s="636"/>
      <c r="CN51" s="636"/>
      <c r="CO51" s="636"/>
      <c r="CP51" s="636"/>
      <c r="CQ51" s="636"/>
      <c r="CR51" s="636"/>
      <c r="CS51" s="636"/>
      <c r="CT51" s="636"/>
      <c r="CU51" s="636"/>
      <c r="CV51" s="636"/>
      <c r="CW51" s="636"/>
      <c r="CX51" s="636"/>
      <c r="CY51" s="636"/>
      <c r="CZ51" s="636"/>
      <c r="DA51" s="636"/>
      <c r="DB51" s="636"/>
      <c r="DC51" s="636"/>
      <c r="DD51" s="636"/>
      <c r="DE51" s="636"/>
      <c r="DF51" s="636"/>
      <c r="DG51" s="636"/>
      <c r="DH51" s="636"/>
      <c r="DI51" s="636"/>
    </row>
    <row r="52" spans="5:113" x14ac:dyDescent="0.2">
      <c r="E52" s="636" t="s">
        <v>200</v>
      </c>
      <c r="F52" s="636"/>
      <c r="G52" s="636"/>
      <c r="H52" s="636"/>
      <c r="I52" s="636"/>
      <c r="J52" s="636"/>
      <c r="K52" s="636"/>
      <c r="L52" s="636"/>
      <c r="M52" s="636"/>
      <c r="N52" s="636"/>
      <c r="O52" s="636"/>
      <c r="P52" s="636"/>
      <c r="Q52" s="636"/>
      <c r="R52" s="636"/>
      <c r="S52" s="636"/>
      <c r="T52" s="636"/>
      <c r="U52" s="636"/>
      <c r="V52" s="636"/>
      <c r="W52" s="636"/>
      <c r="X52" s="636"/>
      <c r="Y52" s="636"/>
      <c r="Z52" s="636"/>
      <c r="AA52" s="636"/>
      <c r="AB52" s="636"/>
      <c r="AC52" s="636"/>
      <c r="AD52" s="636"/>
      <c r="AE52" s="636"/>
      <c r="AF52" s="636"/>
      <c r="AG52" s="636"/>
      <c r="AH52" s="636"/>
      <c r="AI52" s="636"/>
      <c r="AJ52" s="636"/>
      <c r="AK52" s="636"/>
      <c r="AL52" s="636"/>
      <c r="AM52" s="636"/>
      <c r="AN52" s="636"/>
      <c r="AO52" s="636"/>
      <c r="AP52" s="636"/>
      <c r="AQ52" s="636"/>
      <c r="AR52" s="636"/>
      <c r="AS52" s="636"/>
      <c r="AT52" s="636"/>
      <c r="AU52" s="636"/>
      <c r="AV52" s="636"/>
      <c r="AW52" s="636"/>
      <c r="AX52" s="636"/>
      <c r="AY52" s="636"/>
      <c r="AZ52" s="636"/>
      <c r="BA52" s="636"/>
      <c r="BB52" s="636"/>
      <c r="BC52" s="636"/>
      <c r="BD52" s="636"/>
      <c r="BE52" s="636"/>
      <c r="BF52" s="636"/>
      <c r="BG52" s="636"/>
      <c r="BH52" s="636"/>
      <c r="BI52" s="636"/>
      <c r="BJ52" s="636"/>
      <c r="BK52" s="636"/>
      <c r="BL52" s="636"/>
      <c r="BM52" s="636"/>
      <c r="BN52" s="636"/>
      <c r="BO52" s="636"/>
      <c r="BP52" s="636"/>
      <c r="BQ52" s="636"/>
      <c r="BR52" s="636"/>
      <c r="BS52" s="636"/>
      <c r="BT52" s="636"/>
      <c r="BU52" s="636"/>
      <c r="BV52" s="636"/>
      <c r="BW52" s="636"/>
      <c r="BX52" s="636"/>
      <c r="BY52" s="636"/>
      <c r="BZ52" s="636"/>
      <c r="CA52" s="636"/>
      <c r="CB52" s="636"/>
      <c r="CC52" s="636"/>
      <c r="CD52" s="636"/>
      <c r="CE52" s="636"/>
      <c r="CF52" s="636"/>
      <c r="CG52" s="636"/>
      <c r="CH52" s="636"/>
      <c r="CI52" s="636"/>
      <c r="CJ52" s="636"/>
      <c r="CK52" s="636"/>
      <c r="CL52" s="636"/>
      <c r="CM52" s="636"/>
      <c r="CN52" s="636"/>
      <c r="CO52" s="636"/>
      <c r="CP52" s="636"/>
      <c r="CQ52" s="636"/>
      <c r="CR52" s="636"/>
      <c r="CS52" s="636"/>
      <c r="CT52" s="636"/>
      <c r="CU52" s="636"/>
      <c r="CV52" s="636"/>
      <c r="CW52" s="636"/>
      <c r="CX52" s="636"/>
      <c r="CY52" s="636"/>
      <c r="CZ52" s="636"/>
      <c r="DA52" s="636"/>
      <c r="DB52" s="636"/>
      <c r="DC52" s="636"/>
      <c r="DD52" s="636"/>
      <c r="DE52" s="636"/>
      <c r="DF52" s="636"/>
      <c r="DG52" s="636"/>
      <c r="DH52" s="636"/>
      <c r="DI52" s="636"/>
    </row>
    <row r="53" spans="5:113" x14ac:dyDescent="0.2">
      <c r="E53" s="636" t="s">
        <v>201</v>
      </c>
      <c r="F53" s="636"/>
      <c r="G53" s="636"/>
      <c r="H53" s="636"/>
      <c r="I53" s="636"/>
      <c r="J53" s="636"/>
      <c r="K53" s="636"/>
      <c r="L53" s="636"/>
      <c r="M53" s="636"/>
      <c r="N53" s="636"/>
      <c r="O53" s="636"/>
      <c r="P53" s="636"/>
      <c r="Q53" s="636"/>
      <c r="R53" s="636"/>
      <c r="S53" s="636"/>
      <c r="T53" s="636"/>
      <c r="U53" s="636"/>
      <c r="V53" s="636"/>
      <c r="W53" s="636"/>
      <c r="X53" s="636"/>
      <c r="Y53" s="636"/>
      <c r="Z53" s="636"/>
      <c r="AA53" s="636"/>
      <c r="AB53" s="636"/>
      <c r="AC53" s="636"/>
      <c r="AD53" s="636"/>
      <c r="AE53" s="636"/>
      <c r="AF53" s="636"/>
      <c r="AG53" s="636"/>
      <c r="AH53" s="636"/>
      <c r="AI53" s="636"/>
      <c r="AJ53" s="636"/>
      <c r="AK53" s="636"/>
      <c r="AL53" s="636"/>
      <c r="AM53" s="636"/>
      <c r="AN53" s="636"/>
      <c r="AO53" s="636"/>
      <c r="AP53" s="636"/>
      <c r="AQ53" s="636"/>
      <c r="AR53" s="636"/>
      <c r="AS53" s="636"/>
      <c r="AT53" s="636"/>
      <c r="AU53" s="636"/>
      <c r="AV53" s="636"/>
      <c r="AW53" s="636"/>
      <c r="AX53" s="636"/>
      <c r="AY53" s="636"/>
      <c r="AZ53" s="636"/>
      <c r="BA53" s="636"/>
      <c r="BB53" s="636"/>
      <c r="BC53" s="636"/>
      <c r="BD53" s="636"/>
      <c r="BE53" s="636"/>
      <c r="BF53" s="636"/>
      <c r="BG53" s="636"/>
      <c r="BH53" s="636"/>
      <c r="BI53" s="636"/>
      <c r="BJ53" s="636"/>
      <c r="BK53" s="636"/>
      <c r="BL53" s="636"/>
      <c r="BM53" s="636"/>
      <c r="BN53" s="636"/>
      <c r="BO53" s="636"/>
      <c r="BP53" s="636"/>
      <c r="BQ53" s="636"/>
      <c r="BR53" s="636"/>
      <c r="BS53" s="636"/>
      <c r="BT53" s="636"/>
      <c r="BU53" s="636"/>
      <c r="BV53" s="636"/>
      <c r="BW53" s="636"/>
      <c r="BX53" s="636"/>
      <c r="BY53" s="636"/>
      <c r="BZ53" s="636"/>
      <c r="CA53" s="636"/>
      <c r="CB53" s="636"/>
      <c r="CC53" s="636"/>
      <c r="CD53" s="636"/>
      <c r="CE53" s="636"/>
      <c r="CF53" s="636"/>
      <c r="CG53" s="636"/>
      <c r="CH53" s="636"/>
      <c r="CI53" s="636"/>
      <c r="CJ53" s="636"/>
      <c r="CK53" s="636"/>
      <c r="CL53" s="636"/>
      <c r="CM53" s="636"/>
      <c r="CN53" s="636"/>
      <c r="CO53" s="636"/>
      <c r="CP53" s="636"/>
      <c r="CQ53" s="636"/>
      <c r="CR53" s="636"/>
      <c r="CS53" s="636"/>
      <c r="CT53" s="636"/>
      <c r="CU53" s="636"/>
      <c r="CV53" s="636"/>
      <c r="CW53" s="636"/>
      <c r="CX53" s="636"/>
      <c r="CY53" s="636"/>
      <c r="CZ53" s="636"/>
      <c r="DA53" s="636"/>
      <c r="DB53" s="636"/>
      <c r="DC53" s="636"/>
      <c r="DD53" s="636"/>
      <c r="DE53" s="636"/>
      <c r="DF53" s="636"/>
      <c r="DG53" s="636"/>
      <c r="DH53" s="636"/>
      <c r="DI53" s="636"/>
    </row>
    <row r="54" spans="5:113" x14ac:dyDescent="0.2"/>
    <row r="55" spans="5:113" x14ac:dyDescent="0.2"/>
    <row r="56" spans="5:113" x14ac:dyDescent="0.2"/>
  </sheetData>
  <sheetProtection algorithmName="SHA-512" hashValue="hQHBYneyff/5wcYVrdtds5z1c/npW7sVf4h/b5kTGcFIck7M8j6NPOiaIpe0ySkZfwytRVZwsE/CLlIn5Y90bg==" saltValue="zDK47/RYZBt3s58deL/hjQ=="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Normal="100" zoomScaleSheetLayoutView="100" workbookViewId="0"/>
  </sheetViews>
  <sheetFormatPr defaultColWidth="0" defaultRowHeight="13.5" customHeight="1" zeroHeight="1" x14ac:dyDescent="0.2"/>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3">
      <c r="A33" s="22"/>
      <c r="B33" s="25" t="s">
        <v>6</v>
      </c>
      <c r="C33" s="26"/>
      <c r="D33" s="26"/>
      <c r="E33" s="27" t="s">
        <v>2</v>
      </c>
      <c r="F33" s="28" t="s">
        <v>527</v>
      </c>
      <c r="G33" s="29" t="s">
        <v>528</v>
      </c>
      <c r="H33" s="29" t="s">
        <v>529</v>
      </c>
      <c r="I33" s="29" t="s">
        <v>530</v>
      </c>
      <c r="J33" s="30" t="s">
        <v>531</v>
      </c>
      <c r="K33" s="22"/>
      <c r="L33" s="22"/>
      <c r="M33" s="22"/>
      <c r="N33" s="22"/>
      <c r="O33" s="22"/>
      <c r="P33" s="22"/>
    </row>
    <row r="34" spans="1:16" ht="39" customHeight="1" x14ac:dyDescent="0.2">
      <c r="A34" s="22"/>
      <c r="B34" s="31"/>
      <c r="C34" s="1187" t="s">
        <v>535</v>
      </c>
      <c r="D34" s="1187"/>
      <c r="E34" s="1188"/>
      <c r="F34" s="32">
        <v>59.82</v>
      </c>
      <c r="G34" s="33">
        <v>71.3</v>
      </c>
      <c r="H34" s="33">
        <v>87.58</v>
      </c>
      <c r="I34" s="33">
        <v>126.15</v>
      </c>
      <c r="J34" s="34">
        <v>152.6</v>
      </c>
      <c r="K34" s="22"/>
      <c r="L34" s="22"/>
      <c r="M34" s="22"/>
      <c r="N34" s="22"/>
      <c r="O34" s="22"/>
      <c r="P34" s="22"/>
    </row>
    <row r="35" spans="1:16" ht="39" customHeight="1" x14ac:dyDescent="0.2">
      <c r="A35" s="22"/>
      <c r="B35" s="35"/>
      <c r="C35" s="1181" t="s">
        <v>536</v>
      </c>
      <c r="D35" s="1182"/>
      <c r="E35" s="1183"/>
      <c r="F35" s="36">
        <v>5.56</v>
      </c>
      <c r="G35" s="37">
        <v>5.09</v>
      </c>
      <c r="H35" s="37">
        <v>10.84</v>
      </c>
      <c r="I35" s="37">
        <v>14.05</v>
      </c>
      <c r="J35" s="38">
        <v>12.91</v>
      </c>
      <c r="K35" s="22"/>
      <c r="L35" s="22"/>
      <c r="M35" s="22"/>
      <c r="N35" s="22"/>
      <c r="O35" s="22"/>
      <c r="P35" s="22"/>
    </row>
    <row r="36" spans="1:16" ht="39" customHeight="1" x14ac:dyDescent="0.2">
      <c r="A36" s="22"/>
      <c r="B36" s="35"/>
      <c r="C36" s="1181" t="s">
        <v>537</v>
      </c>
      <c r="D36" s="1182"/>
      <c r="E36" s="1183"/>
      <c r="F36" s="36" t="s">
        <v>489</v>
      </c>
      <c r="G36" s="37">
        <v>1.56</v>
      </c>
      <c r="H36" s="37">
        <v>2.9</v>
      </c>
      <c r="I36" s="37">
        <v>4.5</v>
      </c>
      <c r="J36" s="38">
        <v>6.53</v>
      </c>
      <c r="K36" s="22"/>
      <c r="L36" s="22"/>
      <c r="M36" s="22"/>
      <c r="N36" s="22"/>
      <c r="O36" s="22"/>
      <c r="P36" s="22"/>
    </row>
    <row r="37" spans="1:16" ht="39" customHeight="1" x14ac:dyDescent="0.2">
      <c r="A37" s="22"/>
      <c r="B37" s="35"/>
      <c r="C37" s="1181" t="s">
        <v>538</v>
      </c>
      <c r="D37" s="1182"/>
      <c r="E37" s="1183"/>
      <c r="F37" s="36">
        <v>6.96</v>
      </c>
      <c r="G37" s="37">
        <v>8.6199999999999992</v>
      </c>
      <c r="H37" s="37">
        <v>10.82</v>
      </c>
      <c r="I37" s="37">
        <v>7.95</v>
      </c>
      <c r="J37" s="38">
        <v>6.51</v>
      </c>
      <c r="K37" s="22"/>
      <c r="L37" s="22"/>
      <c r="M37" s="22"/>
      <c r="N37" s="22"/>
      <c r="O37" s="22"/>
      <c r="P37" s="22"/>
    </row>
    <row r="38" spans="1:16" ht="39" customHeight="1" x14ac:dyDescent="0.2">
      <c r="A38" s="22"/>
      <c r="B38" s="35"/>
      <c r="C38" s="1181" t="s">
        <v>539</v>
      </c>
      <c r="D38" s="1182"/>
      <c r="E38" s="1183"/>
      <c r="F38" s="36">
        <v>10.63</v>
      </c>
      <c r="G38" s="37">
        <v>8.1199999999999992</v>
      </c>
      <c r="H38" s="37">
        <v>7.94</v>
      </c>
      <c r="I38" s="37">
        <v>6.88</v>
      </c>
      <c r="J38" s="38">
        <v>5.59</v>
      </c>
      <c r="K38" s="22"/>
      <c r="L38" s="22"/>
      <c r="M38" s="22"/>
      <c r="N38" s="22"/>
      <c r="O38" s="22"/>
      <c r="P38" s="22"/>
    </row>
    <row r="39" spans="1:16" ht="39" customHeight="1" x14ac:dyDescent="0.2">
      <c r="A39" s="22"/>
      <c r="B39" s="35"/>
      <c r="C39" s="1181" t="s">
        <v>540</v>
      </c>
      <c r="D39" s="1182"/>
      <c r="E39" s="1183"/>
      <c r="F39" s="36">
        <v>0.56999999999999995</v>
      </c>
      <c r="G39" s="37">
        <v>0.79</v>
      </c>
      <c r="H39" s="37">
        <v>0.9</v>
      </c>
      <c r="I39" s="37">
        <v>1.27</v>
      </c>
      <c r="J39" s="38">
        <v>0.89</v>
      </c>
      <c r="K39" s="22"/>
      <c r="L39" s="22"/>
      <c r="M39" s="22"/>
      <c r="N39" s="22"/>
      <c r="O39" s="22"/>
      <c r="P39" s="22"/>
    </row>
    <row r="40" spans="1:16" ht="39" customHeight="1" x14ac:dyDescent="0.2">
      <c r="A40" s="22"/>
      <c r="B40" s="35"/>
      <c r="C40" s="1181" t="s">
        <v>541</v>
      </c>
      <c r="D40" s="1182"/>
      <c r="E40" s="1183"/>
      <c r="F40" s="36">
        <v>0.41</v>
      </c>
      <c r="G40" s="37">
        <v>0.52</v>
      </c>
      <c r="H40" s="37">
        <v>0.75</v>
      </c>
      <c r="I40" s="37">
        <v>0.42</v>
      </c>
      <c r="J40" s="38">
        <v>0.11</v>
      </c>
      <c r="K40" s="22"/>
      <c r="L40" s="22"/>
      <c r="M40" s="22"/>
      <c r="N40" s="22"/>
      <c r="O40" s="22"/>
      <c r="P40" s="22"/>
    </row>
    <row r="41" spans="1:16" ht="39" customHeight="1" x14ac:dyDescent="0.2">
      <c r="A41" s="22"/>
      <c r="B41" s="35"/>
      <c r="C41" s="1181" t="s">
        <v>542</v>
      </c>
      <c r="D41" s="1182"/>
      <c r="E41" s="1183"/>
      <c r="F41" s="36">
        <v>0.05</v>
      </c>
      <c r="G41" s="37">
        <v>0.01</v>
      </c>
      <c r="H41" s="37">
        <v>0</v>
      </c>
      <c r="I41" s="37">
        <v>0.01</v>
      </c>
      <c r="J41" s="38">
        <v>0.03</v>
      </c>
      <c r="K41" s="22"/>
      <c r="L41" s="22"/>
      <c r="M41" s="22"/>
      <c r="N41" s="22"/>
      <c r="O41" s="22"/>
      <c r="P41" s="22"/>
    </row>
    <row r="42" spans="1:16" ht="39" customHeight="1" x14ac:dyDescent="0.2">
      <c r="A42" s="22"/>
      <c r="B42" s="39"/>
      <c r="C42" s="1181" t="s">
        <v>543</v>
      </c>
      <c r="D42" s="1182"/>
      <c r="E42" s="1183"/>
      <c r="F42" s="36" t="s">
        <v>489</v>
      </c>
      <c r="G42" s="37" t="s">
        <v>489</v>
      </c>
      <c r="H42" s="37" t="s">
        <v>489</v>
      </c>
      <c r="I42" s="37" t="s">
        <v>489</v>
      </c>
      <c r="J42" s="38" t="s">
        <v>489</v>
      </c>
      <c r="K42" s="22"/>
      <c r="L42" s="22"/>
      <c r="M42" s="22"/>
      <c r="N42" s="22"/>
      <c r="O42" s="22"/>
      <c r="P42" s="22"/>
    </row>
    <row r="43" spans="1:16" ht="39" customHeight="1" thickBot="1" x14ac:dyDescent="0.25">
      <c r="A43" s="22"/>
      <c r="B43" s="40"/>
      <c r="C43" s="1184" t="s">
        <v>544</v>
      </c>
      <c r="D43" s="1185"/>
      <c r="E43" s="1186"/>
      <c r="F43" s="41">
        <v>8.4</v>
      </c>
      <c r="G43" s="42">
        <v>0.01</v>
      </c>
      <c r="H43" s="42">
        <v>0.01</v>
      </c>
      <c r="I43" s="42">
        <v>0.01</v>
      </c>
      <c r="J43" s="43">
        <v>0.02</v>
      </c>
      <c r="K43" s="22"/>
      <c r="L43" s="22"/>
      <c r="M43" s="22"/>
      <c r="N43" s="22"/>
      <c r="O43" s="22"/>
      <c r="P43" s="22"/>
    </row>
    <row r="44" spans="1:16" ht="39" customHeight="1" x14ac:dyDescent="0.2">
      <c r="A44" s="22"/>
      <c r="B44" s="44"/>
      <c r="C44" s="45"/>
      <c r="D44" s="46"/>
      <c r="E44" s="46"/>
      <c r="F44" s="47"/>
      <c r="G44" s="47"/>
      <c r="H44" s="47"/>
      <c r="I44" s="47"/>
      <c r="J44" s="47"/>
      <c r="K44" s="22"/>
      <c r="L44" s="22"/>
      <c r="M44" s="22"/>
      <c r="N44" s="22"/>
      <c r="O44" s="22"/>
      <c r="P44" s="22"/>
    </row>
    <row r="45" spans="1:16" ht="16.5" x14ac:dyDescent="0.2">
      <c r="A45" s="22"/>
      <c r="B45" s="22"/>
      <c r="C45" s="22"/>
      <c r="D45" s="22"/>
      <c r="E45" s="22"/>
      <c r="F45" s="22"/>
      <c r="G45" s="22"/>
      <c r="H45" s="22"/>
      <c r="I45" s="22"/>
      <c r="J45" s="22"/>
      <c r="K45" s="22"/>
      <c r="L45" s="22"/>
      <c r="M45" s="22"/>
      <c r="N45" s="22"/>
      <c r="O45" s="22"/>
      <c r="P45" s="22"/>
    </row>
  </sheetData>
  <sheetProtection algorithmName="SHA-512" hashValue="uiAWgL67DBIIixhryCqycD0zwsQTB2RW/1Wjqh3eDqm1Zu9ywo3NZu6jWzeAFz76NgDPoDQ8xmp6xseJ0pCwsQ==" saltValue="J80owvwbVq1+B3WB/itCb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Normal="100" zoomScaleSheetLayoutView="55" workbookViewId="0"/>
  </sheetViews>
  <sheetFormatPr defaultColWidth="0" defaultRowHeight="12.65" customHeight="1" zeroHeight="1" x14ac:dyDescent="0.2"/>
  <cols>
    <col min="1" max="1" width="6.6328125" style="49" customWidth="1"/>
    <col min="2" max="3" width="10.90625" style="49" customWidth="1"/>
    <col min="4" max="4" width="10" style="49" customWidth="1"/>
    <col min="5" max="10" width="11" style="49" customWidth="1"/>
    <col min="11" max="15" width="13.08984375" style="49" customWidth="1"/>
    <col min="16" max="21" width="11.4531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3">
      <c r="A44" s="48"/>
      <c r="B44" s="51" t="s">
        <v>8</v>
      </c>
      <c r="C44" s="52"/>
      <c r="D44" s="52"/>
      <c r="E44" s="53"/>
      <c r="F44" s="53"/>
      <c r="G44" s="53"/>
      <c r="H44" s="53"/>
      <c r="I44" s="53"/>
      <c r="J44" s="54" t="s">
        <v>2</v>
      </c>
      <c r="K44" s="55" t="s">
        <v>527</v>
      </c>
      <c r="L44" s="56" t="s">
        <v>528</v>
      </c>
      <c r="M44" s="56" t="s">
        <v>529</v>
      </c>
      <c r="N44" s="56" t="s">
        <v>530</v>
      </c>
      <c r="O44" s="57" t="s">
        <v>531</v>
      </c>
      <c r="P44" s="48"/>
      <c r="Q44" s="48"/>
      <c r="R44" s="48"/>
      <c r="S44" s="48"/>
      <c r="T44" s="48"/>
      <c r="U44" s="48"/>
    </row>
    <row r="45" spans="1:21" ht="30.75" customHeight="1" x14ac:dyDescent="0.2">
      <c r="A45" s="48"/>
      <c r="B45" s="1189" t="s">
        <v>9</v>
      </c>
      <c r="C45" s="1190"/>
      <c r="D45" s="58"/>
      <c r="E45" s="1195" t="s">
        <v>10</v>
      </c>
      <c r="F45" s="1195"/>
      <c r="G45" s="1195"/>
      <c r="H45" s="1195"/>
      <c r="I45" s="1195"/>
      <c r="J45" s="1196"/>
      <c r="K45" s="59">
        <v>2085</v>
      </c>
      <c r="L45" s="60">
        <v>2070</v>
      </c>
      <c r="M45" s="60">
        <v>3118</v>
      </c>
      <c r="N45" s="60">
        <v>2029</v>
      </c>
      <c r="O45" s="61">
        <v>1919</v>
      </c>
      <c r="P45" s="48"/>
      <c r="Q45" s="48"/>
      <c r="R45" s="48"/>
      <c r="S45" s="48"/>
      <c r="T45" s="48"/>
      <c r="U45" s="48"/>
    </row>
    <row r="46" spans="1:21" ht="30.75" customHeight="1" x14ac:dyDescent="0.2">
      <c r="A46" s="48"/>
      <c r="B46" s="1191"/>
      <c r="C46" s="1192"/>
      <c r="D46" s="62"/>
      <c r="E46" s="1197" t="s">
        <v>11</v>
      </c>
      <c r="F46" s="1197"/>
      <c r="G46" s="1197"/>
      <c r="H46" s="1197"/>
      <c r="I46" s="1197"/>
      <c r="J46" s="1198"/>
      <c r="K46" s="63" t="s">
        <v>489</v>
      </c>
      <c r="L46" s="64" t="s">
        <v>489</v>
      </c>
      <c r="M46" s="64" t="s">
        <v>489</v>
      </c>
      <c r="N46" s="64" t="s">
        <v>489</v>
      </c>
      <c r="O46" s="65" t="s">
        <v>489</v>
      </c>
      <c r="P46" s="48"/>
      <c r="Q46" s="48"/>
      <c r="R46" s="48"/>
      <c r="S46" s="48"/>
      <c r="T46" s="48"/>
      <c r="U46" s="48"/>
    </row>
    <row r="47" spans="1:21" ht="30.75" customHeight="1" x14ac:dyDescent="0.2">
      <c r="A47" s="48"/>
      <c r="B47" s="1191"/>
      <c r="C47" s="1192"/>
      <c r="D47" s="62"/>
      <c r="E47" s="1197" t="s">
        <v>12</v>
      </c>
      <c r="F47" s="1197"/>
      <c r="G47" s="1197"/>
      <c r="H47" s="1197"/>
      <c r="I47" s="1197"/>
      <c r="J47" s="1198"/>
      <c r="K47" s="63" t="s">
        <v>489</v>
      </c>
      <c r="L47" s="64" t="s">
        <v>489</v>
      </c>
      <c r="M47" s="64" t="s">
        <v>489</v>
      </c>
      <c r="N47" s="64" t="s">
        <v>489</v>
      </c>
      <c r="O47" s="65" t="s">
        <v>489</v>
      </c>
      <c r="P47" s="48"/>
      <c r="Q47" s="48"/>
      <c r="R47" s="48"/>
      <c r="S47" s="48"/>
      <c r="T47" s="48"/>
      <c r="U47" s="48"/>
    </row>
    <row r="48" spans="1:21" ht="30.75" customHeight="1" x14ac:dyDescent="0.2">
      <c r="A48" s="48"/>
      <c r="B48" s="1191"/>
      <c r="C48" s="1192"/>
      <c r="D48" s="62"/>
      <c r="E48" s="1197" t="s">
        <v>13</v>
      </c>
      <c r="F48" s="1197"/>
      <c r="G48" s="1197"/>
      <c r="H48" s="1197"/>
      <c r="I48" s="1197"/>
      <c r="J48" s="1198"/>
      <c r="K48" s="63">
        <v>1525</v>
      </c>
      <c r="L48" s="64">
        <v>1092</v>
      </c>
      <c r="M48" s="64">
        <v>1169</v>
      </c>
      <c r="N48" s="64">
        <v>1275</v>
      </c>
      <c r="O48" s="65">
        <v>1242</v>
      </c>
      <c r="P48" s="48"/>
      <c r="Q48" s="48"/>
      <c r="R48" s="48"/>
      <c r="S48" s="48"/>
      <c r="T48" s="48"/>
      <c r="U48" s="48"/>
    </row>
    <row r="49" spans="1:21" ht="30.75" customHeight="1" x14ac:dyDescent="0.2">
      <c r="A49" s="48"/>
      <c r="B49" s="1191"/>
      <c r="C49" s="1192"/>
      <c r="D49" s="62"/>
      <c r="E49" s="1197" t="s">
        <v>14</v>
      </c>
      <c r="F49" s="1197"/>
      <c r="G49" s="1197"/>
      <c r="H49" s="1197"/>
      <c r="I49" s="1197"/>
      <c r="J49" s="1198"/>
      <c r="K49" s="63">
        <v>6</v>
      </c>
      <c r="L49" s="64">
        <v>15</v>
      </c>
      <c r="M49" s="64">
        <v>23</v>
      </c>
      <c r="N49" s="64">
        <v>8</v>
      </c>
      <c r="O49" s="65">
        <v>182</v>
      </c>
      <c r="P49" s="48"/>
      <c r="Q49" s="48"/>
      <c r="R49" s="48"/>
      <c r="S49" s="48"/>
      <c r="T49" s="48"/>
      <c r="U49" s="48"/>
    </row>
    <row r="50" spans="1:21" ht="30.75" customHeight="1" x14ac:dyDescent="0.2">
      <c r="A50" s="48"/>
      <c r="B50" s="1191"/>
      <c r="C50" s="1192"/>
      <c r="D50" s="62"/>
      <c r="E50" s="1197" t="s">
        <v>15</v>
      </c>
      <c r="F50" s="1197"/>
      <c r="G50" s="1197"/>
      <c r="H50" s="1197"/>
      <c r="I50" s="1197"/>
      <c r="J50" s="1198"/>
      <c r="K50" s="63">
        <v>538</v>
      </c>
      <c r="L50" s="64">
        <v>630</v>
      </c>
      <c r="M50" s="64">
        <v>629</v>
      </c>
      <c r="N50" s="64">
        <v>538</v>
      </c>
      <c r="O50" s="65">
        <v>544</v>
      </c>
      <c r="P50" s="48"/>
      <c r="Q50" s="48"/>
      <c r="R50" s="48"/>
      <c r="S50" s="48"/>
      <c r="T50" s="48"/>
      <c r="U50" s="48"/>
    </row>
    <row r="51" spans="1:21" ht="30.75" customHeight="1" x14ac:dyDescent="0.2">
      <c r="A51" s="48"/>
      <c r="B51" s="1193"/>
      <c r="C51" s="1194"/>
      <c r="D51" s="66"/>
      <c r="E51" s="1197" t="s">
        <v>16</v>
      </c>
      <c r="F51" s="1197"/>
      <c r="G51" s="1197"/>
      <c r="H51" s="1197"/>
      <c r="I51" s="1197"/>
      <c r="J51" s="1198"/>
      <c r="K51" s="63" t="s">
        <v>489</v>
      </c>
      <c r="L51" s="64" t="s">
        <v>489</v>
      </c>
      <c r="M51" s="64" t="s">
        <v>489</v>
      </c>
      <c r="N51" s="64" t="s">
        <v>489</v>
      </c>
      <c r="O51" s="65" t="s">
        <v>489</v>
      </c>
      <c r="P51" s="48"/>
      <c r="Q51" s="48"/>
      <c r="R51" s="48"/>
      <c r="S51" s="48"/>
      <c r="T51" s="48"/>
      <c r="U51" s="48"/>
    </row>
    <row r="52" spans="1:21" ht="30.75" customHeight="1" x14ac:dyDescent="0.2">
      <c r="A52" s="48"/>
      <c r="B52" s="1199" t="s">
        <v>17</v>
      </c>
      <c r="C52" s="1200"/>
      <c r="D52" s="66"/>
      <c r="E52" s="1197" t="s">
        <v>18</v>
      </c>
      <c r="F52" s="1197"/>
      <c r="G52" s="1197"/>
      <c r="H52" s="1197"/>
      <c r="I52" s="1197"/>
      <c r="J52" s="1198"/>
      <c r="K52" s="63">
        <v>2696</v>
      </c>
      <c r="L52" s="64">
        <v>2299</v>
      </c>
      <c r="M52" s="64">
        <v>3513</v>
      </c>
      <c r="N52" s="64">
        <v>2296</v>
      </c>
      <c r="O52" s="65">
        <v>2201</v>
      </c>
      <c r="P52" s="48"/>
      <c r="Q52" s="48"/>
      <c r="R52" s="48"/>
      <c r="S52" s="48"/>
      <c r="T52" s="48"/>
      <c r="U52" s="48"/>
    </row>
    <row r="53" spans="1:21" ht="30.75" customHeight="1" thickBot="1" x14ac:dyDescent="0.25">
      <c r="A53" s="48"/>
      <c r="B53" s="1201" t="s">
        <v>19</v>
      </c>
      <c r="C53" s="1202"/>
      <c r="D53" s="67"/>
      <c r="E53" s="1203" t="s">
        <v>20</v>
      </c>
      <c r="F53" s="1203"/>
      <c r="G53" s="1203"/>
      <c r="H53" s="1203"/>
      <c r="I53" s="1203"/>
      <c r="J53" s="1204"/>
      <c r="K53" s="68">
        <v>1458</v>
      </c>
      <c r="L53" s="69">
        <v>1508</v>
      </c>
      <c r="M53" s="69">
        <v>1426</v>
      </c>
      <c r="N53" s="69">
        <v>1554</v>
      </c>
      <c r="O53" s="70">
        <v>1686</v>
      </c>
      <c r="P53" s="48"/>
      <c r="Q53" s="48"/>
      <c r="R53" s="48"/>
      <c r="S53" s="48"/>
      <c r="T53" s="48"/>
      <c r="U53" s="48"/>
    </row>
    <row r="54" spans="1:21" ht="24" customHeight="1" x14ac:dyDescent="0.2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2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3">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3">
      <c r="A57" s="48"/>
      <c r="B57" s="76"/>
      <c r="C57" s="77"/>
      <c r="D57" s="77"/>
      <c r="E57" s="78"/>
      <c r="F57" s="78"/>
      <c r="G57" s="78"/>
      <c r="H57" s="78"/>
      <c r="I57" s="78"/>
      <c r="J57" s="79" t="s">
        <v>2</v>
      </c>
      <c r="K57" s="80" t="s">
        <v>545</v>
      </c>
      <c r="L57" s="81" t="s">
        <v>546</v>
      </c>
      <c r="M57" s="81" t="s">
        <v>547</v>
      </c>
      <c r="N57" s="81" t="s">
        <v>548</v>
      </c>
      <c r="O57" s="82" t="s">
        <v>549</v>
      </c>
      <c r="P57" s="48"/>
      <c r="Q57" s="48"/>
      <c r="R57" s="48"/>
      <c r="S57" s="48"/>
      <c r="T57" s="48"/>
      <c r="U57" s="48"/>
    </row>
    <row r="58" spans="1:21" ht="31.5" customHeight="1" x14ac:dyDescent="0.2">
      <c r="B58" s="1205" t="s">
        <v>24</v>
      </c>
      <c r="C58" s="1206"/>
      <c r="D58" s="1211" t="s">
        <v>25</v>
      </c>
      <c r="E58" s="1212"/>
      <c r="F58" s="1212"/>
      <c r="G58" s="1212"/>
      <c r="H58" s="1212"/>
      <c r="I58" s="1212"/>
      <c r="J58" s="1213"/>
      <c r="K58" s="83" t="s">
        <v>557</v>
      </c>
      <c r="L58" s="84" t="s">
        <v>557</v>
      </c>
      <c r="M58" s="84" t="s">
        <v>557</v>
      </c>
      <c r="N58" s="84" t="s">
        <v>557</v>
      </c>
      <c r="O58" s="85" t="s">
        <v>557</v>
      </c>
    </row>
    <row r="59" spans="1:21" ht="31.5" customHeight="1" x14ac:dyDescent="0.2">
      <c r="B59" s="1207"/>
      <c r="C59" s="1208"/>
      <c r="D59" s="1214" t="s">
        <v>26</v>
      </c>
      <c r="E59" s="1215"/>
      <c r="F59" s="1215"/>
      <c r="G59" s="1215"/>
      <c r="H59" s="1215"/>
      <c r="I59" s="1215"/>
      <c r="J59" s="1216"/>
      <c r="K59" s="86" t="s">
        <v>557</v>
      </c>
      <c r="L59" s="87" t="s">
        <v>557</v>
      </c>
      <c r="M59" s="87" t="s">
        <v>557</v>
      </c>
      <c r="N59" s="87" t="s">
        <v>557</v>
      </c>
      <c r="O59" s="88" t="s">
        <v>557</v>
      </c>
    </row>
    <row r="60" spans="1:21" ht="31.5" customHeight="1" thickBot="1" x14ac:dyDescent="0.25">
      <c r="B60" s="1209"/>
      <c r="C60" s="1210"/>
      <c r="D60" s="1217" t="s">
        <v>27</v>
      </c>
      <c r="E60" s="1218"/>
      <c r="F60" s="1218"/>
      <c r="G60" s="1218"/>
      <c r="H60" s="1218"/>
      <c r="I60" s="1218"/>
      <c r="J60" s="1219"/>
      <c r="K60" s="89" t="s">
        <v>557</v>
      </c>
      <c r="L60" s="90" t="s">
        <v>557</v>
      </c>
      <c r="M60" s="90" t="s">
        <v>557</v>
      </c>
      <c r="N60" s="90" t="s">
        <v>557</v>
      </c>
      <c r="O60" s="91" t="s">
        <v>557</v>
      </c>
    </row>
    <row r="61" spans="1:21" ht="24" customHeight="1" x14ac:dyDescent="0.2">
      <c r="B61" s="92"/>
      <c r="C61" s="92"/>
      <c r="D61" s="93" t="s">
        <v>28</v>
      </c>
      <c r="E61" s="94"/>
      <c r="F61" s="94"/>
      <c r="G61" s="94"/>
      <c r="H61" s="94"/>
      <c r="I61" s="94"/>
      <c r="J61" s="94"/>
      <c r="K61" s="94"/>
      <c r="L61" s="94"/>
      <c r="M61" s="94"/>
      <c r="N61" s="94"/>
      <c r="O61" s="94"/>
    </row>
    <row r="62" spans="1:21" ht="24" customHeight="1" x14ac:dyDescent="0.2">
      <c r="B62" s="95"/>
      <c r="C62" s="95"/>
      <c r="D62" s="93" t="s">
        <v>29</v>
      </c>
      <c r="E62" s="94"/>
      <c r="F62" s="94"/>
      <c r="G62" s="94"/>
      <c r="H62" s="94"/>
      <c r="I62" s="94"/>
      <c r="J62" s="94"/>
      <c r="K62" s="94"/>
      <c r="L62" s="94"/>
      <c r="M62" s="94"/>
      <c r="N62" s="94"/>
      <c r="O62" s="94"/>
    </row>
    <row r="63" spans="1:21" ht="24" customHeight="1" x14ac:dyDescent="0.2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BFSNaw22KyTiR4pAWdG2Cak9GcmaG+8paVgwP++jIeo/0yjPeOlddOczilGql3Mb6VQd3wqE71OiX+hfmoBsvw==" saltValue="8ADT+/EaYzGljEFAJw2Iow=="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2"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Normal="100" zoomScaleSheetLayoutView="100" workbookViewId="0"/>
  </sheetViews>
  <sheetFormatPr defaultColWidth="0" defaultRowHeight="13.5" customHeight="1" zeroHeight="1" x14ac:dyDescent="0.2"/>
  <cols>
    <col min="1" max="1" width="6.6328125" style="96" customWidth="1"/>
    <col min="2" max="3" width="12.6328125" style="96" customWidth="1"/>
    <col min="4" max="4" width="11.6328125" style="96" customWidth="1"/>
    <col min="5" max="8" width="10.36328125" style="96" customWidth="1"/>
    <col min="9" max="13" width="16.36328125" style="96" customWidth="1"/>
    <col min="14" max="19" width="12.63281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7</v>
      </c>
    </row>
    <row r="40" spans="2:13" ht="27.75" customHeight="1" thickBot="1" x14ac:dyDescent="0.3">
      <c r="B40" s="98" t="s">
        <v>8</v>
      </c>
      <c r="C40" s="99"/>
      <c r="D40" s="99"/>
      <c r="E40" s="100"/>
      <c r="F40" s="100"/>
      <c r="G40" s="100"/>
      <c r="H40" s="101" t="s">
        <v>2</v>
      </c>
      <c r="I40" s="102" t="s">
        <v>527</v>
      </c>
      <c r="J40" s="103" t="s">
        <v>528</v>
      </c>
      <c r="K40" s="103" t="s">
        <v>529</v>
      </c>
      <c r="L40" s="103" t="s">
        <v>530</v>
      </c>
      <c r="M40" s="104" t="s">
        <v>531</v>
      </c>
    </row>
    <row r="41" spans="2:13" ht="27.75" customHeight="1" x14ac:dyDescent="0.2">
      <c r="B41" s="1220" t="s">
        <v>30</v>
      </c>
      <c r="C41" s="1221"/>
      <c r="D41" s="105"/>
      <c r="E41" s="1226" t="s">
        <v>31</v>
      </c>
      <c r="F41" s="1226"/>
      <c r="G41" s="1226"/>
      <c r="H41" s="1227"/>
      <c r="I41" s="355">
        <v>22243</v>
      </c>
      <c r="J41" s="356">
        <v>28023</v>
      </c>
      <c r="K41" s="356">
        <v>27098</v>
      </c>
      <c r="L41" s="356">
        <v>26572</v>
      </c>
      <c r="M41" s="357">
        <v>26974</v>
      </c>
    </row>
    <row r="42" spans="2:13" ht="27.75" customHeight="1" x14ac:dyDescent="0.2">
      <c r="B42" s="1222"/>
      <c r="C42" s="1223"/>
      <c r="D42" s="106"/>
      <c r="E42" s="1228" t="s">
        <v>32</v>
      </c>
      <c r="F42" s="1228"/>
      <c r="G42" s="1228"/>
      <c r="H42" s="1229"/>
      <c r="I42" s="358">
        <v>5771</v>
      </c>
      <c r="J42" s="359">
        <v>5339</v>
      </c>
      <c r="K42" s="359">
        <v>4898</v>
      </c>
      <c r="L42" s="359">
        <v>3538</v>
      </c>
      <c r="M42" s="360">
        <v>2133</v>
      </c>
    </row>
    <row r="43" spans="2:13" ht="27.75" customHeight="1" x14ac:dyDescent="0.2">
      <c r="B43" s="1222"/>
      <c r="C43" s="1223"/>
      <c r="D43" s="106"/>
      <c r="E43" s="1228" t="s">
        <v>33</v>
      </c>
      <c r="F43" s="1228"/>
      <c r="G43" s="1228"/>
      <c r="H43" s="1229"/>
      <c r="I43" s="358">
        <v>18277</v>
      </c>
      <c r="J43" s="359">
        <v>18530</v>
      </c>
      <c r="K43" s="359">
        <v>18365</v>
      </c>
      <c r="L43" s="359">
        <v>18029</v>
      </c>
      <c r="M43" s="360">
        <v>18624</v>
      </c>
    </row>
    <row r="44" spans="2:13" ht="27.75" customHeight="1" x14ac:dyDescent="0.2">
      <c r="B44" s="1222"/>
      <c r="C44" s="1223"/>
      <c r="D44" s="106"/>
      <c r="E44" s="1228" t="s">
        <v>34</v>
      </c>
      <c r="F44" s="1228"/>
      <c r="G44" s="1228"/>
      <c r="H44" s="1229"/>
      <c r="I44" s="358">
        <v>344</v>
      </c>
      <c r="J44" s="359">
        <v>1081</v>
      </c>
      <c r="K44" s="359">
        <v>3280</v>
      </c>
      <c r="L44" s="359">
        <v>3056</v>
      </c>
      <c r="M44" s="360">
        <v>2837</v>
      </c>
    </row>
    <row r="45" spans="2:13" ht="27.75" customHeight="1" x14ac:dyDescent="0.2">
      <c r="B45" s="1222"/>
      <c r="C45" s="1223"/>
      <c r="D45" s="106"/>
      <c r="E45" s="1228" t="s">
        <v>35</v>
      </c>
      <c r="F45" s="1228"/>
      <c r="G45" s="1228"/>
      <c r="H45" s="1229"/>
      <c r="I45" s="358">
        <v>2321</v>
      </c>
      <c r="J45" s="359">
        <v>2472</v>
      </c>
      <c r="K45" s="359">
        <v>2428</v>
      </c>
      <c r="L45" s="359">
        <v>2597</v>
      </c>
      <c r="M45" s="360">
        <v>2772</v>
      </c>
    </row>
    <row r="46" spans="2:13" ht="27.75" customHeight="1" x14ac:dyDescent="0.2">
      <c r="B46" s="1222"/>
      <c r="C46" s="1223"/>
      <c r="D46" s="107"/>
      <c r="E46" s="1228" t="s">
        <v>36</v>
      </c>
      <c r="F46" s="1228"/>
      <c r="G46" s="1228"/>
      <c r="H46" s="1229"/>
      <c r="I46" s="358">
        <v>153</v>
      </c>
      <c r="J46" s="359">
        <v>115</v>
      </c>
      <c r="K46" s="359">
        <v>76</v>
      </c>
      <c r="L46" s="359">
        <v>38</v>
      </c>
      <c r="M46" s="360" t="s">
        <v>489</v>
      </c>
    </row>
    <row r="47" spans="2:13" ht="27.75" customHeight="1" x14ac:dyDescent="0.2">
      <c r="B47" s="1222"/>
      <c r="C47" s="1223"/>
      <c r="D47" s="108"/>
      <c r="E47" s="1230" t="s">
        <v>37</v>
      </c>
      <c r="F47" s="1231"/>
      <c r="G47" s="1231"/>
      <c r="H47" s="1232"/>
      <c r="I47" s="358" t="s">
        <v>489</v>
      </c>
      <c r="J47" s="359" t="s">
        <v>489</v>
      </c>
      <c r="K47" s="359" t="s">
        <v>489</v>
      </c>
      <c r="L47" s="359" t="s">
        <v>489</v>
      </c>
      <c r="M47" s="360" t="s">
        <v>489</v>
      </c>
    </row>
    <row r="48" spans="2:13" ht="27.75" customHeight="1" x14ac:dyDescent="0.2">
      <c r="B48" s="1222"/>
      <c r="C48" s="1223"/>
      <c r="D48" s="106"/>
      <c r="E48" s="1228" t="s">
        <v>38</v>
      </c>
      <c r="F48" s="1228"/>
      <c r="G48" s="1228"/>
      <c r="H48" s="1229"/>
      <c r="I48" s="358" t="s">
        <v>489</v>
      </c>
      <c r="J48" s="359" t="s">
        <v>489</v>
      </c>
      <c r="K48" s="359" t="s">
        <v>489</v>
      </c>
      <c r="L48" s="359" t="s">
        <v>489</v>
      </c>
      <c r="M48" s="360" t="s">
        <v>489</v>
      </c>
    </row>
    <row r="49" spans="2:13" ht="27.75" customHeight="1" x14ac:dyDescent="0.2">
      <c r="B49" s="1224"/>
      <c r="C49" s="1225"/>
      <c r="D49" s="106"/>
      <c r="E49" s="1228" t="s">
        <v>39</v>
      </c>
      <c r="F49" s="1228"/>
      <c r="G49" s="1228"/>
      <c r="H49" s="1229"/>
      <c r="I49" s="358" t="s">
        <v>489</v>
      </c>
      <c r="J49" s="359" t="s">
        <v>489</v>
      </c>
      <c r="K49" s="359" t="s">
        <v>489</v>
      </c>
      <c r="L49" s="359" t="s">
        <v>489</v>
      </c>
      <c r="M49" s="360" t="s">
        <v>489</v>
      </c>
    </row>
    <row r="50" spans="2:13" ht="27.75" customHeight="1" x14ac:dyDescent="0.2">
      <c r="B50" s="1233" t="s">
        <v>40</v>
      </c>
      <c r="C50" s="1234"/>
      <c r="D50" s="109"/>
      <c r="E50" s="1228" t="s">
        <v>41</v>
      </c>
      <c r="F50" s="1228"/>
      <c r="G50" s="1228"/>
      <c r="H50" s="1229"/>
      <c r="I50" s="358">
        <v>5984</v>
      </c>
      <c r="J50" s="359">
        <v>7402</v>
      </c>
      <c r="K50" s="359">
        <v>7723</v>
      </c>
      <c r="L50" s="359">
        <v>8592</v>
      </c>
      <c r="M50" s="360">
        <v>7728</v>
      </c>
    </row>
    <row r="51" spans="2:13" ht="27.75" customHeight="1" x14ac:dyDescent="0.2">
      <c r="B51" s="1222"/>
      <c r="C51" s="1223"/>
      <c r="D51" s="106"/>
      <c r="E51" s="1228" t="s">
        <v>42</v>
      </c>
      <c r="F51" s="1228"/>
      <c r="G51" s="1228"/>
      <c r="H51" s="1229"/>
      <c r="I51" s="358">
        <v>10305</v>
      </c>
      <c r="J51" s="359">
        <v>10554</v>
      </c>
      <c r="K51" s="359">
        <v>9768</v>
      </c>
      <c r="L51" s="359">
        <v>9270</v>
      </c>
      <c r="M51" s="360">
        <v>10569</v>
      </c>
    </row>
    <row r="52" spans="2:13" ht="27.75" customHeight="1" x14ac:dyDescent="0.2">
      <c r="B52" s="1224"/>
      <c r="C52" s="1225"/>
      <c r="D52" s="106"/>
      <c r="E52" s="1228" t="s">
        <v>43</v>
      </c>
      <c r="F52" s="1228"/>
      <c r="G52" s="1228"/>
      <c r="H52" s="1229"/>
      <c r="I52" s="358">
        <v>19536</v>
      </c>
      <c r="J52" s="359">
        <v>22183</v>
      </c>
      <c r="K52" s="359">
        <v>22787</v>
      </c>
      <c r="L52" s="359">
        <v>22207</v>
      </c>
      <c r="M52" s="360">
        <v>21881</v>
      </c>
    </row>
    <row r="53" spans="2:13" ht="27.75" customHeight="1" thickBot="1" x14ac:dyDescent="0.25">
      <c r="B53" s="1235" t="s">
        <v>19</v>
      </c>
      <c r="C53" s="1236"/>
      <c r="D53" s="110"/>
      <c r="E53" s="1237" t="s">
        <v>44</v>
      </c>
      <c r="F53" s="1237"/>
      <c r="G53" s="1237"/>
      <c r="H53" s="1238"/>
      <c r="I53" s="361">
        <v>13284</v>
      </c>
      <c r="J53" s="362">
        <v>15421</v>
      </c>
      <c r="K53" s="362">
        <v>15869</v>
      </c>
      <c r="L53" s="362">
        <v>13760</v>
      </c>
      <c r="M53" s="363">
        <v>13161</v>
      </c>
    </row>
    <row r="54" spans="2:13" ht="27.75" customHeight="1" x14ac:dyDescent="0.25">
      <c r="B54" s="111"/>
      <c r="C54" s="112"/>
      <c r="D54" s="112"/>
      <c r="E54" s="113"/>
      <c r="F54" s="113"/>
      <c r="G54" s="113"/>
      <c r="H54" s="113"/>
      <c r="I54" s="114"/>
      <c r="J54" s="114"/>
      <c r="K54" s="114"/>
      <c r="L54" s="114"/>
      <c r="M54" s="114"/>
    </row>
    <row r="55" spans="2:13" ht="13" x14ac:dyDescent="0.2"/>
  </sheetData>
  <sheetProtection algorithmName="SHA-512" hashValue="vVvgBIQbRIMQwmENboOGEVe8HZiW8CnsrrNxSBOD8QIHM/qhMhwXf+1BFUIrfbIVobMGsuI7bddEVYNhbteopw==" saltValue="1hOdeMsntZd50fFgAQTJ/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2"/>
  <cols>
    <col min="1" max="1" width="8.26953125" style="1" customWidth="1"/>
    <col min="2" max="2" width="16.36328125" style="1" customWidth="1"/>
    <col min="3" max="5" width="26.26953125" style="1" customWidth="1"/>
    <col min="6" max="8" width="24.2695312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115" t="s">
        <v>45</v>
      </c>
    </row>
    <row r="54" spans="2:8" ht="29.25" customHeight="1" thickBot="1" x14ac:dyDescent="0.35">
      <c r="B54" s="116" t="s">
        <v>1</v>
      </c>
      <c r="C54" s="117"/>
      <c r="D54" s="117"/>
      <c r="E54" s="118" t="s">
        <v>2</v>
      </c>
      <c r="F54" s="119" t="s">
        <v>529</v>
      </c>
      <c r="G54" s="119" t="s">
        <v>530</v>
      </c>
      <c r="H54" s="120" t="s">
        <v>531</v>
      </c>
    </row>
    <row r="55" spans="2:8" ht="52.5" customHeight="1" x14ac:dyDescent="0.2">
      <c r="B55" s="121"/>
      <c r="C55" s="1247" t="s">
        <v>46</v>
      </c>
      <c r="D55" s="1247"/>
      <c r="E55" s="1248"/>
      <c r="F55" s="122">
        <v>2550</v>
      </c>
      <c r="G55" s="122">
        <v>2650</v>
      </c>
      <c r="H55" s="123">
        <v>1941</v>
      </c>
    </row>
    <row r="56" spans="2:8" ht="52.5" customHeight="1" x14ac:dyDescent="0.2">
      <c r="B56" s="124"/>
      <c r="C56" s="1249" t="s">
        <v>47</v>
      </c>
      <c r="D56" s="1249"/>
      <c r="E56" s="1250"/>
      <c r="F56" s="125">
        <v>722</v>
      </c>
      <c r="G56" s="125">
        <v>723</v>
      </c>
      <c r="H56" s="126">
        <v>768</v>
      </c>
    </row>
    <row r="57" spans="2:8" ht="53.25" customHeight="1" x14ac:dyDescent="0.2">
      <c r="B57" s="124"/>
      <c r="C57" s="1251" t="s">
        <v>48</v>
      </c>
      <c r="D57" s="1251"/>
      <c r="E57" s="1252"/>
      <c r="F57" s="127">
        <v>3289</v>
      </c>
      <c r="G57" s="127">
        <v>4058</v>
      </c>
      <c r="H57" s="128">
        <v>4003</v>
      </c>
    </row>
    <row r="58" spans="2:8" ht="45.75" customHeight="1" x14ac:dyDescent="0.2">
      <c r="B58" s="129"/>
      <c r="C58" s="1239" t="s">
        <v>561</v>
      </c>
      <c r="D58" s="1240"/>
      <c r="E58" s="1241"/>
      <c r="F58" s="130">
        <v>491</v>
      </c>
      <c r="G58" s="130">
        <v>1490</v>
      </c>
      <c r="H58" s="131">
        <v>1464</v>
      </c>
    </row>
    <row r="59" spans="2:8" ht="45.75" customHeight="1" x14ac:dyDescent="0.2">
      <c r="B59" s="129"/>
      <c r="C59" s="1239" t="s">
        <v>562</v>
      </c>
      <c r="D59" s="1240"/>
      <c r="E59" s="1241"/>
      <c r="F59" s="130">
        <v>1800</v>
      </c>
      <c r="G59" s="130">
        <v>1602</v>
      </c>
      <c r="H59" s="131">
        <v>1403</v>
      </c>
    </row>
    <row r="60" spans="2:8" ht="45.75" customHeight="1" x14ac:dyDescent="0.2">
      <c r="B60" s="129"/>
      <c r="C60" s="1239" t="s">
        <v>559</v>
      </c>
      <c r="D60" s="1240"/>
      <c r="E60" s="1241"/>
      <c r="F60" s="130">
        <v>188</v>
      </c>
      <c r="G60" s="130">
        <v>293</v>
      </c>
      <c r="H60" s="131">
        <v>372</v>
      </c>
    </row>
    <row r="61" spans="2:8" ht="45.75" customHeight="1" x14ac:dyDescent="0.2">
      <c r="B61" s="129"/>
      <c r="C61" s="1239" t="s">
        <v>560</v>
      </c>
      <c r="D61" s="1240"/>
      <c r="E61" s="1241"/>
      <c r="F61" s="130">
        <v>259</v>
      </c>
      <c r="G61" s="130">
        <v>253</v>
      </c>
      <c r="H61" s="131">
        <v>252</v>
      </c>
    </row>
    <row r="62" spans="2:8" ht="45.75" customHeight="1" thickBot="1" x14ac:dyDescent="0.25">
      <c r="B62" s="132"/>
      <c r="C62" s="1242" t="s">
        <v>558</v>
      </c>
      <c r="D62" s="1243"/>
      <c r="E62" s="1244"/>
      <c r="F62" s="133">
        <v>81</v>
      </c>
      <c r="G62" s="133">
        <v>133</v>
      </c>
      <c r="H62" s="134">
        <v>222</v>
      </c>
    </row>
    <row r="63" spans="2:8" ht="52.5" customHeight="1" thickBot="1" x14ac:dyDescent="0.25">
      <c r="B63" s="135"/>
      <c r="C63" s="1245" t="s">
        <v>49</v>
      </c>
      <c r="D63" s="1245"/>
      <c r="E63" s="1246"/>
      <c r="F63" s="136">
        <v>6562</v>
      </c>
      <c r="G63" s="136">
        <v>7431</v>
      </c>
      <c r="H63" s="137">
        <v>6711</v>
      </c>
    </row>
    <row r="64" spans="2:8" ht="13" x14ac:dyDescent="0.2"/>
  </sheetData>
  <sheetProtection algorithmName="SHA-512" hashValue="POZXeteCltKJ7Bi+QD4oVej/M8tfsAC4P5X7tTexlpOPSiQYInEXZZpd+FHC2e6K8W+hiPaIZq7OAU6qLTzgRw==" saltValue="29c99Ls4KLF0/mTVpAuWu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F172E0-47B0-4EBC-9B55-163B3650CC40}">
  <sheetPr>
    <pageSetUpPr fitToPage="1"/>
  </sheetPr>
  <dimension ref="A1:DE85"/>
  <sheetViews>
    <sheetView showGridLines="0" zoomScaleNormal="100" zoomScaleSheetLayoutView="55" workbookViewId="0"/>
  </sheetViews>
  <sheetFormatPr defaultColWidth="0" defaultRowHeight="13.5" customHeight="1" zeroHeight="1" x14ac:dyDescent="0.2"/>
  <cols>
    <col min="1" max="1" width="6.36328125" style="366" customWidth="1"/>
    <col min="2" max="107" width="2.453125" style="366" customWidth="1"/>
    <col min="108" max="108" width="6.08984375" style="373" customWidth="1"/>
    <col min="109" max="109" width="5.90625" style="372" customWidth="1"/>
    <col min="110" max="16384" width="8.6328125" style="366" hidden="1"/>
  </cols>
  <sheetData>
    <row r="1" spans="1:109" ht="42.75" customHeight="1" x14ac:dyDescent="0.2">
      <c r="A1" s="364"/>
      <c r="B1" s="365"/>
      <c r="DD1" s="366"/>
      <c r="DE1" s="366"/>
    </row>
    <row r="2" spans="1:109" ht="25.5" customHeight="1" x14ac:dyDescent="0.2">
      <c r="A2" s="367"/>
      <c r="C2" s="367"/>
      <c r="O2" s="367"/>
      <c r="P2" s="367"/>
      <c r="Q2" s="367"/>
      <c r="R2" s="367"/>
      <c r="S2" s="367"/>
      <c r="T2" s="367"/>
      <c r="U2" s="367"/>
      <c r="V2" s="367"/>
      <c r="W2" s="367"/>
      <c r="X2" s="367"/>
      <c r="Y2" s="367"/>
      <c r="Z2" s="367"/>
      <c r="AA2" s="367"/>
      <c r="AB2" s="367"/>
      <c r="AC2" s="367"/>
      <c r="AD2" s="367"/>
      <c r="AE2" s="367"/>
      <c r="AF2" s="367"/>
      <c r="AG2" s="367"/>
      <c r="AH2" s="367"/>
      <c r="AI2" s="367"/>
      <c r="AU2" s="367"/>
      <c r="BG2" s="367"/>
      <c r="BS2" s="367"/>
      <c r="CE2" s="367"/>
      <c r="CQ2" s="367"/>
      <c r="DD2" s="366"/>
      <c r="DE2" s="366"/>
    </row>
    <row r="3" spans="1:109" ht="25.5" customHeight="1" x14ac:dyDescent="0.2">
      <c r="A3" s="367"/>
      <c r="C3" s="367"/>
      <c r="O3" s="367"/>
      <c r="P3" s="367"/>
      <c r="Q3" s="367"/>
      <c r="R3" s="367"/>
      <c r="S3" s="367"/>
      <c r="T3" s="367"/>
      <c r="U3" s="367"/>
      <c r="V3" s="367"/>
      <c r="W3" s="367"/>
      <c r="X3" s="367"/>
      <c r="Y3" s="367"/>
      <c r="Z3" s="367"/>
      <c r="AA3" s="367"/>
      <c r="AB3" s="367"/>
      <c r="AC3" s="367"/>
      <c r="AD3" s="367"/>
      <c r="AE3" s="367"/>
      <c r="AF3" s="367"/>
      <c r="AG3" s="367"/>
      <c r="AH3" s="367"/>
      <c r="AI3" s="367"/>
      <c r="AU3" s="367"/>
      <c r="BG3" s="367"/>
      <c r="BS3" s="367"/>
      <c r="CE3" s="367"/>
      <c r="CQ3" s="367"/>
      <c r="DD3" s="366"/>
      <c r="DE3" s="366"/>
    </row>
    <row r="4" spans="1:109" s="259" customFormat="1" ht="13" x14ac:dyDescent="0.2">
      <c r="A4" s="367"/>
      <c r="B4" s="367"/>
      <c r="C4" s="367"/>
      <c r="D4" s="367"/>
      <c r="E4" s="367"/>
      <c r="F4" s="367"/>
      <c r="G4" s="367"/>
      <c r="H4" s="367"/>
      <c r="I4" s="367"/>
      <c r="J4" s="367"/>
      <c r="K4" s="367"/>
      <c r="L4" s="367"/>
      <c r="M4" s="367"/>
      <c r="N4" s="367"/>
      <c r="O4" s="367"/>
      <c r="P4" s="367"/>
      <c r="Q4" s="367"/>
      <c r="R4" s="367"/>
      <c r="S4" s="367"/>
      <c r="T4" s="367"/>
      <c r="U4" s="367"/>
      <c r="V4" s="367"/>
      <c r="W4" s="367"/>
      <c r="X4" s="367"/>
      <c r="Y4" s="367"/>
      <c r="Z4" s="367"/>
      <c r="AA4" s="367"/>
      <c r="AB4" s="367"/>
      <c r="AC4" s="367"/>
      <c r="AD4" s="367"/>
      <c r="AE4" s="367"/>
      <c r="AF4" s="367"/>
      <c r="AG4" s="367"/>
      <c r="AH4" s="367"/>
      <c r="AI4" s="367"/>
      <c r="AJ4" s="367"/>
      <c r="AK4" s="367"/>
      <c r="AL4" s="367"/>
      <c r="AM4" s="367"/>
      <c r="AN4" s="367"/>
      <c r="AO4" s="367"/>
      <c r="AP4" s="367"/>
      <c r="AQ4" s="367"/>
      <c r="AR4" s="367"/>
      <c r="AS4" s="367"/>
      <c r="AT4" s="367"/>
      <c r="AU4" s="367"/>
      <c r="AV4" s="367"/>
      <c r="AW4" s="367"/>
      <c r="AX4" s="367"/>
      <c r="AY4" s="367"/>
      <c r="AZ4" s="367"/>
      <c r="BA4" s="367"/>
      <c r="BB4" s="367"/>
      <c r="BC4" s="367"/>
      <c r="BD4" s="367"/>
      <c r="BE4" s="367"/>
      <c r="BF4" s="367"/>
      <c r="BG4" s="367"/>
      <c r="BH4" s="367"/>
      <c r="BI4" s="367"/>
      <c r="BJ4" s="367"/>
      <c r="BK4" s="367"/>
      <c r="BL4" s="367"/>
      <c r="BM4" s="367"/>
      <c r="BN4" s="367"/>
      <c r="BO4" s="367"/>
      <c r="BP4" s="367"/>
      <c r="BQ4" s="367"/>
      <c r="BR4" s="367"/>
      <c r="BS4" s="367"/>
      <c r="BT4" s="367"/>
      <c r="BU4" s="367"/>
      <c r="BV4" s="367"/>
      <c r="BW4" s="367"/>
      <c r="BX4" s="367"/>
      <c r="BY4" s="367"/>
      <c r="BZ4" s="367"/>
      <c r="CA4" s="367"/>
      <c r="CB4" s="367"/>
      <c r="CC4" s="367"/>
      <c r="CD4" s="367"/>
      <c r="CE4" s="367"/>
      <c r="CF4" s="367"/>
      <c r="CG4" s="367"/>
      <c r="CH4" s="367"/>
      <c r="CI4" s="367"/>
      <c r="CJ4" s="367"/>
      <c r="CK4" s="367"/>
      <c r="CL4" s="367"/>
      <c r="CM4" s="367"/>
      <c r="CN4" s="367"/>
      <c r="CO4" s="367"/>
      <c r="CP4" s="367"/>
      <c r="CQ4" s="367"/>
      <c r="CR4" s="367"/>
      <c r="CS4" s="367"/>
      <c r="CT4" s="367"/>
      <c r="CU4" s="367"/>
      <c r="CV4" s="367"/>
      <c r="CW4" s="367"/>
      <c r="CX4" s="367"/>
      <c r="CY4" s="367"/>
      <c r="CZ4" s="367"/>
      <c r="DA4" s="367"/>
      <c r="DB4" s="367"/>
      <c r="DC4" s="367"/>
      <c r="DD4" s="367"/>
      <c r="DE4" s="367"/>
    </row>
    <row r="5" spans="1:109" s="259" customFormat="1" ht="13" x14ac:dyDescent="0.2">
      <c r="A5" s="367"/>
      <c r="B5" s="367"/>
      <c r="C5" s="367"/>
      <c r="D5" s="367"/>
      <c r="E5" s="367"/>
      <c r="F5" s="367"/>
      <c r="G5" s="367"/>
      <c r="H5" s="367"/>
      <c r="I5" s="367"/>
      <c r="J5" s="367"/>
      <c r="K5" s="367"/>
      <c r="L5" s="367"/>
      <c r="M5" s="367"/>
      <c r="N5" s="367"/>
      <c r="O5" s="367"/>
      <c r="P5" s="367"/>
      <c r="Q5" s="367"/>
      <c r="R5" s="367"/>
      <c r="S5" s="367"/>
      <c r="T5" s="367"/>
      <c r="U5" s="367"/>
      <c r="V5" s="367"/>
      <c r="W5" s="367"/>
      <c r="X5" s="367"/>
      <c r="Y5" s="367"/>
      <c r="Z5" s="367"/>
      <c r="AA5" s="367"/>
      <c r="AB5" s="367"/>
      <c r="AC5" s="367"/>
      <c r="AD5" s="367"/>
      <c r="AE5" s="367"/>
      <c r="AF5" s="367"/>
      <c r="AG5" s="367"/>
      <c r="AH5" s="367"/>
      <c r="AI5" s="367"/>
      <c r="AJ5" s="367"/>
      <c r="AK5" s="367"/>
      <c r="AL5" s="367"/>
      <c r="AM5" s="367"/>
      <c r="AN5" s="367"/>
      <c r="AO5" s="367"/>
      <c r="AP5" s="367"/>
      <c r="AQ5" s="367"/>
      <c r="AR5" s="367"/>
      <c r="AS5" s="367"/>
      <c r="AT5" s="367"/>
      <c r="AU5" s="367"/>
      <c r="AV5" s="367"/>
      <c r="AW5" s="367"/>
      <c r="AX5" s="367"/>
      <c r="AY5" s="367"/>
      <c r="AZ5" s="367"/>
      <c r="BA5" s="367"/>
      <c r="BB5" s="367"/>
      <c r="BC5" s="367"/>
      <c r="BD5" s="367"/>
      <c r="BE5" s="367"/>
      <c r="BF5" s="367"/>
      <c r="BG5" s="367"/>
      <c r="BH5" s="367"/>
      <c r="BI5" s="367"/>
      <c r="BJ5" s="367"/>
      <c r="BK5" s="367"/>
      <c r="BL5" s="367"/>
      <c r="BM5" s="367"/>
      <c r="BN5" s="367"/>
      <c r="BO5" s="367"/>
      <c r="BP5" s="367"/>
      <c r="BQ5" s="367"/>
      <c r="BR5" s="367"/>
      <c r="BS5" s="367"/>
      <c r="BT5" s="367"/>
      <c r="BU5" s="367"/>
      <c r="BV5" s="367"/>
      <c r="BW5" s="367"/>
      <c r="BX5" s="367"/>
      <c r="BY5" s="367"/>
      <c r="BZ5" s="367"/>
      <c r="CA5" s="367"/>
      <c r="CB5" s="367"/>
      <c r="CC5" s="367"/>
      <c r="CD5" s="367"/>
      <c r="CE5" s="367"/>
      <c r="CF5" s="367"/>
      <c r="CG5" s="367"/>
      <c r="CH5" s="367"/>
      <c r="CI5" s="367"/>
      <c r="CJ5" s="367"/>
      <c r="CK5" s="367"/>
      <c r="CL5" s="367"/>
      <c r="CM5" s="367"/>
      <c r="CN5" s="367"/>
      <c r="CO5" s="367"/>
      <c r="CP5" s="367"/>
      <c r="CQ5" s="367"/>
      <c r="CR5" s="367"/>
      <c r="CS5" s="367"/>
      <c r="CT5" s="367"/>
      <c r="CU5" s="367"/>
      <c r="CV5" s="367"/>
      <c r="CW5" s="367"/>
      <c r="CX5" s="367"/>
      <c r="CY5" s="367"/>
      <c r="CZ5" s="367"/>
      <c r="DA5" s="367"/>
      <c r="DB5" s="367"/>
      <c r="DC5" s="367"/>
      <c r="DD5" s="367"/>
      <c r="DE5" s="367"/>
    </row>
    <row r="6" spans="1:109" s="259" customFormat="1" ht="13" x14ac:dyDescent="0.2">
      <c r="A6" s="367"/>
      <c r="B6" s="367"/>
      <c r="C6" s="367"/>
      <c r="D6" s="367"/>
      <c r="E6" s="367"/>
      <c r="F6" s="367"/>
      <c r="G6" s="367"/>
      <c r="H6" s="367"/>
      <c r="I6" s="367"/>
      <c r="J6" s="367"/>
      <c r="K6" s="367"/>
      <c r="L6" s="367"/>
      <c r="M6" s="367"/>
      <c r="N6" s="367"/>
      <c r="O6" s="367"/>
      <c r="P6" s="367"/>
      <c r="Q6" s="367"/>
      <c r="R6" s="367"/>
      <c r="S6" s="367"/>
      <c r="T6" s="367"/>
      <c r="U6" s="367"/>
      <c r="V6" s="367"/>
      <c r="W6" s="367"/>
      <c r="X6" s="367"/>
      <c r="Y6" s="367"/>
      <c r="Z6" s="367"/>
      <c r="AA6" s="367"/>
      <c r="AB6" s="367"/>
      <c r="AC6" s="367"/>
      <c r="AD6" s="367"/>
      <c r="AE6" s="367"/>
      <c r="AF6" s="367"/>
      <c r="AG6" s="367"/>
      <c r="AH6" s="367"/>
      <c r="AI6" s="367"/>
      <c r="AJ6" s="367"/>
      <c r="AK6" s="367"/>
      <c r="AL6" s="367"/>
      <c r="AM6" s="367"/>
      <c r="AN6" s="367"/>
      <c r="AO6" s="367"/>
      <c r="AP6" s="367"/>
      <c r="AQ6" s="367"/>
      <c r="AR6" s="367"/>
      <c r="AS6" s="367"/>
      <c r="AT6" s="367"/>
      <c r="AU6" s="367"/>
      <c r="AV6" s="367"/>
      <c r="AW6" s="367"/>
      <c r="AX6" s="367"/>
      <c r="AY6" s="367"/>
      <c r="AZ6" s="367"/>
      <c r="BA6" s="367"/>
      <c r="BB6" s="367"/>
      <c r="BC6" s="367"/>
      <c r="BD6" s="367"/>
      <c r="BE6" s="367"/>
      <c r="BF6" s="367"/>
      <c r="BG6" s="367"/>
      <c r="BH6" s="367"/>
      <c r="BI6" s="367"/>
      <c r="BJ6" s="367"/>
      <c r="BK6" s="367"/>
      <c r="BL6" s="367"/>
      <c r="BM6" s="367"/>
      <c r="BN6" s="367"/>
      <c r="BO6" s="367"/>
      <c r="BP6" s="367"/>
      <c r="BQ6" s="367"/>
      <c r="BR6" s="367"/>
      <c r="BS6" s="367"/>
      <c r="BT6" s="367"/>
      <c r="BU6" s="367"/>
      <c r="BV6" s="367"/>
      <c r="BW6" s="367"/>
      <c r="BX6" s="367"/>
      <c r="BY6" s="367"/>
      <c r="BZ6" s="367"/>
      <c r="CA6" s="367"/>
      <c r="CB6" s="367"/>
      <c r="CC6" s="367"/>
      <c r="CD6" s="367"/>
      <c r="CE6" s="367"/>
      <c r="CF6" s="367"/>
      <c r="CG6" s="367"/>
      <c r="CH6" s="367"/>
      <c r="CI6" s="367"/>
      <c r="CJ6" s="367"/>
      <c r="CK6" s="367"/>
      <c r="CL6" s="367"/>
      <c r="CM6" s="367"/>
      <c r="CN6" s="367"/>
      <c r="CO6" s="367"/>
      <c r="CP6" s="367"/>
      <c r="CQ6" s="367"/>
      <c r="CR6" s="367"/>
      <c r="CS6" s="367"/>
      <c r="CT6" s="367"/>
      <c r="CU6" s="367"/>
      <c r="CV6" s="367"/>
      <c r="CW6" s="367"/>
      <c r="CX6" s="367"/>
      <c r="CY6" s="367"/>
      <c r="CZ6" s="367"/>
      <c r="DA6" s="367"/>
      <c r="DB6" s="367"/>
      <c r="DC6" s="367"/>
      <c r="DD6" s="367"/>
      <c r="DE6" s="367"/>
    </row>
    <row r="7" spans="1:109" s="259" customFormat="1" ht="13" x14ac:dyDescent="0.2">
      <c r="A7" s="367"/>
      <c r="B7" s="367"/>
      <c r="C7" s="367"/>
      <c r="D7" s="367"/>
      <c r="E7" s="367"/>
      <c r="F7" s="367"/>
      <c r="G7" s="367"/>
      <c r="H7" s="367"/>
      <c r="I7" s="367"/>
      <c r="J7" s="367"/>
      <c r="K7" s="367"/>
      <c r="L7" s="367"/>
      <c r="M7" s="367"/>
      <c r="N7" s="367"/>
      <c r="O7" s="367"/>
      <c r="P7" s="367"/>
      <c r="Q7" s="367"/>
      <c r="R7" s="367"/>
      <c r="S7" s="367"/>
      <c r="T7" s="367"/>
      <c r="U7" s="367"/>
      <c r="V7" s="367"/>
      <c r="W7" s="367"/>
      <c r="X7" s="367"/>
      <c r="Y7" s="367"/>
      <c r="Z7" s="367"/>
      <c r="AA7" s="367"/>
      <c r="AB7" s="367"/>
      <c r="AC7" s="367"/>
      <c r="AD7" s="367"/>
      <c r="AE7" s="367"/>
      <c r="AF7" s="367"/>
      <c r="AG7" s="367"/>
      <c r="AH7" s="367"/>
      <c r="AI7" s="367"/>
      <c r="AJ7" s="367"/>
      <c r="AK7" s="367"/>
      <c r="AL7" s="367"/>
      <c r="AM7" s="367"/>
      <c r="AN7" s="367"/>
      <c r="AO7" s="367"/>
      <c r="AP7" s="367"/>
      <c r="AQ7" s="367"/>
      <c r="AR7" s="367"/>
      <c r="AS7" s="367"/>
      <c r="AT7" s="367"/>
      <c r="AU7" s="367"/>
      <c r="AV7" s="367"/>
      <c r="AW7" s="367"/>
      <c r="AX7" s="367"/>
      <c r="AY7" s="367"/>
      <c r="AZ7" s="367"/>
      <c r="BA7" s="367"/>
      <c r="BB7" s="367"/>
      <c r="BC7" s="367"/>
      <c r="BD7" s="367"/>
      <c r="BE7" s="367"/>
      <c r="BF7" s="367"/>
      <c r="BG7" s="367"/>
      <c r="BH7" s="367"/>
      <c r="BI7" s="367"/>
      <c r="BJ7" s="367"/>
      <c r="BK7" s="367"/>
      <c r="BL7" s="367"/>
      <c r="BM7" s="367"/>
      <c r="BN7" s="367"/>
      <c r="BO7" s="367"/>
      <c r="BP7" s="367"/>
      <c r="BQ7" s="367"/>
      <c r="BR7" s="367"/>
      <c r="BS7" s="367"/>
      <c r="BT7" s="367"/>
      <c r="BU7" s="367"/>
      <c r="BV7" s="367"/>
      <c r="BW7" s="367"/>
      <c r="BX7" s="367"/>
      <c r="BY7" s="367"/>
      <c r="BZ7" s="367"/>
      <c r="CA7" s="367"/>
      <c r="CB7" s="367"/>
      <c r="CC7" s="367"/>
      <c r="CD7" s="367"/>
      <c r="CE7" s="367"/>
      <c r="CF7" s="367"/>
      <c r="CG7" s="367"/>
      <c r="CH7" s="367"/>
      <c r="CI7" s="367"/>
      <c r="CJ7" s="367"/>
      <c r="CK7" s="367"/>
      <c r="CL7" s="367"/>
      <c r="CM7" s="367"/>
      <c r="CN7" s="367"/>
      <c r="CO7" s="367"/>
      <c r="CP7" s="367"/>
      <c r="CQ7" s="367"/>
      <c r="CR7" s="367"/>
      <c r="CS7" s="367"/>
      <c r="CT7" s="367"/>
      <c r="CU7" s="367"/>
      <c r="CV7" s="367"/>
      <c r="CW7" s="367"/>
      <c r="CX7" s="367"/>
      <c r="CY7" s="367"/>
      <c r="CZ7" s="367"/>
      <c r="DA7" s="367"/>
      <c r="DB7" s="367"/>
      <c r="DC7" s="367"/>
      <c r="DD7" s="367"/>
      <c r="DE7" s="367"/>
    </row>
    <row r="8" spans="1:109" s="259" customFormat="1" ht="13" x14ac:dyDescent="0.2">
      <c r="A8" s="367"/>
      <c r="B8" s="367"/>
      <c r="C8" s="367"/>
      <c r="D8" s="367"/>
      <c r="E8" s="367"/>
      <c r="F8" s="367"/>
      <c r="G8" s="367"/>
      <c r="H8" s="367"/>
      <c r="I8" s="367"/>
      <c r="J8" s="367"/>
      <c r="K8" s="367"/>
      <c r="L8" s="367"/>
      <c r="M8" s="367"/>
      <c r="N8" s="367"/>
      <c r="O8" s="367"/>
      <c r="P8" s="367"/>
      <c r="Q8" s="367"/>
      <c r="R8" s="367"/>
      <c r="S8" s="367"/>
      <c r="T8" s="367"/>
      <c r="U8" s="367"/>
      <c r="V8" s="367"/>
      <c r="W8" s="367"/>
      <c r="X8" s="367"/>
      <c r="Y8" s="367"/>
      <c r="Z8" s="367"/>
      <c r="AA8" s="367"/>
      <c r="AB8" s="367"/>
      <c r="AC8" s="367"/>
      <c r="AD8" s="367"/>
      <c r="AE8" s="367"/>
      <c r="AF8" s="367"/>
      <c r="AG8" s="367"/>
      <c r="AH8" s="367"/>
      <c r="AI8" s="367"/>
      <c r="AJ8" s="367"/>
      <c r="AK8" s="367"/>
      <c r="AL8" s="367"/>
      <c r="AM8" s="367"/>
      <c r="AN8" s="367"/>
      <c r="AO8" s="367"/>
      <c r="AP8" s="367"/>
      <c r="AQ8" s="367"/>
      <c r="AR8" s="367"/>
      <c r="AS8" s="367"/>
      <c r="AT8" s="367"/>
      <c r="AU8" s="367"/>
      <c r="AV8" s="367"/>
      <c r="AW8" s="367"/>
      <c r="AX8" s="367"/>
      <c r="AY8" s="367"/>
      <c r="AZ8" s="367"/>
      <c r="BA8" s="367"/>
      <c r="BB8" s="367"/>
      <c r="BC8" s="367"/>
      <c r="BD8" s="367"/>
      <c r="BE8" s="367"/>
      <c r="BF8" s="367"/>
      <c r="BG8" s="367"/>
      <c r="BH8" s="367"/>
      <c r="BI8" s="367"/>
      <c r="BJ8" s="367"/>
      <c r="BK8" s="367"/>
      <c r="BL8" s="367"/>
      <c r="BM8" s="367"/>
      <c r="BN8" s="367"/>
      <c r="BO8" s="367"/>
      <c r="BP8" s="367"/>
      <c r="BQ8" s="367"/>
      <c r="BR8" s="367"/>
      <c r="BS8" s="367"/>
      <c r="BT8" s="367"/>
      <c r="BU8" s="367"/>
      <c r="BV8" s="367"/>
      <c r="BW8" s="367"/>
      <c r="BX8" s="367"/>
      <c r="BY8" s="367"/>
      <c r="BZ8" s="367"/>
      <c r="CA8" s="367"/>
      <c r="CB8" s="367"/>
      <c r="CC8" s="367"/>
      <c r="CD8" s="367"/>
      <c r="CE8" s="367"/>
      <c r="CF8" s="367"/>
      <c r="CG8" s="367"/>
      <c r="CH8" s="367"/>
      <c r="CI8" s="367"/>
      <c r="CJ8" s="367"/>
      <c r="CK8" s="367"/>
      <c r="CL8" s="367"/>
      <c r="CM8" s="367"/>
      <c r="CN8" s="367"/>
      <c r="CO8" s="367"/>
      <c r="CP8" s="367"/>
      <c r="CQ8" s="367"/>
      <c r="CR8" s="367"/>
      <c r="CS8" s="367"/>
      <c r="CT8" s="367"/>
      <c r="CU8" s="367"/>
      <c r="CV8" s="367"/>
      <c r="CW8" s="367"/>
      <c r="CX8" s="367"/>
      <c r="CY8" s="367"/>
      <c r="CZ8" s="367"/>
      <c r="DA8" s="367"/>
      <c r="DB8" s="367"/>
      <c r="DC8" s="367"/>
      <c r="DD8" s="367"/>
      <c r="DE8" s="367"/>
    </row>
    <row r="9" spans="1:109" s="259" customFormat="1" ht="13" x14ac:dyDescent="0.2">
      <c r="A9" s="367"/>
      <c r="B9" s="367"/>
      <c r="C9" s="367"/>
      <c r="D9" s="367"/>
      <c r="E9" s="367"/>
      <c r="F9" s="367"/>
      <c r="G9" s="367"/>
      <c r="H9" s="367"/>
      <c r="I9" s="367"/>
      <c r="J9" s="367"/>
      <c r="K9" s="367"/>
      <c r="L9" s="367"/>
      <c r="M9" s="367"/>
      <c r="N9" s="367"/>
      <c r="O9" s="367"/>
      <c r="P9" s="367"/>
      <c r="Q9" s="367"/>
      <c r="R9" s="367"/>
      <c r="S9" s="367"/>
      <c r="T9" s="367"/>
      <c r="U9" s="367"/>
      <c r="V9" s="367"/>
      <c r="W9" s="367"/>
      <c r="X9" s="367"/>
      <c r="Y9" s="367"/>
      <c r="Z9" s="367"/>
      <c r="AA9" s="367"/>
      <c r="AB9" s="367"/>
      <c r="AC9" s="367"/>
      <c r="AD9" s="367"/>
      <c r="AE9" s="367"/>
      <c r="AF9" s="367"/>
      <c r="AG9" s="367"/>
      <c r="AH9" s="367"/>
      <c r="AI9" s="367"/>
      <c r="AJ9" s="367"/>
      <c r="AK9" s="367"/>
      <c r="AL9" s="367"/>
      <c r="AM9" s="367"/>
      <c r="AN9" s="367"/>
      <c r="AO9" s="367"/>
      <c r="AP9" s="367"/>
      <c r="AQ9" s="367"/>
      <c r="AR9" s="367"/>
      <c r="AS9" s="367"/>
      <c r="AT9" s="367"/>
      <c r="AU9" s="367"/>
      <c r="AV9" s="367"/>
      <c r="AW9" s="367"/>
      <c r="AX9" s="367"/>
      <c r="AY9" s="367"/>
      <c r="AZ9" s="367"/>
      <c r="BA9" s="367"/>
      <c r="BB9" s="367"/>
      <c r="BC9" s="367"/>
      <c r="BD9" s="367"/>
      <c r="BE9" s="367"/>
      <c r="BF9" s="367"/>
      <c r="BG9" s="367"/>
      <c r="BH9" s="367"/>
      <c r="BI9" s="367"/>
      <c r="BJ9" s="367"/>
      <c r="BK9" s="367"/>
      <c r="BL9" s="367"/>
      <c r="BM9" s="367"/>
      <c r="BN9" s="367"/>
      <c r="BO9" s="367"/>
      <c r="BP9" s="367"/>
      <c r="BQ9" s="367"/>
      <c r="BR9" s="367"/>
      <c r="BS9" s="367"/>
      <c r="BT9" s="367"/>
      <c r="BU9" s="367"/>
      <c r="BV9" s="367"/>
      <c r="BW9" s="367"/>
      <c r="BX9" s="367"/>
      <c r="BY9" s="367"/>
      <c r="BZ9" s="367"/>
      <c r="CA9" s="367"/>
      <c r="CB9" s="367"/>
      <c r="CC9" s="367"/>
      <c r="CD9" s="367"/>
      <c r="CE9" s="367"/>
      <c r="CF9" s="367"/>
      <c r="CG9" s="367"/>
      <c r="CH9" s="367"/>
      <c r="CI9" s="367"/>
      <c r="CJ9" s="367"/>
      <c r="CK9" s="367"/>
      <c r="CL9" s="367"/>
      <c r="CM9" s="367"/>
      <c r="CN9" s="367"/>
      <c r="CO9" s="367"/>
      <c r="CP9" s="367"/>
      <c r="CQ9" s="367"/>
      <c r="CR9" s="367"/>
      <c r="CS9" s="367"/>
      <c r="CT9" s="367"/>
      <c r="CU9" s="367"/>
      <c r="CV9" s="367"/>
      <c r="CW9" s="367"/>
      <c r="CX9" s="367"/>
      <c r="CY9" s="367"/>
      <c r="CZ9" s="367"/>
      <c r="DA9" s="367"/>
      <c r="DB9" s="367"/>
      <c r="DC9" s="367"/>
      <c r="DD9" s="367"/>
      <c r="DE9" s="367"/>
    </row>
    <row r="10" spans="1:109" s="259" customFormat="1" ht="13" x14ac:dyDescent="0.2">
      <c r="A10" s="367"/>
      <c r="B10" s="367"/>
      <c r="C10" s="367"/>
      <c r="D10" s="367"/>
      <c r="E10" s="367"/>
      <c r="F10" s="367"/>
      <c r="G10" s="367"/>
      <c r="H10" s="367"/>
      <c r="I10" s="367"/>
      <c r="J10" s="367"/>
      <c r="K10" s="367"/>
      <c r="L10" s="367"/>
      <c r="M10" s="367"/>
      <c r="N10" s="367"/>
      <c r="O10" s="367"/>
      <c r="P10" s="367"/>
      <c r="Q10" s="367"/>
      <c r="R10" s="367"/>
      <c r="S10" s="367"/>
      <c r="T10" s="367"/>
      <c r="U10" s="367"/>
      <c r="V10" s="367"/>
      <c r="W10" s="367"/>
      <c r="X10" s="367"/>
      <c r="Y10" s="367"/>
      <c r="Z10" s="367"/>
      <c r="AA10" s="367"/>
      <c r="AB10" s="367"/>
      <c r="AC10" s="367"/>
      <c r="AD10" s="367"/>
      <c r="AE10" s="367"/>
      <c r="AF10" s="367"/>
      <c r="AG10" s="367"/>
      <c r="AH10" s="367"/>
      <c r="AI10" s="367"/>
      <c r="AJ10" s="367"/>
      <c r="AK10" s="367"/>
      <c r="AL10" s="367"/>
      <c r="AM10" s="367"/>
      <c r="AN10" s="367"/>
      <c r="AO10" s="367"/>
      <c r="AP10" s="367"/>
      <c r="AQ10" s="367"/>
      <c r="AR10" s="367"/>
      <c r="AS10" s="367"/>
      <c r="AT10" s="367"/>
      <c r="AU10" s="367"/>
      <c r="AV10" s="367"/>
      <c r="AW10" s="367"/>
      <c r="AX10" s="367"/>
      <c r="AY10" s="367"/>
      <c r="AZ10" s="367"/>
      <c r="BA10" s="367"/>
      <c r="BB10" s="367"/>
      <c r="BC10" s="367"/>
      <c r="BD10" s="367"/>
      <c r="BE10" s="367"/>
      <c r="BF10" s="367"/>
      <c r="BG10" s="367"/>
      <c r="BH10" s="367"/>
      <c r="BI10" s="367"/>
      <c r="BJ10" s="367"/>
      <c r="BK10" s="367"/>
      <c r="BL10" s="367"/>
      <c r="BM10" s="367"/>
      <c r="BN10" s="367"/>
      <c r="BO10" s="367"/>
      <c r="BP10" s="367"/>
      <c r="BQ10" s="367"/>
      <c r="BR10" s="367"/>
      <c r="BS10" s="367"/>
      <c r="BT10" s="367"/>
      <c r="BU10" s="367"/>
      <c r="BV10" s="367"/>
      <c r="BW10" s="367"/>
      <c r="BX10" s="367"/>
      <c r="BY10" s="367"/>
      <c r="BZ10" s="367"/>
      <c r="CA10" s="367"/>
      <c r="CB10" s="367"/>
      <c r="CC10" s="367"/>
      <c r="CD10" s="367"/>
      <c r="CE10" s="367"/>
      <c r="CF10" s="367"/>
      <c r="CG10" s="367"/>
      <c r="CH10" s="367"/>
      <c r="CI10" s="367"/>
      <c r="CJ10" s="367"/>
      <c r="CK10" s="367"/>
      <c r="CL10" s="367"/>
      <c r="CM10" s="367"/>
      <c r="CN10" s="367"/>
      <c r="CO10" s="367"/>
      <c r="CP10" s="367"/>
      <c r="CQ10" s="367"/>
      <c r="CR10" s="367"/>
      <c r="CS10" s="367"/>
      <c r="CT10" s="367"/>
      <c r="CU10" s="367"/>
      <c r="CV10" s="367"/>
      <c r="CW10" s="367"/>
      <c r="CX10" s="367"/>
      <c r="CY10" s="367"/>
      <c r="CZ10" s="367"/>
      <c r="DA10" s="367"/>
      <c r="DB10" s="367"/>
      <c r="DC10" s="367"/>
      <c r="DD10" s="367"/>
      <c r="DE10" s="367"/>
    </row>
    <row r="11" spans="1:109" s="259" customFormat="1" ht="13" x14ac:dyDescent="0.2">
      <c r="A11" s="367"/>
      <c r="B11" s="367"/>
      <c r="C11" s="367"/>
      <c r="D11" s="367"/>
      <c r="E11" s="367"/>
      <c r="F11" s="367"/>
      <c r="G11" s="367"/>
      <c r="H11" s="367"/>
      <c r="I11" s="367"/>
      <c r="J11" s="367"/>
      <c r="K11" s="367"/>
      <c r="L11" s="367"/>
      <c r="M11" s="367"/>
      <c r="N11" s="367"/>
      <c r="O11" s="367"/>
      <c r="P11" s="367"/>
      <c r="Q11" s="367"/>
      <c r="R11" s="367"/>
      <c r="S11" s="367"/>
      <c r="T11" s="367"/>
      <c r="U11" s="367"/>
      <c r="V11" s="367"/>
      <c r="W11" s="367"/>
      <c r="X11" s="367"/>
      <c r="Y11" s="367"/>
      <c r="Z11" s="367"/>
      <c r="AA11" s="367"/>
      <c r="AB11" s="367"/>
      <c r="AC11" s="367"/>
      <c r="AD11" s="367"/>
      <c r="AE11" s="367"/>
      <c r="AF11" s="367"/>
      <c r="AG11" s="367"/>
      <c r="AH11" s="367"/>
      <c r="AI11" s="367"/>
      <c r="AJ11" s="367"/>
      <c r="AK11" s="367"/>
      <c r="AL11" s="367"/>
      <c r="AM11" s="367"/>
      <c r="AN11" s="367"/>
      <c r="AO11" s="367"/>
      <c r="AP11" s="367"/>
      <c r="AQ11" s="367"/>
      <c r="AR11" s="367"/>
      <c r="AS11" s="367"/>
      <c r="AT11" s="367"/>
      <c r="AU11" s="367"/>
      <c r="AV11" s="367"/>
      <c r="AW11" s="367"/>
      <c r="AX11" s="367"/>
      <c r="AY11" s="367"/>
      <c r="AZ11" s="367"/>
      <c r="BA11" s="367"/>
      <c r="BB11" s="367"/>
      <c r="BC11" s="367"/>
      <c r="BD11" s="367"/>
      <c r="BE11" s="367"/>
      <c r="BF11" s="367"/>
      <c r="BG11" s="367"/>
      <c r="BH11" s="367"/>
      <c r="BI11" s="367"/>
      <c r="BJ11" s="367"/>
      <c r="BK11" s="367"/>
      <c r="BL11" s="367"/>
      <c r="BM11" s="367"/>
      <c r="BN11" s="367"/>
      <c r="BO11" s="367"/>
      <c r="BP11" s="367"/>
      <c r="BQ11" s="367"/>
      <c r="BR11" s="367"/>
      <c r="BS11" s="367"/>
      <c r="BT11" s="367"/>
      <c r="BU11" s="367"/>
      <c r="BV11" s="367"/>
      <c r="BW11" s="367"/>
      <c r="BX11" s="367"/>
      <c r="BY11" s="367"/>
      <c r="BZ11" s="367"/>
      <c r="CA11" s="367"/>
      <c r="CB11" s="367"/>
      <c r="CC11" s="367"/>
      <c r="CD11" s="367"/>
      <c r="CE11" s="367"/>
      <c r="CF11" s="367"/>
      <c r="CG11" s="367"/>
      <c r="CH11" s="367"/>
      <c r="CI11" s="367"/>
      <c r="CJ11" s="367"/>
      <c r="CK11" s="367"/>
      <c r="CL11" s="367"/>
      <c r="CM11" s="367"/>
      <c r="CN11" s="367"/>
      <c r="CO11" s="367"/>
      <c r="CP11" s="367"/>
      <c r="CQ11" s="367"/>
      <c r="CR11" s="367"/>
      <c r="CS11" s="367"/>
      <c r="CT11" s="367"/>
      <c r="CU11" s="367"/>
      <c r="CV11" s="367"/>
      <c r="CW11" s="367"/>
      <c r="CX11" s="367"/>
      <c r="CY11" s="367"/>
      <c r="CZ11" s="367"/>
      <c r="DA11" s="367"/>
      <c r="DB11" s="367"/>
      <c r="DC11" s="367"/>
      <c r="DD11" s="367"/>
      <c r="DE11" s="367"/>
    </row>
    <row r="12" spans="1:109" s="259" customFormat="1" ht="13" x14ac:dyDescent="0.2">
      <c r="A12" s="367"/>
      <c r="B12" s="367"/>
      <c r="C12" s="367"/>
      <c r="D12" s="367"/>
      <c r="E12" s="367"/>
      <c r="F12" s="367"/>
      <c r="G12" s="367"/>
      <c r="H12" s="367"/>
      <c r="I12" s="367"/>
      <c r="J12" s="367"/>
      <c r="K12" s="367"/>
      <c r="L12" s="367"/>
      <c r="M12" s="367"/>
      <c r="N12" s="367"/>
      <c r="O12" s="367"/>
      <c r="P12" s="367"/>
      <c r="Q12" s="367"/>
      <c r="R12" s="367"/>
      <c r="S12" s="367"/>
      <c r="T12" s="367"/>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67"/>
      <c r="AU12" s="367"/>
      <c r="AV12" s="367"/>
      <c r="AW12" s="367"/>
      <c r="AX12" s="367"/>
      <c r="AY12" s="367"/>
      <c r="AZ12" s="367"/>
      <c r="BA12" s="367"/>
      <c r="BB12" s="367"/>
      <c r="BC12" s="367"/>
      <c r="BD12" s="367"/>
      <c r="BE12" s="367"/>
      <c r="BF12" s="367"/>
      <c r="BG12" s="367"/>
      <c r="BH12" s="367"/>
      <c r="BI12" s="367"/>
      <c r="BJ12" s="367"/>
      <c r="BK12" s="367"/>
      <c r="BL12" s="367"/>
      <c r="BM12" s="367"/>
      <c r="BN12" s="367"/>
      <c r="BO12" s="367"/>
      <c r="BP12" s="367"/>
      <c r="BQ12" s="367"/>
      <c r="BR12" s="367"/>
      <c r="BS12" s="367"/>
      <c r="BT12" s="367"/>
      <c r="BU12" s="367"/>
      <c r="BV12" s="367"/>
      <c r="BW12" s="367"/>
      <c r="BX12" s="367"/>
      <c r="BY12" s="367"/>
      <c r="BZ12" s="367"/>
      <c r="CA12" s="367"/>
      <c r="CB12" s="367"/>
      <c r="CC12" s="367"/>
      <c r="CD12" s="367"/>
      <c r="CE12" s="367"/>
      <c r="CF12" s="367"/>
      <c r="CG12" s="367"/>
      <c r="CH12" s="367"/>
      <c r="CI12" s="367"/>
      <c r="CJ12" s="367"/>
      <c r="CK12" s="367"/>
      <c r="CL12" s="367"/>
      <c r="CM12" s="367"/>
      <c r="CN12" s="367"/>
      <c r="CO12" s="367"/>
      <c r="CP12" s="367"/>
      <c r="CQ12" s="367"/>
      <c r="CR12" s="367"/>
      <c r="CS12" s="367"/>
      <c r="CT12" s="367"/>
      <c r="CU12" s="367"/>
      <c r="CV12" s="367"/>
      <c r="CW12" s="367"/>
      <c r="CX12" s="367"/>
      <c r="CY12" s="367"/>
      <c r="CZ12" s="367"/>
      <c r="DA12" s="367"/>
      <c r="DB12" s="367"/>
      <c r="DC12" s="367"/>
      <c r="DD12" s="367"/>
      <c r="DE12" s="367"/>
    </row>
    <row r="13" spans="1:109" s="259" customFormat="1" ht="13" x14ac:dyDescent="0.2">
      <c r="A13" s="367"/>
      <c r="B13" s="367"/>
      <c r="C13" s="367"/>
      <c r="D13" s="367"/>
      <c r="E13" s="367"/>
      <c r="F13" s="367"/>
      <c r="G13" s="367"/>
      <c r="H13" s="367"/>
      <c r="I13" s="367"/>
      <c r="J13" s="367"/>
      <c r="K13" s="367"/>
      <c r="L13" s="367"/>
      <c r="M13" s="367"/>
      <c r="N13" s="367"/>
      <c r="O13" s="367"/>
      <c r="P13" s="367"/>
      <c r="Q13" s="367"/>
      <c r="R13" s="367"/>
      <c r="S13" s="367"/>
      <c r="T13" s="367"/>
      <c r="U13" s="367"/>
      <c r="V13" s="367"/>
      <c r="W13" s="367"/>
      <c r="X13" s="367"/>
      <c r="Y13" s="367"/>
      <c r="Z13" s="367"/>
      <c r="AA13" s="367"/>
      <c r="AB13" s="367"/>
      <c r="AC13" s="367"/>
      <c r="AD13" s="367"/>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67"/>
      <c r="BC13" s="367"/>
      <c r="BD13" s="367"/>
      <c r="BE13" s="367"/>
      <c r="BF13" s="367"/>
      <c r="BG13" s="367"/>
      <c r="BH13" s="367"/>
      <c r="BI13" s="367"/>
      <c r="BJ13" s="367"/>
      <c r="BK13" s="367"/>
      <c r="BL13" s="367"/>
      <c r="BM13" s="367"/>
      <c r="BN13" s="367"/>
      <c r="BO13" s="367"/>
      <c r="BP13" s="367"/>
      <c r="BQ13" s="367"/>
      <c r="BR13" s="367"/>
      <c r="BS13" s="367"/>
      <c r="BT13" s="367"/>
      <c r="BU13" s="367"/>
      <c r="BV13" s="367"/>
      <c r="BW13" s="367"/>
      <c r="BX13" s="367"/>
      <c r="BY13" s="367"/>
      <c r="BZ13" s="367"/>
      <c r="CA13" s="367"/>
      <c r="CB13" s="367"/>
      <c r="CC13" s="367"/>
      <c r="CD13" s="367"/>
      <c r="CE13" s="367"/>
      <c r="CF13" s="367"/>
      <c r="CG13" s="367"/>
      <c r="CH13" s="367"/>
      <c r="CI13" s="367"/>
      <c r="CJ13" s="367"/>
      <c r="CK13" s="367"/>
      <c r="CL13" s="367"/>
      <c r="CM13" s="367"/>
      <c r="CN13" s="367"/>
      <c r="CO13" s="367"/>
      <c r="CP13" s="367"/>
      <c r="CQ13" s="367"/>
      <c r="CR13" s="367"/>
      <c r="CS13" s="367"/>
      <c r="CT13" s="367"/>
      <c r="CU13" s="367"/>
      <c r="CV13" s="367"/>
      <c r="CW13" s="367"/>
      <c r="CX13" s="367"/>
      <c r="CY13" s="367"/>
      <c r="CZ13" s="367"/>
      <c r="DA13" s="367"/>
      <c r="DB13" s="367"/>
      <c r="DC13" s="367"/>
      <c r="DD13" s="367"/>
      <c r="DE13" s="367"/>
    </row>
    <row r="14" spans="1:109" s="259" customFormat="1" ht="13" x14ac:dyDescent="0.2">
      <c r="A14" s="367"/>
      <c r="B14" s="367"/>
      <c r="C14" s="367"/>
      <c r="D14" s="367"/>
      <c r="E14" s="367"/>
      <c r="F14" s="367"/>
      <c r="G14" s="367"/>
      <c r="H14" s="367"/>
      <c r="I14" s="367"/>
      <c r="J14" s="367"/>
      <c r="K14" s="367"/>
      <c r="L14" s="367"/>
      <c r="M14" s="367"/>
      <c r="N14" s="367"/>
      <c r="O14" s="367"/>
      <c r="P14" s="367"/>
      <c r="Q14" s="367"/>
      <c r="R14" s="367"/>
      <c r="S14" s="367"/>
      <c r="T14" s="367"/>
      <c r="U14" s="367"/>
      <c r="V14" s="367"/>
      <c r="W14" s="367"/>
      <c r="X14" s="367"/>
      <c r="Y14" s="367"/>
      <c r="Z14" s="367"/>
      <c r="AA14" s="367"/>
      <c r="AB14" s="367"/>
      <c r="AC14" s="367"/>
      <c r="AD14" s="367"/>
      <c r="AE14" s="367"/>
      <c r="AF14" s="367"/>
      <c r="AG14" s="367"/>
      <c r="AH14" s="367"/>
      <c r="AI14" s="367"/>
      <c r="AJ14" s="367"/>
      <c r="AK14" s="367"/>
      <c r="AL14" s="367"/>
      <c r="AM14" s="367"/>
      <c r="AN14" s="367"/>
      <c r="AO14" s="367"/>
      <c r="AP14" s="367"/>
      <c r="AQ14" s="367"/>
      <c r="AR14" s="367"/>
      <c r="AS14" s="367"/>
      <c r="AT14" s="367"/>
      <c r="AU14" s="367"/>
      <c r="AV14" s="367"/>
      <c r="AW14" s="367"/>
      <c r="AX14" s="367"/>
      <c r="AY14" s="367"/>
      <c r="AZ14" s="367"/>
      <c r="BA14" s="367"/>
      <c r="BB14" s="367"/>
      <c r="BC14" s="367"/>
      <c r="BD14" s="367"/>
      <c r="BE14" s="367"/>
      <c r="BF14" s="367"/>
      <c r="BG14" s="367"/>
      <c r="BH14" s="367"/>
      <c r="BI14" s="367"/>
      <c r="BJ14" s="367"/>
      <c r="BK14" s="367"/>
      <c r="BL14" s="367"/>
      <c r="BM14" s="367"/>
      <c r="BN14" s="367"/>
      <c r="BO14" s="367"/>
      <c r="BP14" s="367"/>
      <c r="BQ14" s="367"/>
      <c r="BR14" s="367"/>
      <c r="BS14" s="367"/>
      <c r="BT14" s="367"/>
      <c r="BU14" s="367"/>
      <c r="BV14" s="367"/>
      <c r="BW14" s="367"/>
      <c r="BX14" s="367"/>
      <c r="BY14" s="367"/>
      <c r="BZ14" s="367"/>
      <c r="CA14" s="367"/>
      <c r="CB14" s="367"/>
      <c r="CC14" s="367"/>
      <c r="CD14" s="367"/>
      <c r="CE14" s="367"/>
      <c r="CF14" s="367"/>
      <c r="CG14" s="367"/>
      <c r="CH14" s="367"/>
      <c r="CI14" s="367"/>
      <c r="CJ14" s="367"/>
      <c r="CK14" s="367"/>
      <c r="CL14" s="367"/>
      <c r="CM14" s="367"/>
      <c r="CN14" s="367"/>
      <c r="CO14" s="367"/>
      <c r="CP14" s="367"/>
      <c r="CQ14" s="367"/>
      <c r="CR14" s="367"/>
      <c r="CS14" s="367"/>
      <c r="CT14" s="367"/>
      <c r="CU14" s="367"/>
      <c r="CV14" s="367"/>
      <c r="CW14" s="367"/>
      <c r="CX14" s="367"/>
      <c r="CY14" s="367"/>
      <c r="CZ14" s="367"/>
      <c r="DA14" s="367"/>
      <c r="DB14" s="367"/>
      <c r="DC14" s="367"/>
      <c r="DD14" s="367"/>
      <c r="DE14" s="367"/>
    </row>
    <row r="15" spans="1:109" s="259" customFormat="1" ht="13" x14ac:dyDescent="0.2">
      <c r="A15" s="366"/>
      <c r="B15" s="367"/>
      <c r="C15" s="367"/>
      <c r="D15" s="367"/>
      <c r="E15" s="367"/>
      <c r="F15" s="367"/>
      <c r="G15" s="367"/>
      <c r="H15" s="367"/>
      <c r="I15" s="367"/>
      <c r="J15" s="367"/>
      <c r="K15" s="367"/>
      <c r="L15" s="367"/>
      <c r="M15" s="367"/>
      <c r="N15" s="367"/>
      <c r="O15" s="367"/>
      <c r="P15" s="367"/>
      <c r="Q15" s="367"/>
      <c r="R15" s="367"/>
      <c r="S15" s="367"/>
      <c r="T15" s="367"/>
      <c r="U15" s="367"/>
      <c r="V15" s="367"/>
      <c r="W15" s="367"/>
      <c r="X15" s="367"/>
      <c r="Y15" s="367"/>
      <c r="Z15" s="367"/>
      <c r="AA15" s="367"/>
      <c r="AB15" s="367"/>
      <c r="AC15" s="367"/>
      <c r="AD15" s="367"/>
      <c r="AE15" s="367"/>
      <c r="AF15" s="367"/>
      <c r="AG15" s="367"/>
      <c r="AH15" s="367"/>
      <c r="AI15" s="367"/>
      <c r="AJ15" s="367"/>
      <c r="AK15" s="367"/>
      <c r="AL15" s="367"/>
      <c r="AM15" s="367"/>
      <c r="AN15" s="367"/>
      <c r="AO15" s="367"/>
      <c r="AP15" s="367"/>
      <c r="AQ15" s="367"/>
      <c r="AR15" s="367"/>
      <c r="AS15" s="367"/>
      <c r="AT15" s="367"/>
      <c r="AU15" s="367"/>
      <c r="AV15" s="367"/>
      <c r="AW15" s="367"/>
      <c r="AX15" s="367"/>
      <c r="AY15" s="367"/>
      <c r="AZ15" s="367"/>
      <c r="BA15" s="367"/>
      <c r="BB15" s="367"/>
      <c r="BC15" s="367"/>
      <c r="BD15" s="367"/>
      <c r="BE15" s="367"/>
      <c r="BF15" s="367"/>
      <c r="BG15" s="367"/>
      <c r="BH15" s="367"/>
      <c r="BI15" s="367"/>
      <c r="BJ15" s="367"/>
      <c r="BK15" s="367"/>
      <c r="BL15" s="367"/>
      <c r="BM15" s="367"/>
      <c r="BN15" s="367"/>
      <c r="BO15" s="367"/>
      <c r="BP15" s="367"/>
      <c r="BQ15" s="367"/>
      <c r="BR15" s="367"/>
      <c r="BS15" s="367"/>
      <c r="BT15" s="367"/>
      <c r="BU15" s="367"/>
      <c r="BV15" s="367"/>
      <c r="BW15" s="367"/>
      <c r="BX15" s="367"/>
      <c r="BY15" s="367"/>
      <c r="BZ15" s="367"/>
      <c r="CA15" s="367"/>
      <c r="CB15" s="367"/>
      <c r="CC15" s="367"/>
      <c r="CD15" s="367"/>
      <c r="CE15" s="367"/>
      <c r="CF15" s="367"/>
      <c r="CG15" s="367"/>
      <c r="CH15" s="367"/>
      <c r="CI15" s="367"/>
      <c r="CJ15" s="367"/>
      <c r="CK15" s="367"/>
      <c r="CL15" s="367"/>
      <c r="CM15" s="367"/>
      <c r="CN15" s="367"/>
      <c r="CO15" s="367"/>
      <c r="CP15" s="367"/>
      <c r="CQ15" s="367"/>
      <c r="CR15" s="367"/>
      <c r="CS15" s="367"/>
      <c r="CT15" s="367"/>
      <c r="CU15" s="367"/>
      <c r="CV15" s="367"/>
      <c r="CW15" s="367"/>
      <c r="CX15" s="367"/>
      <c r="CY15" s="367"/>
      <c r="CZ15" s="367"/>
      <c r="DA15" s="367"/>
      <c r="DB15" s="367"/>
      <c r="DC15" s="367"/>
      <c r="DD15" s="367"/>
      <c r="DE15" s="367"/>
    </row>
    <row r="16" spans="1:109" s="259" customFormat="1" ht="13" x14ac:dyDescent="0.2">
      <c r="A16" s="366"/>
      <c r="B16" s="367"/>
      <c r="C16" s="367"/>
      <c r="D16" s="367"/>
      <c r="E16" s="367"/>
      <c r="F16" s="367"/>
      <c r="G16" s="367"/>
      <c r="H16" s="367"/>
      <c r="I16" s="367"/>
      <c r="J16" s="367"/>
      <c r="K16" s="367"/>
      <c r="L16" s="367"/>
      <c r="M16" s="367"/>
      <c r="N16" s="367"/>
      <c r="O16" s="367"/>
      <c r="P16" s="367"/>
      <c r="Q16" s="367"/>
      <c r="R16" s="367"/>
      <c r="S16" s="367"/>
      <c r="T16" s="367"/>
      <c r="U16" s="367"/>
      <c r="V16" s="367"/>
      <c r="W16" s="367"/>
      <c r="X16" s="367"/>
      <c r="Y16" s="367"/>
      <c r="Z16" s="367"/>
      <c r="AA16" s="367"/>
      <c r="AB16" s="367"/>
      <c r="AC16" s="367"/>
      <c r="AD16" s="367"/>
      <c r="AE16" s="367"/>
      <c r="AF16" s="367"/>
      <c r="AG16" s="367"/>
      <c r="AH16" s="367"/>
      <c r="AI16" s="367"/>
      <c r="AJ16" s="367"/>
      <c r="AK16" s="367"/>
      <c r="AL16" s="367"/>
      <c r="AM16" s="367"/>
      <c r="AN16" s="367"/>
      <c r="AO16" s="367"/>
      <c r="AP16" s="367"/>
      <c r="AQ16" s="367"/>
      <c r="AR16" s="367"/>
      <c r="AS16" s="367"/>
      <c r="AT16" s="367"/>
      <c r="AU16" s="367"/>
      <c r="AV16" s="367"/>
      <c r="AW16" s="367"/>
      <c r="AX16" s="367"/>
      <c r="AY16" s="367"/>
      <c r="AZ16" s="367"/>
      <c r="BA16" s="367"/>
      <c r="BB16" s="367"/>
      <c r="BC16" s="367"/>
      <c r="BD16" s="367"/>
      <c r="BE16" s="367"/>
      <c r="BF16" s="367"/>
      <c r="BG16" s="367"/>
      <c r="BH16" s="367"/>
      <c r="BI16" s="367"/>
      <c r="BJ16" s="367"/>
      <c r="BK16" s="367"/>
      <c r="BL16" s="367"/>
      <c r="BM16" s="367"/>
      <c r="BN16" s="367"/>
      <c r="BO16" s="367"/>
      <c r="BP16" s="367"/>
      <c r="BQ16" s="367"/>
      <c r="BR16" s="367"/>
      <c r="BS16" s="367"/>
      <c r="BT16" s="367"/>
      <c r="BU16" s="367"/>
      <c r="BV16" s="367"/>
      <c r="BW16" s="367"/>
      <c r="BX16" s="367"/>
      <c r="BY16" s="367"/>
      <c r="BZ16" s="367"/>
      <c r="CA16" s="367"/>
      <c r="CB16" s="367"/>
      <c r="CC16" s="367"/>
      <c r="CD16" s="367"/>
      <c r="CE16" s="367"/>
      <c r="CF16" s="367"/>
      <c r="CG16" s="367"/>
      <c r="CH16" s="367"/>
      <c r="CI16" s="367"/>
      <c r="CJ16" s="367"/>
      <c r="CK16" s="367"/>
      <c r="CL16" s="367"/>
      <c r="CM16" s="367"/>
      <c r="CN16" s="367"/>
      <c r="CO16" s="367"/>
      <c r="CP16" s="367"/>
      <c r="CQ16" s="367"/>
      <c r="CR16" s="367"/>
      <c r="CS16" s="367"/>
      <c r="CT16" s="367"/>
      <c r="CU16" s="367"/>
      <c r="CV16" s="367"/>
      <c r="CW16" s="367"/>
      <c r="CX16" s="367"/>
      <c r="CY16" s="367"/>
      <c r="CZ16" s="367"/>
      <c r="DA16" s="367"/>
      <c r="DB16" s="367"/>
      <c r="DC16" s="367"/>
      <c r="DD16" s="367"/>
      <c r="DE16" s="367"/>
    </row>
    <row r="17" spans="1:109" s="259" customFormat="1" ht="13" x14ac:dyDescent="0.2">
      <c r="A17" s="366"/>
      <c r="B17" s="367"/>
      <c r="C17" s="367"/>
      <c r="D17" s="367"/>
      <c r="E17" s="367"/>
      <c r="F17" s="367"/>
      <c r="G17" s="367"/>
      <c r="H17" s="367"/>
      <c r="I17" s="367"/>
      <c r="J17" s="367"/>
      <c r="K17" s="367"/>
      <c r="L17" s="367"/>
      <c r="M17" s="367"/>
      <c r="N17" s="367"/>
      <c r="O17" s="367"/>
      <c r="P17" s="367"/>
      <c r="Q17" s="367"/>
      <c r="R17" s="367"/>
      <c r="S17" s="367"/>
      <c r="T17" s="367"/>
      <c r="U17" s="367"/>
      <c r="V17" s="367"/>
      <c r="W17" s="367"/>
      <c r="X17" s="367"/>
      <c r="Y17" s="367"/>
      <c r="Z17" s="367"/>
      <c r="AA17" s="367"/>
      <c r="AB17" s="367"/>
      <c r="AC17" s="367"/>
      <c r="AD17" s="367"/>
      <c r="AE17" s="367"/>
      <c r="AF17" s="367"/>
      <c r="AG17" s="367"/>
      <c r="AH17" s="367"/>
      <c r="AI17" s="367"/>
      <c r="AJ17" s="367"/>
      <c r="AK17" s="367"/>
      <c r="AL17" s="367"/>
      <c r="AM17" s="367"/>
      <c r="AN17" s="367"/>
      <c r="AO17" s="367"/>
      <c r="AP17" s="367"/>
      <c r="AQ17" s="367"/>
      <c r="AR17" s="367"/>
      <c r="AS17" s="367"/>
      <c r="AT17" s="367"/>
      <c r="AU17" s="367"/>
      <c r="AV17" s="367"/>
      <c r="AW17" s="367"/>
      <c r="AX17" s="367"/>
      <c r="AY17" s="367"/>
      <c r="AZ17" s="367"/>
      <c r="BA17" s="367"/>
      <c r="BB17" s="367"/>
      <c r="BC17" s="367"/>
      <c r="BD17" s="367"/>
      <c r="BE17" s="367"/>
      <c r="BF17" s="367"/>
      <c r="BG17" s="367"/>
      <c r="BH17" s="367"/>
      <c r="BI17" s="367"/>
      <c r="BJ17" s="367"/>
      <c r="BK17" s="367"/>
      <c r="BL17" s="367"/>
      <c r="BM17" s="367"/>
      <c r="BN17" s="367"/>
      <c r="BO17" s="367"/>
      <c r="BP17" s="367"/>
      <c r="BQ17" s="367"/>
      <c r="BR17" s="367"/>
      <c r="BS17" s="367"/>
      <c r="BT17" s="367"/>
      <c r="BU17" s="367"/>
      <c r="BV17" s="367"/>
      <c r="BW17" s="367"/>
      <c r="BX17" s="367"/>
      <c r="BY17" s="367"/>
      <c r="BZ17" s="367"/>
      <c r="CA17" s="367"/>
      <c r="CB17" s="367"/>
      <c r="CC17" s="367"/>
      <c r="CD17" s="367"/>
      <c r="CE17" s="367"/>
      <c r="CF17" s="367"/>
      <c r="CG17" s="367"/>
      <c r="CH17" s="367"/>
      <c r="CI17" s="367"/>
      <c r="CJ17" s="367"/>
      <c r="CK17" s="367"/>
      <c r="CL17" s="367"/>
      <c r="CM17" s="367"/>
      <c r="CN17" s="367"/>
      <c r="CO17" s="367"/>
      <c r="CP17" s="367"/>
      <c r="CQ17" s="367"/>
      <c r="CR17" s="367"/>
      <c r="CS17" s="367"/>
      <c r="CT17" s="367"/>
      <c r="CU17" s="367"/>
      <c r="CV17" s="367"/>
      <c r="CW17" s="367"/>
      <c r="CX17" s="367"/>
      <c r="CY17" s="367"/>
      <c r="CZ17" s="367"/>
      <c r="DA17" s="367"/>
      <c r="DB17" s="367"/>
      <c r="DC17" s="367"/>
      <c r="DD17" s="367"/>
      <c r="DE17" s="367"/>
    </row>
    <row r="18" spans="1:109" s="259" customFormat="1" ht="13" x14ac:dyDescent="0.2">
      <c r="A18" s="366"/>
      <c r="B18" s="367"/>
      <c r="C18" s="367"/>
      <c r="D18" s="367"/>
      <c r="E18" s="367"/>
      <c r="F18" s="367"/>
      <c r="G18" s="367"/>
      <c r="H18" s="367"/>
      <c r="I18" s="367"/>
      <c r="J18" s="367"/>
      <c r="K18" s="367"/>
      <c r="L18" s="367"/>
      <c r="M18" s="367"/>
      <c r="N18" s="367"/>
      <c r="O18" s="367"/>
      <c r="P18" s="367"/>
      <c r="Q18" s="367"/>
      <c r="R18" s="367"/>
      <c r="S18" s="367"/>
      <c r="T18" s="367"/>
      <c r="U18" s="367"/>
      <c r="V18" s="367"/>
      <c r="W18" s="367"/>
      <c r="X18" s="367"/>
      <c r="Y18" s="367"/>
      <c r="Z18" s="367"/>
      <c r="AA18" s="367"/>
      <c r="AB18" s="367"/>
      <c r="AC18" s="367"/>
      <c r="AD18" s="367"/>
      <c r="AE18" s="367"/>
      <c r="AF18" s="367"/>
      <c r="AG18" s="367"/>
      <c r="AH18" s="367"/>
      <c r="AI18" s="367"/>
      <c r="AJ18" s="367"/>
      <c r="AK18" s="367"/>
      <c r="AL18" s="367"/>
      <c r="AM18" s="367"/>
      <c r="AN18" s="367"/>
      <c r="AO18" s="367"/>
      <c r="AP18" s="367"/>
      <c r="AQ18" s="367"/>
      <c r="AR18" s="367"/>
      <c r="AS18" s="367"/>
      <c r="AT18" s="367"/>
      <c r="AU18" s="367"/>
      <c r="AV18" s="367"/>
      <c r="AW18" s="367"/>
      <c r="AX18" s="367"/>
      <c r="AY18" s="367"/>
      <c r="AZ18" s="367"/>
      <c r="BA18" s="367"/>
      <c r="BB18" s="367"/>
      <c r="BC18" s="367"/>
      <c r="BD18" s="367"/>
      <c r="BE18" s="367"/>
      <c r="BF18" s="367"/>
      <c r="BG18" s="367"/>
      <c r="BH18" s="367"/>
      <c r="BI18" s="367"/>
      <c r="BJ18" s="367"/>
      <c r="BK18" s="367"/>
      <c r="BL18" s="367"/>
      <c r="BM18" s="367"/>
      <c r="BN18" s="367"/>
      <c r="BO18" s="367"/>
      <c r="BP18" s="367"/>
      <c r="BQ18" s="367"/>
      <c r="BR18" s="367"/>
      <c r="BS18" s="367"/>
      <c r="BT18" s="367"/>
      <c r="BU18" s="367"/>
      <c r="BV18" s="367"/>
      <c r="BW18" s="367"/>
      <c r="BX18" s="367"/>
      <c r="BY18" s="367"/>
      <c r="BZ18" s="367"/>
      <c r="CA18" s="367"/>
      <c r="CB18" s="367"/>
      <c r="CC18" s="367"/>
      <c r="CD18" s="367"/>
      <c r="CE18" s="367"/>
      <c r="CF18" s="367"/>
      <c r="CG18" s="367"/>
      <c r="CH18" s="367"/>
      <c r="CI18" s="367"/>
      <c r="CJ18" s="367"/>
      <c r="CK18" s="367"/>
      <c r="CL18" s="367"/>
      <c r="CM18" s="367"/>
      <c r="CN18" s="367"/>
      <c r="CO18" s="367"/>
      <c r="CP18" s="367"/>
      <c r="CQ18" s="367"/>
      <c r="CR18" s="367"/>
      <c r="CS18" s="367"/>
      <c r="CT18" s="367"/>
      <c r="CU18" s="367"/>
      <c r="CV18" s="367"/>
      <c r="CW18" s="367"/>
      <c r="CX18" s="367"/>
      <c r="CY18" s="367"/>
      <c r="CZ18" s="367"/>
      <c r="DA18" s="367"/>
      <c r="DB18" s="367"/>
      <c r="DC18" s="367"/>
      <c r="DD18" s="367"/>
      <c r="DE18" s="367"/>
    </row>
    <row r="19" spans="1:109" ht="13" x14ac:dyDescent="0.2">
      <c r="DD19" s="366"/>
      <c r="DE19" s="366"/>
    </row>
    <row r="20" spans="1:109" ht="13" x14ac:dyDescent="0.2">
      <c r="DD20" s="366"/>
      <c r="DE20" s="366"/>
    </row>
    <row r="21" spans="1:109" ht="17.25" customHeight="1" x14ac:dyDescent="0.2">
      <c r="B21" s="368"/>
      <c r="C21" s="369"/>
      <c r="D21" s="369"/>
      <c r="E21" s="369"/>
      <c r="F21" s="369"/>
      <c r="G21" s="369"/>
      <c r="H21" s="369"/>
      <c r="I21" s="369"/>
      <c r="J21" s="369"/>
      <c r="K21" s="369"/>
      <c r="L21" s="369"/>
      <c r="M21" s="369"/>
      <c r="N21" s="370"/>
      <c r="O21" s="369"/>
      <c r="P21" s="369"/>
      <c r="Q21" s="369"/>
      <c r="R21" s="369"/>
      <c r="S21" s="369"/>
      <c r="T21" s="369"/>
      <c r="U21" s="369"/>
      <c r="V21" s="369"/>
      <c r="W21" s="369"/>
      <c r="X21" s="369"/>
      <c r="Y21" s="369"/>
      <c r="Z21" s="369"/>
      <c r="AA21" s="369"/>
      <c r="AB21" s="369"/>
      <c r="AC21" s="369"/>
      <c r="AD21" s="369"/>
      <c r="AE21" s="369"/>
      <c r="AF21" s="369"/>
      <c r="AG21" s="369"/>
      <c r="AH21" s="369"/>
      <c r="AI21" s="369"/>
      <c r="AJ21" s="369"/>
      <c r="AK21" s="369"/>
      <c r="AL21" s="369"/>
      <c r="AM21" s="369"/>
      <c r="AN21" s="369"/>
      <c r="AO21" s="369"/>
      <c r="AP21" s="369"/>
      <c r="AQ21" s="369"/>
      <c r="AR21" s="369"/>
      <c r="AS21" s="369"/>
      <c r="AT21" s="370"/>
      <c r="AU21" s="369"/>
      <c r="AV21" s="369"/>
      <c r="AW21" s="369"/>
      <c r="AX21" s="369"/>
      <c r="AY21" s="369"/>
      <c r="AZ21" s="369"/>
      <c r="BA21" s="369"/>
      <c r="BB21" s="369"/>
      <c r="BC21" s="369"/>
      <c r="BD21" s="369"/>
      <c r="BE21" s="369"/>
      <c r="BF21" s="370"/>
      <c r="BG21" s="369"/>
      <c r="BH21" s="369"/>
      <c r="BI21" s="369"/>
      <c r="BJ21" s="369"/>
      <c r="BK21" s="369"/>
      <c r="BL21" s="369"/>
      <c r="BM21" s="369"/>
      <c r="BN21" s="369"/>
      <c r="BO21" s="369"/>
      <c r="BP21" s="369"/>
      <c r="BQ21" s="369"/>
      <c r="BR21" s="370"/>
      <c r="BS21" s="369"/>
      <c r="BT21" s="369"/>
      <c r="BU21" s="369"/>
      <c r="BV21" s="369"/>
      <c r="BW21" s="369"/>
      <c r="BX21" s="369"/>
      <c r="BY21" s="369"/>
      <c r="BZ21" s="369"/>
      <c r="CA21" s="369"/>
      <c r="CB21" s="369"/>
      <c r="CC21" s="369"/>
      <c r="CD21" s="370"/>
      <c r="CE21" s="369"/>
      <c r="CF21" s="369"/>
      <c r="CG21" s="369"/>
      <c r="CH21" s="369"/>
      <c r="CI21" s="369"/>
      <c r="CJ21" s="369"/>
      <c r="CK21" s="369"/>
      <c r="CL21" s="369"/>
      <c r="CM21" s="369"/>
      <c r="CN21" s="369"/>
      <c r="CO21" s="369"/>
      <c r="CP21" s="370"/>
      <c r="CQ21" s="369"/>
      <c r="CR21" s="369"/>
      <c r="CS21" s="369"/>
      <c r="CT21" s="369"/>
      <c r="CU21" s="369"/>
      <c r="CV21" s="369"/>
      <c r="CW21" s="369"/>
      <c r="CX21" s="369"/>
      <c r="CY21" s="369"/>
      <c r="CZ21" s="369"/>
      <c r="DA21" s="369"/>
      <c r="DB21" s="370"/>
      <c r="DC21" s="369"/>
      <c r="DD21" s="371"/>
      <c r="DE21" s="366"/>
    </row>
    <row r="22" spans="1:109" ht="17.25" customHeight="1" x14ac:dyDescent="0.2">
      <c r="B22" s="372"/>
    </row>
    <row r="23" spans="1:109" ht="13" x14ac:dyDescent="0.2">
      <c r="B23" s="372"/>
    </row>
    <row r="24" spans="1:109" ht="13" x14ac:dyDescent="0.2">
      <c r="B24" s="372"/>
    </row>
    <row r="25" spans="1:109" ht="13" x14ac:dyDescent="0.2">
      <c r="B25" s="372"/>
    </row>
    <row r="26" spans="1:109" ht="13" x14ac:dyDescent="0.2">
      <c r="B26" s="372"/>
    </row>
    <row r="27" spans="1:109" ht="13" x14ac:dyDescent="0.2">
      <c r="B27" s="372"/>
    </row>
    <row r="28" spans="1:109" ht="13" x14ac:dyDescent="0.2">
      <c r="B28" s="372"/>
    </row>
    <row r="29" spans="1:109" ht="13" x14ac:dyDescent="0.2">
      <c r="B29" s="372"/>
    </row>
    <row r="30" spans="1:109" ht="13" x14ac:dyDescent="0.2">
      <c r="B30" s="372"/>
    </row>
    <row r="31" spans="1:109" ht="13" x14ac:dyDescent="0.2">
      <c r="B31" s="372"/>
    </row>
    <row r="32" spans="1:109" ht="13" x14ac:dyDescent="0.2">
      <c r="B32" s="372"/>
    </row>
    <row r="33" spans="2:109" ht="13" x14ac:dyDescent="0.2">
      <c r="B33" s="372"/>
    </row>
    <row r="34" spans="2:109" ht="13" x14ac:dyDescent="0.2">
      <c r="B34" s="372"/>
    </row>
    <row r="35" spans="2:109" ht="13" x14ac:dyDescent="0.2">
      <c r="B35" s="372"/>
    </row>
    <row r="36" spans="2:109" ht="13" x14ac:dyDescent="0.2">
      <c r="B36" s="372"/>
    </row>
    <row r="37" spans="2:109" ht="13" x14ac:dyDescent="0.2">
      <c r="B37" s="372"/>
    </row>
    <row r="38" spans="2:109" ht="13" x14ac:dyDescent="0.2">
      <c r="B38" s="372"/>
    </row>
    <row r="39" spans="2:109" ht="13" x14ac:dyDescent="0.2">
      <c r="B39" s="374"/>
      <c r="C39" s="375"/>
      <c r="D39" s="375"/>
      <c r="E39" s="375"/>
      <c r="F39" s="375"/>
      <c r="G39" s="375"/>
      <c r="H39" s="375"/>
      <c r="I39" s="375"/>
      <c r="J39" s="375"/>
      <c r="K39" s="375"/>
      <c r="L39" s="375"/>
      <c r="M39" s="375"/>
      <c r="N39" s="375"/>
      <c r="O39" s="375"/>
      <c r="P39" s="375"/>
      <c r="Q39" s="375"/>
      <c r="R39" s="375"/>
      <c r="S39" s="375"/>
      <c r="T39" s="375"/>
      <c r="U39" s="375"/>
      <c r="V39" s="375"/>
      <c r="W39" s="375"/>
      <c r="X39" s="375"/>
      <c r="Y39" s="375"/>
      <c r="Z39" s="375"/>
      <c r="AA39" s="375"/>
      <c r="AB39" s="375"/>
      <c r="AC39" s="375"/>
      <c r="AD39" s="375"/>
      <c r="AE39" s="375"/>
      <c r="AF39" s="375"/>
      <c r="AG39" s="375"/>
      <c r="AH39" s="375"/>
      <c r="AI39" s="375"/>
      <c r="AJ39" s="375"/>
      <c r="AK39" s="375"/>
      <c r="AL39" s="375"/>
      <c r="AM39" s="375"/>
      <c r="AN39" s="375"/>
      <c r="AO39" s="375"/>
      <c r="AP39" s="375"/>
      <c r="AQ39" s="375"/>
      <c r="AR39" s="375"/>
      <c r="AS39" s="375"/>
      <c r="AT39" s="375"/>
      <c r="AU39" s="375"/>
      <c r="AV39" s="375"/>
      <c r="AW39" s="375"/>
      <c r="AX39" s="375"/>
      <c r="AY39" s="375"/>
      <c r="AZ39" s="375"/>
      <c r="BA39" s="375"/>
      <c r="BB39" s="375"/>
      <c r="BC39" s="375"/>
      <c r="BD39" s="375"/>
      <c r="BE39" s="375"/>
      <c r="BF39" s="375"/>
      <c r="BG39" s="375"/>
      <c r="BH39" s="375"/>
      <c r="BI39" s="375"/>
      <c r="BJ39" s="375"/>
      <c r="BK39" s="375"/>
      <c r="BL39" s="375"/>
      <c r="BM39" s="375"/>
      <c r="BN39" s="375"/>
      <c r="BO39" s="375"/>
      <c r="BP39" s="375"/>
      <c r="BQ39" s="375"/>
      <c r="BR39" s="375"/>
      <c r="BS39" s="375"/>
      <c r="BT39" s="375"/>
      <c r="BU39" s="375"/>
      <c r="BV39" s="375"/>
      <c r="BW39" s="375"/>
      <c r="BX39" s="375"/>
      <c r="BY39" s="375"/>
      <c r="BZ39" s="375"/>
      <c r="CA39" s="375"/>
      <c r="CB39" s="375"/>
      <c r="CC39" s="375"/>
      <c r="CD39" s="375"/>
      <c r="CE39" s="375"/>
      <c r="CF39" s="375"/>
      <c r="CG39" s="375"/>
      <c r="CH39" s="375"/>
      <c r="CI39" s="375"/>
      <c r="CJ39" s="375"/>
      <c r="CK39" s="375"/>
      <c r="CL39" s="375"/>
      <c r="CM39" s="375"/>
      <c r="CN39" s="375"/>
      <c r="CO39" s="375"/>
      <c r="CP39" s="375"/>
      <c r="CQ39" s="375"/>
      <c r="CR39" s="375"/>
      <c r="CS39" s="375"/>
      <c r="CT39" s="375"/>
      <c r="CU39" s="375"/>
      <c r="CV39" s="375"/>
      <c r="CW39" s="375"/>
      <c r="CX39" s="375"/>
      <c r="CY39" s="375"/>
      <c r="CZ39" s="375"/>
      <c r="DA39" s="375"/>
      <c r="DB39" s="375"/>
      <c r="DC39" s="375"/>
      <c r="DD39" s="376"/>
    </row>
    <row r="40" spans="2:109" ht="13" x14ac:dyDescent="0.2">
      <c r="B40" s="377"/>
      <c r="DD40" s="377"/>
      <c r="DE40" s="366"/>
    </row>
    <row r="41" spans="2:109" ht="16.5" x14ac:dyDescent="0.2">
      <c r="B41" s="378" t="s">
        <v>563</v>
      </c>
      <c r="C41" s="369"/>
      <c r="D41" s="369"/>
      <c r="E41" s="369"/>
      <c r="F41" s="369"/>
      <c r="G41" s="369"/>
      <c r="H41" s="369"/>
      <c r="I41" s="369"/>
      <c r="J41" s="369"/>
      <c r="K41" s="369"/>
      <c r="L41" s="369"/>
      <c r="M41" s="369"/>
      <c r="N41" s="369"/>
      <c r="O41" s="369"/>
      <c r="P41" s="369"/>
      <c r="Q41" s="369"/>
      <c r="R41" s="369"/>
      <c r="S41" s="369"/>
      <c r="T41" s="369"/>
      <c r="U41" s="369"/>
      <c r="V41" s="369"/>
      <c r="W41" s="369"/>
      <c r="X41" s="369"/>
      <c r="Y41" s="369"/>
      <c r="Z41" s="369"/>
      <c r="AA41" s="369"/>
      <c r="AB41" s="369"/>
      <c r="AC41" s="369"/>
      <c r="AD41" s="369"/>
      <c r="AE41" s="369"/>
      <c r="AF41" s="369"/>
      <c r="AG41" s="369"/>
      <c r="AH41" s="369"/>
      <c r="AI41" s="369"/>
      <c r="AJ41" s="369"/>
      <c r="AK41" s="369"/>
      <c r="AL41" s="369"/>
      <c r="AM41" s="369"/>
      <c r="AN41" s="369"/>
      <c r="AO41" s="369"/>
      <c r="AP41" s="369"/>
      <c r="AQ41" s="369"/>
      <c r="AR41" s="369"/>
      <c r="AS41" s="369"/>
      <c r="AT41" s="369"/>
      <c r="AU41" s="369"/>
      <c r="AV41" s="369"/>
      <c r="AW41" s="369"/>
      <c r="AX41" s="369"/>
      <c r="AY41" s="369"/>
      <c r="AZ41" s="369"/>
      <c r="BA41" s="369"/>
      <c r="BB41" s="369"/>
      <c r="BC41" s="369"/>
      <c r="BD41" s="369"/>
      <c r="BE41" s="369"/>
      <c r="BF41" s="369"/>
      <c r="BG41" s="369"/>
      <c r="BH41" s="369"/>
      <c r="BI41" s="369"/>
      <c r="BJ41" s="369"/>
      <c r="BK41" s="369"/>
      <c r="BL41" s="369"/>
      <c r="BM41" s="369"/>
      <c r="BN41" s="369"/>
      <c r="BO41" s="369"/>
      <c r="BP41" s="369"/>
      <c r="BQ41" s="369"/>
      <c r="BR41" s="369"/>
      <c r="BS41" s="369"/>
      <c r="BT41" s="369"/>
      <c r="BU41" s="369"/>
      <c r="BV41" s="369"/>
      <c r="BW41" s="369"/>
      <c r="BX41" s="369"/>
      <c r="BY41" s="369"/>
      <c r="BZ41" s="369"/>
      <c r="CA41" s="369"/>
      <c r="CB41" s="369"/>
      <c r="CC41" s="369"/>
      <c r="CD41" s="369"/>
      <c r="CE41" s="369"/>
      <c r="CF41" s="369"/>
      <c r="CG41" s="369"/>
      <c r="CH41" s="369"/>
      <c r="CI41" s="369"/>
      <c r="CJ41" s="369"/>
      <c r="CK41" s="369"/>
      <c r="CL41" s="369"/>
      <c r="CM41" s="369"/>
      <c r="CN41" s="369"/>
      <c r="CO41" s="369"/>
      <c r="CP41" s="369"/>
      <c r="CQ41" s="369"/>
      <c r="CR41" s="369"/>
      <c r="CS41" s="369"/>
      <c r="CT41" s="369"/>
      <c r="CU41" s="369"/>
      <c r="CV41" s="369"/>
      <c r="CW41" s="369"/>
      <c r="CX41" s="369"/>
      <c r="CY41" s="369"/>
      <c r="CZ41" s="369"/>
      <c r="DA41" s="369"/>
      <c r="DB41" s="369"/>
      <c r="DC41" s="369"/>
      <c r="DD41" s="371"/>
    </row>
    <row r="42" spans="2:109" ht="13" x14ac:dyDescent="0.2">
      <c r="B42" s="372"/>
      <c r="G42" s="379"/>
      <c r="I42" s="380"/>
      <c r="J42" s="380"/>
      <c r="K42" s="380"/>
      <c r="AM42" s="379"/>
      <c r="AN42" s="379" t="s">
        <v>564</v>
      </c>
      <c r="AP42" s="380"/>
      <c r="AQ42" s="380"/>
      <c r="AR42" s="380"/>
      <c r="AY42" s="379"/>
      <c r="BA42" s="380"/>
      <c r="BB42" s="380"/>
      <c r="BC42" s="380"/>
      <c r="BK42" s="379"/>
      <c r="BM42" s="380"/>
      <c r="BN42" s="380"/>
      <c r="BO42" s="380"/>
      <c r="BW42" s="379"/>
      <c r="BY42" s="380"/>
      <c r="BZ42" s="380"/>
      <c r="CA42" s="380"/>
      <c r="CI42" s="379"/>
      <c r="CK42" s="380"/>
      <c r="CL42" s="380"/>
      <c r="CM42" s="380"/>
      <c r="CU42" s="379"/>
      <c r="CW42" s="380"/>
      <c r="CX42" s="380"/>
      <c r="CY42" s="380"/>
    </row>
    <row r="43" spans="2:109" ht="13.5" customHeight="1" x14ac:dyDescent="0.2">
      <c r="B43" s="372"/>
      <c r="AN43" s="1260" t="s">
        <v>565</v>
      </c>
      <c r="AO43" s="1261"/>
      <c r="AP43" s="1261"/>
      <c r="AQ43" s="1261"/>
      <c r="AR43" s="1261"/>
      <c r="AS43" s="1261"/>
      <c r="AT43" s="1261"/>
      <c r="AU43" s="1261"/>
      <c r="AV43" s="1261"/>
      <c r="AW43" s="1261"/>
      <c r="AX43" s="1261"/>
      <c r="AY43" s="1261"/>
      <c r="AZ43" s="1261"/>
      <c r="BA43" s="1261"/>
      <c r="BB43" s="1261"/>
      <c r="BC43" s="1261"/>
      <c r="BD43" s="1261"/>
      <c r="BE43" s="1261"/>
      <c r="BF43" s="1261"/>
      <c r="BG43" s="1261"/>
      <c r="BH43" s="1261"/>
      <c r="BI43" s="1261"/>
      <c r="BJ43" s="1261"/>
      <c r="BK43" s="1261"/>
      <c r="BL43" s="1261"/>
      <c r="BM43" s="1261"/>
      <c r="BN43" s="1261"/>
      <c r="BO43" s="1261"/>
      <c r="BP43" s="1261"/>
      <c r="BQ43" s="1261"/>
      <c r="BR43" s="1261"/>
      <c r="BS43" s="1261"/>
      <c r="BT43" s="1261"/>
      <c r="BU43" s="1261"/>
      <c r="BV43" s="1261"/>
      <c r="BW43" s="1261"/>
      <c r="BX43" s="1261"/>
      <c r="BY43" s="1261"/>
      <c r="BZ43" s="1261"/>
      <c r="CA43" s="1261"/>
      <c r="CB43" s="1261"/>
      <c r="CC43" s="1261"/>
      <c r="CD43" s="1261"/>
      <c r="CE43" s="1261"/>
      <c r="CF43" s="1261"/>
      <c r="CG43" s="1261"/>
      <c r="CH43" s="1261"/>
      <c r="CI43" s="1261"/>
      <c r="CJ43" s="1261"/>
      <c r="CK43" s="1261"/>
      <c r="CL43" s="1261"/>
      <c r="CM43" s="1261"/>
      <c r="CN43" s="1261"/>
      <c r="CO43" s="1261"/>
      <c r="CP43" s="1261"/>
      <c r="CQ43" s="1261"/>
      <c r="CR43" s="1261"/>
      <c r="CS43" s="1261"/>
      <c r="CT43" s="1261"/>
      <c r="CU43" s="1261"/>
      <c r="CV43" s="1261"/>
      <c r="CW43" s="1261"/>
      <c r="CX43" s="1261"/>
      <c r="CY43" s="1261"/>
      <c r="CZ43" s="1261"/>
      <c r="DA43" s="1261"/>
      <c r="DB43" s="1261"/>
      <c r="DC43" s="1262"/>
    </row>
    <row r="44" spans="2:109" ht="13" x14ac:dyDescent="0.2">
      <c r="B44" s="372"/>
      <c r="AN44" s="1263"/>
      <c r="AO44" s="1264"/>
      <c r="AP44" s="1264"/>
      <c r="AQ44" s="1264"/>
      <c r="AR44" s="1264"/>
      <c r="AS44" s="1264"/>
      <c r="AT44" s="1264"/>
      <c r="AU44" s="1264"/>
      <c r="AV44" s="1264"/>
      <c r="AW44" s="1264"/>
      <c r="AX44" s="1264"/>
      <c r="AY44" s="1264"/>
      <c r="AZ44" s="1264"/>
      <c r="BA44" s="1264"/>
      <c r="BB44" s="1264"/>
      <c r="BC44" s="1264"/>
      <c r="BD44" s="1264"/>
      <c r="BE44" s="1264"/>
      <c r="BF44" s="1264"/>
      <c r="BG44" s="1264"/>
      <c r="BH44" s="1264"/>
      <c r="BI44" s="1264"/>
      <c r="BJ44" s="1264"/>
      <c r="BK44" s="1264"/>
      <c r="BL44" s="1264"/>
      <c r="BM44" s="1264"/>
      <c r="BN44" s="1264"/>
      <c r="BO44" s="1264"/>
      <c r="BP44" s="1264"/>
      <c r="BQ44" s="1264"/>
      <c r="BR44" s="1264"/>
      <c r="BS44" s="1264"/>
      <c r="BT44" s="1264"/>
      <c r="BU44" s="1264"/>
      <c r="BV44" s="1264"/>
      <c r="BW44" s="1264"/>
      <c r="BX44" s="1264"/>
      <c r="BY44" s="1264"/>
      <c r="BZ44" s="1264"/>
      <c r="CA44" s="1264"/>
      <c r="CB44" s="1264"/>
      <c r="CC44" s="1264"/>
      <c r="CD44" s="1264"/>
      <c r="CE44" s="1264"/>
      <c r="CF44" s="1264"/>
      <c r="CG44" s="1264"/>
      <c r="CH44" s="1264"/>
      <c r="CI44" s="1264"/>
      <c r="CJ44" s="1264"/>
      <c r="CK44" s="1264"/>
      <c r="CL44" s="1264"/>
      <c r="CM44" s="1264"/>
      <c r="CN44" s="1264"/>
      <c r="CO44" s="1264"/>
      <c r="CP44" s="1264"/>
      <c r="CQ44" s="1264"/>
      <c r="CR44" s="1264"/>
      <c r="CS44" s="1264"/>
      <c r="CT44" s="1264"/>
      <c r="CU44" s="1264"/>
      <c r="CV44" s="1264"/>
      <c r="CW44" s="1264"/>
      <c r="CX44" s="1264"/>
      <c r="CY44" s="1264"/>
      <c r="CZ44" s="1264"/>
      <c r="DA44" s="1264"/>
      <c r="DB44" s="1264"/>
      <c r="DC44" s="1265"/>
    </row>
    <row r="45" spans="2:109" ht="13" x14ac:dyDescent="0.2">
      <c r="B45" s="372"/>
      <c r="AN45" s="1263"/>
      <c r="AO45" s="1264"/>
      <c r="AP45" s="1264"/>
      <c r="AQ45" s="1264"/>
      <c r="AR45" s="1264"/>
      <c r="AS45" s="1264"/>
      <c r="AT45" s="1264"/>
      <c r="AU45" s="1264"/>
      <c r="AV45" s="1264"/>
      <c r="AW45" s="1264"/>
      <c r="AX45" s="1264"/>
      <c r="AY45" s="1264"/>
      <c r="AZ45" s="1264"/>
      <c r="BA45" s="1264"/>
      <c r="BB45" s="1264"/>
      <c r="BC45" s="1264"/>
      <c r="BD45" s="1264"/>
      <c r="BE45" s="1264"/>
      <c r="BF45" s="1264"/>
      <c r="BG45" s="1264"/>
      <c r="BH45" s="1264"/>
      <c r="BI45" s="1264"/>
      <c r="BJ45" s="1264"/>
      <c r="BK45" s="1264"/>
      <c r="BL45" s="1264"/>
      <c r="BM45" s="1264"/>
      <c r="BN45" s="1264"/>
      <c r="BO45" s="1264"/>
      <c r="BP45" s="1264"/>
      <c r="BQ45" s="1264"/>
      <c r="BR45" s="1264"/>
      <c r="BS45" s="1264"/>
      <c r="BT45" s="1264"/>
      <c r="BU45" s="1264"/>
      <c r="BV45" s="1264"/>
      <c r="BW45" s="1264"/>
      <c r="BX45" s="1264"/>
      <c r="BY45" s="1264"/>
      <c r="BZ45" s="1264"/>
      <c r="CA45" s="1264"/>
      <c r="CB45" s="1264"/>
      <c r="CC45" s="1264"/>
      <c r="CD45" s="1264"/>
      <c r="CE45" s="1264"/>
      <c r="CF45" s="1264"/>
      <c r="CG45" s="1264"/>
      <c r="CH45" s="1264"/>
      <c r="CI45" s="1264"/>
      <c r="CJ45" s="1264"/>
      <c r="CK45" s="1264"/>
      <c r="CL45" s="1264"/>
      <c r="CM45" s="1264"/>
      <c r="CN45" s="1264"/>
      <c r="CO45" s="1264"/>
      <c r="CP45" s="1264"/>
      <c r="CQ45" s="1264"/>
      <c r="CR45" s="1264"/>
      <c r="CS45" s="1264"/>
      <c r="CT45" s="1264"/>
      <c r="CU45" s="1264"/>
      <c r="CV45" s="1264"/>
      <c r="CW45" s="1264"/>
      <c r="CX45" s="1264"/>
      <c r="CY45" s="1264"/>
      <c r="CZ45" s="1264"/>
      <c r="DA45" s="1264"/>
      <c r="DB45" s="1264"/>
      <c r="DC45" s="1265"/>
    </row>
    <row r="46" spans="2:109" ht="13" x14ac:dyDescent="0.2">
      <c r="B46" s="372"/>
      <c r="AN46" s="1263"/>
      <c r="AO46" s="1264"/>
      <c r="AP46" s="1264"/>
      <c r="AQ46" s="1264"/>
      <c r="AR46" s="1264"/>
      <c r="AS46" s="1264"/>
      <c r="AT46" s="1264"/>
      <c r="AU46" s="1264"/>
      <c r="AV46" s="1264"/>
      <c r="AW46" s="1264"/>
      <c r="AX46" s="1264"/>
      <c r="AY46" s="1264"/>
      <c r="AZ46" s="1264"/>
      <c r="BA46" s="1264"/>
      <c r="BB46" s="1264"/>
      <c r="BC46" s="1264"/>
      <c r="BD46" s="1264"/>
      <c r="BE46" s="1264"/>
      <c r="BF46" s="1264"/>
      <c r="BG46" s="1264"/>
      <c r="BH46" s="1264"/>
      <c r="BI46" s="1264"/>
      <c r="BJ46" s="1264"/>
      <c r="BK46" s="1264"/>
      <c r="BL46" s="1264"/>
      <c r="BM46" s="1264"/>
      <c r="BN46" s="1264"/>
      <c r="BO46" s="1264"/>
      <c r="BP46" s="1264"/>
      <c r="BQ46" s="1264"/>
      <c r="BR46" s="1264"/>
      <c r="BS46" s="1264"/>
      <c r="BT46" s="1264"/>
      <c r="BU46" s="1264"/>
      <c r="BV46" s="1264"/>
      <c r="BW46" s="1264"/>
      <c r="BX46" s="1264"/>
      <c r="BY46" s="1264"/>
      <c r="BZ46" s="1264"/>
      <c r="CA46" s="1264"/>
      <c r="CB46" s="1264"/>
      <c r="CC46" s="1264"/>
      <c r="CD46" s="1264"/>
      <c r="CE46" s="1264"/>
      <c r="CF46" s="1264"/>
      <c r="CG46" s="1264"/>
      <c r="CH46" s="1264"/>
      <c r="CI46" s="1264"/>
      <c r="CJ46" s="1264"/>
      <c r="CK46" s="1264"/>
      <c r="CL46" s="1264"/>
      <c r="CM46" s="1264"/>
      <c r="CN46" s="1264"/>
      <c r="CO46" s="1264"/>
      <c r="CP46" s="1264"/>
      <c r="CQ46" s="1264"/>
      <c r="CR46" s="1264"/>
      <c r="CS46" s="1264"/>
      <c r="CT46" s="1264"/>
      <c r="CU46" s="1264"/>
      <c r="CV46" s="1264"/>
      <c r="CW46" s="1264"/>
      <c r="CX46" s="1264"/>
      <c r="CY46" s="1264"/>
      <c r="CZ46" s="1264"/>
      <c r="DA46" s="1264"/>
      <c r="DB46" s="1264"/>
      <c r="DC46" s="1265"/>
    </row>
    <row r="47" spans="2:109" ht="13" x14ac:dyDescent="0.2">
      <c r="B47" s="372"/>
      <c r="AN47" s="1266"/>
      <c r="AO47" s="1267"/>
      <c r="AP47" s="1267"/>
      <c r="AQ47" s="1267"/>
      <c r="AR47" s="1267"/>
      <c r="AS47" s="1267"/>
      <c r="AT47" s="1267"/>
      <c r="AU47" s="1267"/>
      <c r="AV47" s="1267"/>
      <c r="AW47" s="1267"/>
      <c r="AX47" s="1267"/>
      <c r="AY47" s="1267"/>
      <c r="AZ47" s="1267"/>
      <c r="BA47" s="1267"/>
      <c r="BB47" s="1267"/>
      <c r="BC47" s="1267"/>
      <c r="BD47" s="1267"/>
      <c r="BE47" s="1267"/>
      <c r="BF47" s="1267"/>
      <c r="BG47" s="1267"/>
      <c r="BH47" s="1267"/>
      <c r="BI47" s="1267"/>
      <c r="BJ47" s="1267"/>
      <c r="BK47" s="1267"/>
      <c r="BL47" s="1267"/>
      <c r="BM47" s="1267"/>
      <c r="BN47" s="1267"/>
      <c r="BO47" s="1267"/>
      <c r="BP47" s="1267"/>
      <c r="BQ47" s="1267"/>
      <c r="BR47" s="1267"/>
      <c r="BS47" s="1267"/>
      <c r="BT47" s="1267"/>
      <c r="BU47" s="1267"/>
      <c r="BV47" s="1267"/>
      <c r="BW47" s="1267"/>
      <c r="BX47" s="1267"/>
      <c r="BY47" s="1267"/>
      <c r="BZ47" s="1267"/>
      <c r="CA47" s="1267"/>
      <c r="CB47" s="1267"/>
      <c r="CC47" s="1267"/>
      <c r="CD47" s="1267"/>
      <c r="CE47" s="1267"/>
      <c r="CF47" s="1267"/>
      <c r="CG47" s="1267"/>
      <c r="CH47" s="1267"/>
      <c r="CI47" s="1267"/>
      <c r="CJ47" s="1267"/>
      <c r="CK47" s="1267"/>
      <c r="CL47" s="1267"/>
      <c r="CM47" s="1267"/>
      <c r="CN47" s="1267"/>
      <c r="CO47" s="1267"/>
      <c r="CP47" s="1267"/>
      <c r="CQ47" s="1267"/>
      <c r="CR47" s="1267"/>
      <c r="CS47" s="1267"/>
      <c r="CT47" s="1267"/>
      <c r="CU47" s="1267"/>
      <c r="CV47" s="1267"/>
      <c r="CW47" s="1267"/>
      <c r="CX47" s="1267"/>
      <c r="CY47" s="1267"/>
      <c r="CZ47" s="1267"/>
      <c r="DA47" s="1267"/>
      <c r="DB47" s="1267"/>
      <c r="DC47" s="1268"/>
    </row>
    <row r="48" spans="2:109" ht="13" x14ac:dyDescent="0.2">
      <c r="B48" s="372"/>
      <c r="H48" s="381"/>
      <c r="I48" s="381"/>
      <c r="J48" s="381"/>
      <c r="AN48" s="381"/>
      <c r="AO48" s="381"/>
      <c r="AP48" s="381"/>
      <c r="AZ48" s="381"/>
      <c r="BA48" s="381"/>
      <c r="BB48" s="381"/>
      <c r="BL48" s="381"/>
      <c r="BM48" s="381"/>
      <c r="BN48" s="381"/>
      <c r="BX48" s="381"/>
      <c r="BY48" s="381"/>
      <c r="BZ48" s="381"/>
      <c r="CJ48" s="381"/>
      <c r="CK48" s="381"/>
      <c r="CL48" s="381"/>
      <c r="CV48" s="381"/>
      <c r="CW48" s="381"/>
      <c r="CX48" s="381"/>
    </row>
    <row r="49" spans="1:109" ht="13" x14ac:dyDescent="0.2">
      <c r="B49" s="372"/>
      <c r="AN49" s="366" t="s">
        <v>566</v>
      </c>
    </row>
    <row r="50" spans="1:109" ht="13" x14ac:dyDescent="0.2">
      <c r="B50" s="372"/>
      <c r="G50" s="1253"/>
      <c r="H50" s="1253"/>
      <c r="I50" s="1253"/>
      <c r="J50" s="1253"/>
      <c r="K50" s="382"/>
      <c r="L50" s="382"/>
      <c r="M50" s="383"/>
      <c r="N50" s="383"/>
      <c r="AN50" s="1254"/>
      <c r="AO50" s="1255"/>
      <c r="AP50" s="1255"/>
      <c r="AQ50" s="1255"/>
      <c r="AR50" s="1255"/>
      <c r="AS50" s="1255"/>
      <c r="AT50" s="1255"/>
      <c r="AU50" s="1255"/>
      <c r="AV50" s="1255"/>
      <c r="AW50" s="1255"/>
      <c r="AX50" s="1255"/>
      <c r="AY50" s="1255"/>
      <c r="AZ50" s="1255"/>
      <c r="BA50" s="1255"/>
      <c r="BB50" s="1255"/>
      <c r="BC50" s="1255"/>
      <c r="BD50" s="1255"/>
      <c r="BE50" s="1255"/>
      <c r="BF50" s="1255"/>
      <c r="BG50" s="1255"/>
      <c r="BH50" s="1255"/>
      <c r="BI50" s="1255"/>
      <c r="BJ50" s="1255"/>
      <c r="BK50" s="1255"/>
      <c r="BL50" s="1255"/>
      <c r="BM50" s="1255"/>
      <c r="BN50" s="1255"/>
      <c r="BO50" s="1256"/>
      <c r="BP50" s="1257" t="s">
        <v>527</v>
      </c>
      <c r="BQ50" s="1257"/>
      <c r="BR50" s="1257"/>
      <c r="BS50" s="1257"/>
      <c r="BT50" s="1257"/>
      <c r="BU50" s="1257"/>
      <c r="BV50" s="1257"/>
      <c r="BW50" s="1257"/>
      <c r="BX50" s="1257" t="s">
        <v>528</v>
      </c>
      <c r="BY50" s="1257"/>
      <c r="BZ50" s="1257"/>
      <c r="CA50" s="1257"/>
      <c r="CB50" s="1257"/>
      <c r="CC50" s="1257"/>
      <c r="CD50" s="1257"/>
      <c r="CE50" s="1257"/>
      <c r="CF50" s="1257" t="s">
        <v>529</v>
      </c>
      <c r="CG50" s="1257"/>
      <c r="CH50" s="1257"/>
      <c r="CI50" s="1257"/>
      <c r="CJ50" s="1257"/>
      <c r="CK50" s="1257"/>
      <c r="CL50" s="1257"/>
      <c r="CM50" s="1257"/>
      <c r="CN50" s="1257" t="s">
        <v>530</v>
      </c>
      <c r="CO50" s="1257"/>
      <c r="CP50" s="1257"/>
      <c r="CQ50" s="1257"/>
      <c r="CR50" s="1257"/>
      <c r="CS50" s="1257"/>
      <c r="CT50" s="1257"/>
      <c r="CU50" s="1257"/>
      <c r="CV50" s="1257" t="s">
        <v>531</v>
      </c>
      <c r="CW50" s="1257"/>
      <c r="CX50" s="1257"/>
      <c r="CY50" s="1257"/>
      <c r="CZ50" s="1257"/>
      <c r="DA50" s="1257"/>
      <c r="DB50" s="1257"/>
      <c r="DC50" s="1257"/>
    </row>
    <row r="51" spans="1:109" ht="13.5" customHeight="1" x14ac:dyDescent="0.2">
      <c r="B51" s="372"/>
      <c r="G51" s="1270"/>
      <c r="H51" s="1270"/>
      <c r="I51" s="1271"/>
      <c r="J51" s="1271"/>
      <c r="K51" s="1269"/>
      <c r="L51" s="1269"/>
      <c r="M51" s="1269"/>
      <c r="N51" s="1269"/>
      <c r="AM51" s="381"/>
      <c r="AN51" s="1259" t="s">
        <v>567</v>
      </c>
      <c r="AO51" s="1259"/>
      <c r="AP51" s="1259"/>
      <c r="AQ51" s="1259"/>
      <c r="AR51" s="1259"/>
      <c r="AS51" s="1259"/>
      <c r="AT51" s="1259"/>
      <c r="AU51" s="1259"/>
      <c r="AV51" s="1259"/>
      <c r="AW51" s="1259"/>
      <c r="AX51" s="1259"/>
      <c r="AY51" s="1259"/>
      <c r="AZ51" s="1259"/>
      <c r="BA51" s="1259"/>
      <c r="BB51" s="1259" t="s">
        <v>568</v>
      </c>
      <c r="BC51" s="1259"/>
      <c r="BD51" s="1259"/>
      <c r="BE51" s="1259"/>
      <c r="BF51" s="1259"/>
      <c r="BG51" s="1259"/>
      <c r="BH51" s="1259"/>
      <c r="BI51" s="1259"/>
      <c r="BJ51" s="1259"/>
      <c r="BK51" s="1259"/>
      <c r="BL51" s="1259"/>
      <c r="BM51" s="1259"/>
      <c r="BN51" s="1259"/>
      <c r="BO51" s="1259"/>
      <c r="BP51" s="1258">
        <v>111</v>
      </c>
      <c r="BQ51" s="1258"/>
      <c r="BR51" s="1258"/>
      <c r="BS51" s="1258"/>
      <c r="BT51" s="1258"/>
      <c r="BU51" s="1258"/>
      <c r="BV51" s="1258"/>
      <c r="BW51" s="1258"/>
      <c r="BX51" s="1258">
        <v>121</v>
      </c>
      <c r="BY51" s="1258"/>
      <c r="BZ51" s="1258"/>
      <c r="CA51" s="1258"/>
      <c r="CB51" s="1258"/>
      <c r="CC51" s="1258"/>
      <c r="CD51" s="1258"/>
      <c r="CE51" s="1258"/>
      <c r="CF51" s="1258">
        <v>121.5</v>
      </c>
      <c r="CG51" s="1258"/>
      <c r="CH51" s="1258"/>
      <c r="CI51" s="1258"/>
      <c r="CJ51" s="1258"/>
      <c r="CK51" s="1258"/>
      <c r="CL51" s="1258"/>
      <c r="CM51" s="1258"/>
      <c r="CN51" s="1258">
        <v>107.3</v>
      </c>
      <c r="CO51" s="1258"/>
      <c r="CP51" s="1258"/>
      <c r="CQ51" s="1258"/>
      <c r="CR51" s="1258"/>
      <c r="CS51" s="1258"/>
      <c r="CT51" s="1258"/>
      <c r="CU51" s="1258"/>
      <c r="CV51" s="1258">
        <v>101.2</v>
      </c>
      <c r="CW51" s="1258"/>
      <c r="CX51" s="1258"/>
      <c r="CY51" s="1258"/>
      <c r="CZ51" s="1258"/>
      <c r="DA51" s="1258"/>
      <c r="DB51" s="1258"/>
      <c r="DC51" s="1258"/>
    </row>
    <row r="52" spans="1:109" ht="13" x14ac:dyDescent="0.2">
      <c r="B52" s="372"/>
      <c r="G52" s="1270"/>
      <c r="H52" s="1270"/>
      <c r="I52" s="1271"/>
      <c r="J52" s="1271"/>
      <c r="K52" s="1269"/>
      <c r="L52" s="1269"/>
      <c r="M52" s="1269"/>
      <c r="N52" s="1269"/>
      <c r="AM52" s="381"/>
      <c r="AN52" s="1259"/>
      <c r="AO52" s="1259"/>
      <c r="AP52" s="1259"/>
      <c r="AQ52" s="1259"/>
      <c r="AR52" s="1259"/>
      <c r="AS52" s="1259"/>
      <c r="AT52" s="1259"/>
      <c r="AU52" s="1259"/>
      <c r="AV52" s="1259"/>
      <c r="AW52" s="1259"/>
      <c r="AX52" s="1259"/>
      <c r="AY52" s="1259"/>
      <c r="AZ52" s="1259"/>
      <c r="BA52" s="1259"/>
      <c r="BB52" s="1259"/>
      <c r="BC52" s="1259"/>
      <c r="BD52" s="1259"/>
      <c r="BE52" s="1259"/>
      <c r="BF52" s="1259"/>
      <c r="BG52" s="1259"/>
      <c r="BH52" s="1259"/>
      <c r="BI52" s="1259"/>
      <c r="BJ52" s="1259"/>
      <c r="BK52" s="1259"/>
      <c r="BL52" s="1259"/>
      <c r="BM52" s="1259"/>
      <c r="BN52" s="1259"/>
      <c r="BO52" s="1259"/>
      <c r="BP52" s="1258"/>
      <c r="BQ52" s="1258"/>
      <c r="BR52" s="1258"/>
      <c r="BS52" s="1258"/>
      <c r="BT52" s="1258"/>
      <c r="BU52" s="1258"/>
      <c r="BV52" s="1258"/>
      <c r="BW52" s="1258"/>
      <c r="BX52" s="1258"/>
      <c r="BY52" s="1258"/>
      <c r="BZ52" s="1258"/>
      <c r="CA52" s="1258"/>
      <c r="CB52" s="1258"/>
      <c r="CC52" s="1258"/>
      <c r="CD52" s="1258"/>
      <c r="CE52" s="1258"/>
      <c r="CF52" s="1258"/>
      <c r="CG52" s="1258"/>
      <c r="CH52" s="1258"/>
      <c r="CI52" s="1258"/>
      <c r="CJ52" s="1258"/>
      <c r="CK52" s="1258"/>
      <c r="CL52" s="1258"/>
      <c r="CM52" s="1258"/>
      <c r="CN52" s="1258"/>
      <c r="CO52" s="1258"/>
      <c r="CP52" s="1258"/>
      <c r="CQ52" s="1258"/>
      <c r="CR52" s="1258"/>
      <c r="CS52" s="1258"/>
      <c r="CT52" s="1258"/>
      <c r="CU52" s="1258"/>
      <c r="CV52" s="1258"/>
      <c r="CW52" s="1258"/>
      <c r="CX52" s="1258"/>
      <c r="CY52" s="1258"/>
      <c r="CZ52" s="1258"/>
      <c r="DA52" s="1258"/>
      <c r="DB52" s="1258"/>
      <c r="DC52" s="1258"/>
    </row>
    <row r="53" spans="1:109" ht="13" x14ac:dyDescent="0.2">
      <c r="A53" s="380"/>
      <c r="B53" s="372"/>
      <c r="G53" s="1270"/>
      <c r="H53" s="1270"/>
      <c r="I53" s="1253"/>
      <c r="J53" s="1253"/>
      <c r="K53" s="1269"/>
      <c r="L53" s="1269"/>
      <c r="M53" s="1269"/>
      <c r="N53" s="1269"/>
      <c r="AM53" s="381"/>
      <c r="AN53" s="1259"/>
      <c r="AO53" s="1259"/>
      <c r="AP53" s="1259"/>
      <c r="AQ53" s="1259"/>
      <c r="AR53" s="1259"/>
      <c r="AS53" s="1259"/>
      <c r="AT53" s="1259"/>
      <c r="AU53" s="1259"/>
      <c r="AV53" s="1259"/>
      <c r="AW53" s="1259"/>
      <c r="AX53" s="1259"/>
      <c r="AY53" s="1259"/>
      <c r="AZ53" s="1259"/>
      <c r="BA53" s="1259"/>
      <c r="BB53" s="1259" t="s">
        <v>569</v>
      </c>
      <c r="BC53" s="1259"/>
      <c r="BD53" s="1259"/>
      <c r="BE53" s="1259"/>
      <c r="BF53" s="1259"/>
      <c r="BG53" s="1259"/>
      <c r="BH53" s="1259"/>
      <c r="BI53" s="1259"/>
      <c r="BJ53" s="1259"/>
      <c r="BK53" s="1259"/>
      <c r="BL53" s="1259"/>
      <c r="BM53" s="1259"/>
      <c r="BN53" s="1259"/>
      <c r="BO53" s="1259"/>
      <c r="BP53" s="1258">
        <v>73.3</v>
      </c>
      <c r="BQ53" s="1258"/>
      <c r="BR53" s="1258"/>
      <c r="BS53" s="1258"/>
      <c r="BT53" s="1258"/>
      <c r="BU53" s="1258"/>
      <c r="BV53" s="1258"/>
      <c r="BW53" s="1258"/>
      <c r="BX53" s="1258">
        <v>73.599999999999994</v>
      </c>
      <c r="BY53" s="1258"/>
      <c r="BZ53" s="1258"/>
      <c r="CA53" s="1258"/>
      <c r="CB53" s="1258"/>
      <c r="CC53" s="1258"/>
      <c r="CD53" s="1258"/>
      <c r="CE53" s="1258"/>
      <c r="CF53" s="1258">
        <v>70.099999999999994</v>
      </c>
      <c r="CG53" s="1258"/>
      <c r="CH53" s="1258"/>
      <c r="CI53" s="1258"/>
      <c r="CJ53" s="1258"/>
      <c r="CK53" s="1258"/>
      <c r="CL53" s="1258"/>
      <c r="CM53" s="1258"/>
      <c r="CN53" s="1258">
        <v>70.900000000000006</v>
      </c>
      <c r="CO53" s="1258"/>
      <c r="CP53" s="1258"/>
      <c r="CQ53" s="1258"/>
      <c r="CR53" s="1258"/>
      <c r="CS53" s="1258"/>
      <c r="CT53" s="1258"/>
      <c r="CU53" s="1258"/>
      <c r="CV53" s="1258">
        <v>71.099999999999994</v>
      </c>
      <c r="CW53" s="1258"/>
      <c r="CX53" s="1258"/>
      <c r="CY53" s="1258"/>
      <c r="CZ53" s="1258"/>
      <c r="DA53" s="1258"/>
      <c r="DB53" s="1258"/>
      <c r="DC53" s="1258"/>
    </row>
    <row r="54" spans="1:109" ht="13" x14ac:dyDescent="0.2">
      <c r="A54" s="380"/>
      <c r="B54" s="372"/>
      <c r="G54" s="1270"/>
      <c r="H54" s="1270"/>
      <c r="I54" s="1253"/>
      <c r="J54" s="1253"/>
      <c r="K54" s="1269"/>
      <c r="L54" s="1269"/>
      <c r="M54" s="1269"/>
      <c r="N54" s="1269"/>
      <c r="AM54" s="381"/>
      <c r="AN54" s="1259"/>
      <c r="AO54" s="1259"/>
      <c r="AP54" s="1259"/>
      <c r="AQ54" s="1259"/>
      <c r="AR54" s="1259"/>
      <c r="AS54" s="1259"/>
      <c r="AT54" s="1259"/>
      <c r="AU54" s="1259"/>
      <c r="AV54" s="1259"/>
      <c r="AW54" s="1259"/>
      <c r="AX54" s="1259"/>
      <c r="AY54" s="1259"/>
      <c r="AZ54" s="1259"/>
      <c r="BA54" s="1259"/>
      <c r="BB54" s="1259"/>
      <c r="BC54" s="1259"/>
      <c r="BD54" s="1259"/>
      <c r="BE54" s="1259"/>
      <c r="BF54" s="1259"/>
      <c r="BG54" s="1259"/>
      <c r="BH54" s="1259"/>
      <c r="BI54" s="1259"/>
      <c r="BJ54" s="1259"/>
      <c r="BK54" s="1259"/>
      <c r="BL54" s="1259"/>
      <c r="BM54" s="1259"/>
      <c r="BN54" s="1259"/>
      <c r="BO54" s="1259"/>
      <c r="BP54" s="1258"/>
      <c r="BQ54" s="1258"/>
      <c r="BR54" s="1258"/>
      <c r="BS54" s="1258"/>
      <c r="BT54" s="1258"/>
      <c r="BU54" s="1258"/>
      <c r="BV54" s="1258"/>
      <c r="BW54" s="1258"/>
      <c r="BX54" s="1258"/>
      <c r="BY54" s="1258"/>
      <c r="BZ54" s="1258"/>
      <c r="CA54" s="1258"/>
      <c r="CB54" s="1258"/>
      <c r="CC54" s="1258"/>
      <c r="CD54" s="1258"/>
      <c r="CE54" s="1258"/>
      <c r="CF54" s="1258"/>
      <c r="CG54" s="1258"/>
      <c r="CH54" s="1258"/>
      <c r="CI54" s="1258"/>
      <c r="CJ54" s="1258"/>
      <c r="CK54" s="1258"/>
      <c r="CL54" s="1258"/>
      <c r="CM54" s="1258"/>
      <c r="CN54" s="1258"/>
      <c r="CO54" s="1258"/>
      <c r="CP54" s="1258"/>
      <c r="CQ54" s="1258"/>
      <c r="CR54" s="1258"/>
      <c r="CS54" s="1258"/>
      <c r="CT54" s="1258"/>
      <c r="CU54" s="1258"/>
      <c r="CV54" s="1258"/>
      <c r="CW54" s="1258"/>
      <c r="CX54" s="1258"/>
      <c r="CY54" s="1258"/>
      <c r="CZ54" s="1258"/>
      <c r="DA54" s="1258"/>
      <c r="DB54" s="1258"/>
      <c r="DC54" s="1258"/>
    </row>
    <row r="55" spans="1:109" ht="13" x14ac:dyDescent="0.2">
      <c r="A55" s="380"/>
      <c r="B55" s="372"/>
      <c r="G55" s="1253"/>
      <c r="H55" s="1253"/>
      <c r="I55" s="1253"/>
      <c r="J55" s="1253"/>
      <c r="K55" s="1269"/>
      <c r="L55" s="1269"/>
      <c r="M55" s="1269"/>
      <c r="N55" s="1269"/>
      <c r="AN55" s="1257" t="s">
        <v>570</v>
      </c>
      <c r="AO55" s="1257"/>
      <c r="AP55" s="1257"/>
      <c r="AQ55" s="1257"/>
      <c r="AR55" s="1257"/>
      <c r="AS55" s="1257"/>
      <c r="AT55" s="1257"/>
      <c r="AU55" s="1257"/>
      <c r="AV55" s="1257"/>
      <c r="AW55" s="1257"/>
      <c r="AX55" s="1257"/>
      <c r="AY55" s="1257"/>
      <c r="AZ55" s="1257"/>
      <c r="BA55" s="1257"/>
      <c r="BB55" s="1259" t="s">
        <v>568</v>
      </c>
      <c r="BC55" s="1259"/>
      <c r="BD55" s="1259"/>
      <c r="BE55" s="1259"/>
      <c r="BF55" s="1259"/>
      <c r="BG55" s="1259"/>
      <c r="BH55" s="1259"/>
      <c r="BI55" s="1259"/>
      <c r="BJ55" s="1259"/>
      <c r="BK55" s="1259"/>
      <c r="BL55" s="1259"/>
      <c r="BM55" s="1259"/>
      <c r="BN55" s="1259"/>
      <c r="BO55" s="1259"/>
      <c r="BP55" s="1258">
        <v>25.5</v>
      </c>
      <c r="BQ55" s="1258"/>
      <c r="BR55" s="1258"/>
      <c r="BS55" s="1258"/>
      <c r="BT55" s="1258"/>
      <c r="BU55" s="1258"/>
      <c r="BV55" s="1258"/>
      <c r="BW55" s="1258"/>
      <c r="BX55" s="1258">
        <v>25.1</v>
      </c>
      <c r="BY55" s="1258"/>
      <c r="BZ55" s="1258"/>
      <c r="CA55" s="1258"/>
      <c r="CB55" s="1258"/>
      <c r="CC55" s="1258"/>
      <c r="CD55" s="1258"/>
      <c r="CE55" s="1258"/>
      <c r="CF55" s="1258">
        <v>18</v>
      </c>
      <c r="CG55" s="1258"/>
      <c r="CH55" s="1258"/>
      <c r="CI55" s="1258"/>
      <c r="CJ55" s="1258"/>
      <c r="CK55" s="1258"/>
      <c r="CL55" s="1258"/>
      <c r="CM55" s="1258"/>
      <c r="CN55" s="1258">
        <v>12.7</v>
      </c>
      <c r="CO55" s="1258"/>
      <c r="CP55" s="1258"/>
      <c r="CQ55" s="1258"/>
      <c r="CR55" s="1258"/>
      <c r="CS55" s="1258"/>
      <c r="CT55" s="1258"/>
      <c r="CU55" s="1258"/>
      <c r="CV55" s="1258">
        <v>10</v>
      </c>
      <c r="CW55" s="1258"/>
      <c r="CX55" s="1258"/>
      <c r="CY55" s="1258"/>
      <c r="CZ55" s="1258"/>
      <c r="DA55" s="1258"/>
      <c r="DB55" s="1258"/>
      <c r="DC55" s="1258"/>
    </row>
    <row r="56" spans="1:109" ht="13" x14ac:dyDescent="0.2">
      <c r="A56" s="380"/>
      <c r="B56" s="372"/>
      <c r="G56" s="1253"/>
      <c r="H56" s="1253"/>
      <c r="I56" s="1253"/>
      <c r="J56" s="1253"/>
      <c r="K56" s="1269"/>
      <c r="L56" s="1269"/>
      <c r="M56" s="1269"/>
      <c r="N56" s="1269"/>
      <c r="AN56" s="1257"/>
      <c r="AO56" s="1257"/>
      <c r="AP56" s="1257"/>
      <c r="AQ56" s="1257"/>
      <c r="AR56" s="1257"/>
      <c r="AS56" s="1257"/>
      <c r="AT56" s="1257"/>
      <c r="AU56" s="1257"/>
      <c r="AV56" s="1257"/>
      <c r="AW56" s="1257"/>
      <c r="AX56" s="1257"/>
      <c r="AY56" s="1257"/>
      <c r="AZ56" s="1257"/>
      <c r="BA56" s="1257"/>
      <c r="BB56" s="1259"/>
      <c r="BC56" s="1259"/>
      <c r="BD56" s="1259"/>
      <c r="BE56" s="1259"/>
      <c r="BF56" s="1259"/>
      <c r="BG56" s="1259"/>
      <c r="BH56" s="1259"/>
      <c r="BI56" s="1259"/>
      <c r="BJ56" s="1259"/>
      <c r="BK56" s="1259"/>
      <c r="BL56" s="1259"/>
      <c r="BM56" s="1259"/>
      <c r="BN56" s="1259"/>
      <c r="BO56" s="1259"/>
      <c r="BP56" s="1258"/>
      <c r="BQ56" s="1258"/>
      <c r="BR56" s="1258"/>
      <c r="BS56" s="1258"/>
      <c r="BT56" s="1258"/>
      <c r="BU56" s="1258"/>
      <c r="BV56" s="1258"/>
      <c r="BW56" s="1258"/>
      <c r="BX56" s="1258"/>
      <c r="BY56" s="1258"/>
      <c r="BZ56" s="1258"/>
      <c r="CA56" s="1258"/>
      <c r="CB56" s="1258"/>
      <c r="CC56" s="1258"/>
      <c r="CD56" s="1258"/>
      <c r="CE56" s="1258"/>
      <c r="CF56" s="1258"/>
      <c r="CG56" s="1258"/>
      <c r="CH56" s="1258"/>
      <c r="CI56" s="1258"/>
      <c r="CJ56" s="1258"/>
      <c r="CK56" s="1258"/>
      <c r="CL56" s="1258"/>
      <c r="CM56" s="1258"/>
      <c r="CN56" s="1258"/>
      <c r="CO56" s="1258"/>
      <c r="CP56" s="1258"/>
      <c r="CQ56" s="1258"/>
      <c r="CR56" s="1258"/>
      <c r="CS56" s="1258"/>
      <c r="CT56" s="1258"/>
      <c r="CU56" s="1258"/>
      <c r="CV56" s="1258"/>
      <c r="CW56" s="1258"/>
      <c r="CX56" s="1258"/>
      <c r="CY56" s="1258"/>
      <c r="CZ56" s="1258"/>
      <c r="DA56" s="1258"/>
      <c r="DB56" s="1258"/>
      <c r="DC56" s="1258"/>
    </row>
    <row r="57" spans="1:109" s="380" customFormat="1" ht="13" x14ac:dyDescent="0.2">
      <c r="B57" s="384"/>
      <c r="G57" s="1253"/>
      <c r="H57" s="1253"/>
      <c r="I57" s="1272"/>
      <c r="J57" s="1272"/>
      <c r="K57" s="1269"/>
      <c r="L57" s="1269"/>
      <c r="M57" s="1269"/>
      <c r="N57" s="1269"/>
      <c r="AM57" s="366"/>
      <c r="AN57" s="1257"/>
      <c r="AO57" s="1257"/>
      <c r="AP57" s="1257"/>
      <c r="AQ57" s="1257"/>
      <c r="AR57" s="1257"/>
      <c r="AS57" s="1257"/>
      <c r="AT57" s="1257"/>
      <c r="AU57" s="1257"/>
      <c r="AV57" s="1257"/>
      <c r="AW57" s="1257"/>
      <c r="AX57" s="1257"/>
      <c r="AY57" s="1257"/>
      <c r="AZ57" s="1257"/>
      <c r="BA57" s="1257"/>
      <c r="BB57" s="1259" t="s">
        <v>569</v>
      </c>
      <c r="BC57" s="1259"/>
      <c r="BD57" s="1259"/>
      <c r="BE57" s="1259"/>
      <c r="BF57" s="1259"/>
      <c r="BG57" s="1259"/>
      <c r="BH57" s="1259"/>
      <c r="BI57" s="1259"/>
      <c r="BJ57" s="1259"/>
      <c r="BK57" s="1259"/>
      <c r="BL57" s="1259"/>
      <c r="BM57" s="1259"/>
      <c r="BN57" s="1259"/>
      <c r="BO57" s="1259"/>
      <c r="BP57" s="1258">
        <v>60.9</v>
      </c>
      <c r="BQ57" s="1258"/>
      <c r="BR57" s="1258"/>
      <c r="BS57" s="1258"/>
      <c r="BT57" s="1258"/>
      <c r="BU57" s="1258"/>
      <c r="BV57" s="1258"/>
      <c r="BW57" s="1258"/>
      <c r="BX57" s="1258">
        <v>61</v>
      </c>
      <c r="BY57" s="1258"/>
      <c r="BZ57" s="1258"/>
      <c r="CA57" s="1258"/>
      <c r="CB57" s="1258"/>
      <c r="CC57" s="1258"/>
      <c r="CD57" s="1258"/>
      <c r="CE57" s="1258"/>
      <c r="CF57" s="1258">
        <v>62.2</v>
      </c>
      <c r="CG57" s="1258"/>
      <c r="CH57" s="1258"/>
      <c r="CI57" s="1258"/>
      <c r="CJ57" s="1258"/>
      <c r="CK57" s="1258"/>
      <c r="CL57" s="1258"/>
      <c r="CM57" s="1258"/>
      <c r="CN57" s="1258">
        <v>63.2</v>
      </c>
      <c r="CO57" s="1258"/>
      <c r="CP57" s="1258"/>
      <c r="CQ57" s="1258"/>
      <c r="CR57" s="1258"/>
      <c r="CS57" s="1258"/>
      <c r="CT57" s="1258"/>
      <c r="CU57" s="1258"/>
      <c r="CV57" s="1258">
        <v>64.599999999999994</v>
      </c>
      <c r="CW57" s="1258"/>
      <c r="CX57" s="1258"/>
      <c r="CY57" s="1258"/>
      <c r="CZ57" s="1258"/>
      <c r="DA57" s="1258"/>
      <c r="DB57" s="1258"/>
      <c r="DC57" s="1258"/>
      <c r="DD57" s="385"/>
      <c r="DE57" s="384"/>
    </row>
    <row r="58" spans="1:109" s="380" customFormat="1" ht="13" x14ac:dyDescent="0.2">
      <c r="A58" s="366"/>
      <c r="B58" s="384"/>
      <c r="G58" s="1253"/>
      <c r="H58" s="1253"/>
      <c r="I58" s="1272"/>
      <c r="J58" s="1272"/>
      <c r="K58" s="1269"/>
      <c r="L58" s="1269"/>
      <c r="M58" s="1269"/>
      <c r="N58" s="1269"/>
      <c r="AM58" s="366"/>
      <c r="AN58" s="1257"/>
      <c r="AO58" s="1257"/>
      <c r="AP58" s="1257"/>
      <c r="AQ58" s="1257"/>
      <c r="AR58" s="1257"/>
      <c r="AS58" s="1257"/>
      <c r="AT58" s="1257"/>
      <c r="AU58" s="1257"/>
      <c r="AV58" s="1257"/>
      <c r="AW58" s="1257"/>
      <c r="AX58" s="1257"/>
      <c r="AY58" s="1257"/>
      <c r="AZ58" s="1257"/>
      <c r="BA58" s="1257"/>
      <c r="BB58" s="1259"/>
      <c r="BC58" s="1259"/>
      <c r="BD58" s="1259"/>
      <c r="BE58" s="1259"/>
      <c r="BF58" s="1259"/>
      <c r="BG58" s="1259"/>
      <c r="BH58" s="1259"/>
      <c r="BI58" s="1259"/>
      <c r="BJ58" s="1259"/>
      <c r="BK58" s="1259"/>
      <c r="BL58" s="1259"/>
      <c r="BM58" s="1259"/>
      <c r="BN58" s="1259"/>
      <c r="BO58" s="1259"/>
      <c r="BP58" s="1258"/>
      <c r="BQ58" s="1258"/>
      <c r="BR58" s="1258"/>
      <c r="BS58" s="1258"/>
      <c r="BT58" s="1258"/>
      <c r="BU58" s="1258"/>
      <c r="BV58" s="1258"/>
      <c r="BW58" s="1258"/>
      <c r="BX58" s="1258"/>
      <c r="BY58" s="1258"/>
      <c r="BZ58" s="1258"/>
      <c r="CA58" s="1258"/>
      <c r="CB58" s="1258"/>
      <c r="CC58" s="1258"/>
      <c r="CD58" s="1258"/>
      <c r="CE58" s="1258"/>
      <c r="CF58" s="1258"/>
      <c r="CG58" s="1258"/>
      <c r="CH58" s="1258"/>
      <c r="CI58" s="1258"/>
      <c r="CJ58" s="1258"/>
      <c r="CK58" s="1258"/>
      <c r="CL58" s="1258"/>
      <c r="CM58" s="1258"/>
      <c r="CN58" s="1258"/>
      <c r="CO58" s="1258"/>
      <c r="CP58" s="1258"/>
      <c r="CQ58" s="1258"/>
      <c r="CR58" s="1258"/>
      <c r="CS58" s="1258"/>
      <c r="CT58" s="1258"/>
      <c r="CU58" s="1258"/>
      <c r="CV58" s="1258"/>
      <c r="CW58" s="1258"/>
      <c r="CX58" s="1258"/>
      <c r="CY58" s="1258"/>
      <c r="CZ58" s="1258"/>
      <c r="DA58" s="1258"/>
      <c r="DB58" s="1258"/>
      <c r="DC58" s="1258"/>
      <c r="DD58" s="385"/>
      <c r="DE58" s="384"/>
    </row>
    <row r="59" spans="1:109" s="380" customFormat="1" ht="13" x14ac:dyDescent="0.2">
      <c r="A59" s="366"/>
      <c r="B59" s="384"/>
      <c r="K59" s="386"/>
      <c r="L59" s="386"/>
      <c r="M59" s="386"/>
      <c r="N59" s="386"/>
      <c r="AQ59" s="386"/>
      <c r="AR59" s="386"/>
      <c r="AS59" s="386"/>
      <c r="AT59" s="386"/>
      <c r="BC59" s="386"/>
      <c r="BD59" s="386"/>
      <c r="BE59" s="386"/>
      <c r="BF59" s="386"/>
      <c r="BO59" s="386"/>
      <c r="BP59" s="386"/>
      <c r="BQ59" s="386"/>
      <c r="BR59" s="386"/>
      <c r="CA59" s="386"/>
      <c r="CB59" s="386"/>
      <c r="CC59" s="386"/>
      <c r="CD59" s="386"/>
      <c r="CM59" s="386"/>
      <c r="CN59" s="386"/>
      <c r="CO59" s="386"/>
      <c r="CP59" s="386"/>
      <c r="CY59" s="386"/>
      <c r="CZ59" s="386"/>
      <c r="DA59" s="386"/>
      <c r="DB59" s="386"/>
      <c r="DC59" s="386"/>
      <c r="DD59" s="385"/>
      <c r="DE59" s="384"/>
    </row>
    <row r="60" spans="1:109" s="380" customFormat="1" ht="13" x14ac:dyDescent="0.2">
      <c r="A60" s="366"/>
      <c r="B60" s="384"/>
      <c r="K60" s="386"/>
      <c r="L60" s="386"/>
      <c r="M60" s="386"/>
      <c r="N60" s="386"/>
      <c r="AQ60" s="386"/>
      <c r="AR60" s="386"/>
      <c r="AS60" s="386"/>
      <c r="AT60" s="386"/>
      <c r="BC60" s="386"/>
      <c r="BD60" s="386"/>
      <c r="BE60" s="386"/>
      <c r="BF60" s="386"/>
      <c r="BO60" s="386"/>
      <c r="BP60" s="386"/>
      <c r="BQ60" s="386"/>
      <c r="BR60" s="386"/>
      <c r="CA60" s="386"/>
      <c r="CB60" s="386"/>
      <c r="CC60" s="386"/>
      <c r="CD60" s="386"/>
      <c r="CM60" s="386"/>
      <c r="CN60" s="386"/>
      <c r="CO60" s="386"/>
      <c r="CP60" s="386"/>
      <c r="CY60" s="386"/>
      <c r="CZ60" s="386"/>
      <c r="DA60" s="386"/>
      <c r="DB60" s="386"/>
      <c r="DC60" s="386"/>
      <c r="DD60" s="385"/>
      <c r="DE60" s="384"/>
    </row>
    <row r="61" spans="1:109" s="380" customFormat="1" ht="13" x14ac:dyDescent="0.2">
      <c r="A61" s="366"/>
      <c r="B61" s="387"/>
      <c r="C61" s="388"/>
      <c r="D61" s="388"/>
      <c r="E61" s="388"/>
      <c r="F61" s="388"/>
      <c r="G61" s="388"/>
      <c r="H61" s="388"/>
      <c r="I61" s="388"/>
      <c r="J61" s="388"/>
      <c r="K61" s="388"/>
      <c r="L61" s="388"/>
      <c r="M61" s="389"/>
      <c r="N61" s="389"/>
      <c r="O61" s="388"/>
      <c r="P61" s="388"/>
      <c r="Q61" s="388"/>
      <c r="R61" s="388"/>
      <c r="S61" s="388"/>
      <c r="T61" s="388"/>
      <c r="U61" s="388"/>
      <c r="V61" s="388"/>
      <c r="W61" s="388"/>
      <c r="X61" s="388"/>
      <c r="Y61" s="388"/>
      <c r="Z61" s="388"/>
      <c r="AA61" s="388"/>
      <c r="AB61" s="388"/>
      <c r="AC61" s="388"/>
      <c r="AD61" s="388"/>
      <c r="AE61" s="388"/>
      <c r="AF61" s="388"/>
      <c r="AG61" s="388"/>
      <c r="AH61" s="388"/>
      <c r="AI61" s="388"/>
      <c r="AJ61" s="388"/>
      <c r="AK61" s="388"/>
      <c r="AL61" s="388"/>
      <c r="AM61" s="388"/>
      <c r="AN61" s="388"/>
      <c r="AO61" s="388"/>
      <c r="AP61" s="388"/>
      <c r="AQ61" s="388"/>
      <c r="AR61" s="388"/>
      <c r="AS61" s="389"/>
      <c r="AT61" s="389"/>
      <c r="AU61" s="388"/>
      <c r="AV61" s="388"/>
      <c r="AW61" s="388"/>
      <c r="AX61" s="388"/>
      <c r="AY61" s="388"/>
      <c r="AZ61" s="388"/>
      <c r="BA61" s="388"/>
      <c r="BB61" s="388"/>
      <c r="BC61" s="388"/>
      <c r="BD61" s="388"/>
      <c r="BE61" s="389"/>
      <c r="BF61" s="389"/>
      <c r="BG61" s="388"/>
      <c r="BH61" s="388"/>
      <c r="BI61" s="388"/>
      <c r="BJ61" s="388"/>
      <c r="BK61" s="388"/>
      <c r="BL61" s="388"/>
      <c r="BM61" s="388"/>
      <c r="BN61" s="388"/>
      <c r="BO61" s="388"/>
      <c r="BP61" s="388"/>
      <c r="BQ61" s="389"/>
      <c r="BR61" s="389"/>
      <c r="BS61" s="388"/>
      <c r="BT61" s="388"/>
      <c r="BU61" s="388"/>
      <c r="BV61" s="388"/>
      <c r="BW61" s="388"/>
      <c r="BX61" s="388"/>
      <c r="BY61" s="388"/>
      <c r="BZ61" s="388"/>
      <c r="CA61" s="388"/>
      <c r="CB61" s="388"/>
      <c r="CC61" s="389"/>
      <c r="CD61" s="389"/>
      <c r="CE61" s="388"/>
      <c r="CF61" s="388"/>
      <c r="CG61" s="388"/>
      <c r="CH61" s="388"/>
      <c r="CI61" s="388"/>
      <c r="CJ61" s="388"/>
      <c r="CK61" s="388"/>
      <c r="CL61" s="388"/>
      <c r="CM61" s="388"/>
      <c r="CN61" s="388"/>
      <c r="CO61" s="389"/>
      <c r="CP61" s="389"/>
      <c r="CQ61" s="388"/>
      <c r="CR61" s="388"/>
      <c r="CS61" s="388"/>
      <c r="CT61" s="388"/>
      <c r="CU61" s="388"/>
      <c r="CV61" s="388"/>
      <c r="CW61" s="388"/>
      <c r="CX61" s="388"/>
      <c r="CY61" s="388"/>
      <c r="CZ61" s="388"/>
      <c r="DA61" s="389"/>
      <c r="DB61" s="389"/>
      <c r="DC61" s="389"/>
      <c r="DD61" s="390"/>
      <c r="DE61" s="384"/>
    </row>
    <row r="62" spans="1:109" ht="13" x14ac:dyDescent="0.2">
      <c r="B62" s="377"/>
      <c r="C62" s="377"/>
      <c r="D62" s="377"/>
      <c r="E62" s="377"/>
      <c r="F62" s="377"/>
      <c r="G62" s="377"/>
      <c r="H62" s="377"/>
      <c r="I62" s="377"/>
      <c r="J62" s="377"/>
      <c r="K62" s="377"/>
      <c r="L62" s="377"/>
      <c r="M62" s="377"/>
      <c r="N62" s="377"/>
      <c r="O62" s="377"/>
      <c r="P62" s="377"/>
      <c r="Q62" s="377"/>
      <c r="R62" s="377"/>
      <c r="S62" s="377"/>
      <c r="T62" s="377"/>
      <c r="U62" s="377"/>
      <c r="V62" s="377"/>
      <c r="W62" s="377"/>
      <c r="X62" s="377"/>
      <c r="Y62" s="377"/>
      <c r="Z62" s="377"/>
      <c r="AA62" s="377"/>
      <c r="AB62" s="377"/>
      <c r="AC62" s="377"/>
      <c r="AD62" s="377"/>
      <c r="AE62" s="377"/>
      <c r="AF62" s="377"/>
      <c r="AG62" s="377"/>
      <c r="AH62" s="377"/>
      <c r="AI62" s="377"/>
      <c r="AJ62" s="377"/>
      <c r="AK62" s="377"/>
      <c r="AL62" s="377"/>
      <c r="AM62" s="377"/>
      <c r="AN62" s="377"/>
      <c r="AO62" s="377"/>
      <c r="AP62" s="377"/>
      <c r="AQ62" s="377"/>
      <c r="AR62" s="377"/>
      <c r="AS62" s="377"/>
      <c r="AT62" s="377"/>
      <c r="AU62" s="377"/>
      <c r="AV62" s="377"/>
      <c r="AW62" s="377"/>
      <c r="AX62" s="377"/>
      <c r="AY62" s="377"/>
      <c r="AZ62" s="377"/>
      <c r="BA62" s="377"/>
      <c r="BB62" s="377"/>
      <c r="BC62" s="377"/>
      <c r="BD62" s="377"/>
      <c r="BE62" s="377"/>
      <c r="BF62" s="377"/>
      <c r="BG62" s="377"/>
      <c r="BH62" s="377"/>
      <c r="BI62" s="377"/>
      <c r="BJ62" s="377"/>
      <c r="BK62" s="377"/>
      <c r="BL62" s="377"/>
      <c r="BM62" s="377"/>
      <c r="BN62" s="377"/>
      <c r="BO62" s="377"/>
      <c r="BP62" s="377"/>
      <c r="BQ62" s="377"/>
      <c r="BR62" s="377"/>
      <c r="BS62" s="377"/>
      <c r="BT62" s="377"/>
      <c r="BU62" s="377"/>
      <c r="BV62" s="377"/>
      <c r="BW62" s="377"/>
      <c r="BX62" s="377"/>
      <c r="BY62" s="377"/>
      <c r="BZ62" s="377"/>
      <c r="CA62" s="377"/>
      <c r="CB62" s="377"/>
      <c r="CC62" s="377"/>
      <c r="CD62" s="377"/>
      <c r="CE62" s="377"/>
      <c r="CF62" s="377"/>
      <c r="CG62" s="377"/>
      <c r="CH62" s="377"/>
      <c r="CI62" s="377"/>
      <c r="CJ62" s="377"/>
      <c r="CK62" s="377"/>
      <c r="CL62" s="377"/>
      <c r="CM62" s="377"/>
      <c r="CN62" s="377"/>
      <c r="CO62" s="377"/>
      <c r="CP62" s="377"/>
      <c r="CQ62" s="377"/>
      <c r="CR62" s="377"/>
      <c r="CS62" s="377"/>
      <c r="CT62" s="377"/>
      <c r="CU62" s="377"/>
      <c r="CV62" s="377"/>
      <c r="CW62" s="377"/>
      <c r="CX62" s="377"/>
      <c r="CY62" s="377"/>
      <c r="CZ62" s="377"/>
      <c r="DA62" s="377"/>
      <c r="DB62" s="377"/>
      <c r="DC62" s="377"/>
      <c r="DD62" s="377"/>
      <c r="DE62" s="366"/>
    </row>
    <row r="63" spans="1:109" ht="16.5" x14ac:dyDescent="0.2">
      <c r="B63" s="391" t="s">
        <v>571</v>
      </c>
    </row>
    <row r="64" spans="1:109" ht="13" x14ac:dyDescent="0.2">
      <c r="B64" s="372"/>
      <c r="G64" s="379"/>
      <c r="I64" s="392"/>
      <c r="J64" s="392"/>
      <c r="K64" s="392"/>
      <c r="L64" s="392"/>
      <c r="M64" s="392"/>
      <c r="N64" s="393"/>
      <c r="AM64" s="379"/>
      <c r="AN64" s="379" t="s">
        <v>564</v>
      </c>
      <c r="AP64" s="380"/>
      <c r="AQ64" s="380"/>
      <c r="AR64" s="380"/>
      <c r="AY64" s="379"/>
      <c r="BA64" s="380"/>
      <c r="BB64" s="380"/>
      <c r="BC64" s="380"/>
      <c r="BK64" s="379"/>
      <c r="BM64" s="380"/>
      <c r="BN64" s="380"/>
      <c r="BO64" s="380"/>
      <c r="BW64" s="379"/>
      <c r="BY64" s="380"/>
      <c r="BZ64" s="380"/>
      <c r="CA64" s="380"/>
      <c r="CI64" s="379"/>
      <c r="CK64" s="380"/>
      <c r="CL64" s="380"/>
      <c r="CM64" s="380"/>
      <c r="CU64" s="379"/>
      <c r="CW64" s="380"/>
      <c r="CX64" s="380"/>
      <c r="CY64" s="380"/>
    </row>
    <row r="65" spans="2:107" ht="13" x14ac:dyDescent="0.2">
      <c r="B65" s="372"/>
      <c r="AN65" s="1260" t="s">
        <v>572</v>
      </c>
      <c r="AO65" s="1261"/>
      <c r="AP65" s="1261"/>
      <c r="AQ65" s="1261"/>
      <c r="AR65" s="1261"/>
      <c r="AS65" s="1261"/>
      <c r="AT65" s="1261"/>
      <c r="AU65" s="1261"/>
      <c r="AV65" s="1261"/>
      <c r="AW65" s="1261"/>
      <c r="AX65" s="1261"/>
      <c r="AY65" s="1261"/>
      <c r="AZ65" s="1261"/>
      <c r="BA65" s="1261"/>
      <c r="BB65" s="1261"/>
      <c r="BC65" s="1261"/>
      <c r="BD65" s="1261"/>
      <c r="BE65" s="1261"/>
      <c r="BF65" s="1261"/>
      <c r="BG65" s="1261"/>
      <c r="BH65" s="1261"/>
      <c r="BI65" s="1261"/>
      <c r="BJ65" s="1261"/>
      <c r="BK65" s="1261"/>
      <c r="BL65" s="1261"/>
      <c r="BM65" s="1261"/>
      <c r="BN65" s="1261"/>
      <c r="BO65" s="1261"/>
      <c r="BP65" s="1261"/>
      <c r="BQ65" s="1261"/>
      <c r="BR65" s="1261"/>
      <c r="BS65" s="1261"/>
      <c r="BT65" s="1261"/>
      <c r="BU65" s="1261"/>
      <c r="BV65" s="1261"/>
      <c r="BW65" s="1261"/>
      <c r="BX65" s="1261"/>
      <c r="BY65" s="1261"/>
      <c r="BZ65" s="1261"/>
      <c r="CA65" s="1261"/>
      <c r="CB65" s="1261"/>
      <c r="CC65" s="1261"/>
      <c r="CD65" s="1261"/>
      <c r="CE65" s="1261"/>
      <c r="CF65" s="1261"/>
      <c r="CG65" s="1261"/>
      <c r="CH65" s="1261"/>
      <c r="CI65" s="1261"/>
      <c r="CJ65" s="1261"/>
      <c r="CK65" s="1261"/>
      <c r="CL65" s="1261"/>
      <c r="CM65" s="1261"/>
      <c r="CN65" s="1261"/>
      <c r="CO65" s="1261"/>
      <c r="CP65" s="1261"/>
      <c r="CQ65" s="1261"/>
      <c r="CR65" s="1261"/>
      <c r="CS65" s="1261"/>
      <c r="CT65" s="1261"/>
      <c r="CU65" s="1261"/>
      <c r="CV65" s="1261"/>
      <c r="CW65" s="1261"/>
      <c r="CX65" s="1261"/>
      <c r="CY65" s="1261"/>
      <c r="CZ65" s="1261"/>
      <c r="DA65" s="1261"/>
      <c r="DB65" s="1261"/>
      <c r="DC65" s="1262"/>
    </row>
    <row r="66" spans="2:107" ht="13" x14ac:dyDescent="0.2">
      <c r="B66" s="372"/>
      <c r="AN66" s="1263"/>
      <c r="AO66" s="1264"/>
      <c r="AP66" s="1264"/>
      <c r="AQ66" s="1264"/>
      <c r="AR66" s="1264"/>
      <c r="AS66" s="1264"/>
      <c r="AT66" s="1264"/>
      <c r="AU66" s="1264"/>
      <c r="AV66" s="1264"/>
      <c r="AW66" s="1264"/>
      <c r="AX66" s="1264"/>
      <c r="AY66" s="1264"/>
      <c r="AZ66" s="1264"/>
      <c r="BA66" s="1264"/>
      <c r="BB66" s="1264"/>
      <c r="BC66" s="1264"/>
      <c r="BD66" s="1264"/>
      <c r="BE66" s="1264"/>
      <c r="BF66" s="1264"/>
      <c r="BG66" s="1264"/>
      <c r="BH66" s="1264"/>
      <c r="BI66" s="1264"/>
      <c r="BJ66" s="1264"/>
      <c r="BK66" s="1264"/>
      <c r="BL66" s="1264"/>
      <c r="BM66" s="1264"/>
      <c r="BN66" s="1264"/>
      <c r="BO66" s="1264"/>
      <c r="BP66" s="1264"/>
      <c r="BQ66" s="1264"/>
      <c r="BR66" s="1264"/>
      <c r="BS66" s="1264"/>
      <c r="BT66" s="1264"/>
      <c r="BU66" s="1264"/>
      <c r="BV66" s="1264"/>
      <c r="BW66" s="1264"/>
      <c r="BX66" s="1264"/>
      <c r="BY66" s="1264"/>
      <c r="BZ66" s="1264"/>
      <c r="CA66" s="1264"/>
      <c r="CB66" s="1264"/>
      <c r="CC66" s="1264"/>
      <c r="CD66" s="1264"/>
      <c r="CE66" s="1264"/>
      <c r="CF66" s="1264"/>
      <c r="CG66" s="1264"/>
      <c r="CH66" s="1264"/>
      <c r="CI66" s="1264"/>
      <c r="CJ66" s="1264"/>
      <c r="CK66" s="1264"/>
      <c r="CL66" s="1264"/>
      <c r="CM66" s="1264"/>
      <c r="CN66" s="1264"/>
      <c r="CO66" s="1264"/>
      <c r="CP66" s="1264"/>
      <c r="CQ66" s="1264"/>
      <c r="CR66" s="1264"/>
      <c r="CS66" s="1264"/>
      <c r="CT66" s="1264"/>
      <c r="CU66" s="1264"/>
      <c r="CV66" s="1264"/>
      <c r="CW66" s="1264"/>
      <c r="CX66" s="1264"/>
      <c r="CY66" s="1264"/>
      <c r="CZ66" s="1264"/>
      <c r="DA66" s="1264"/>
      <c r="DB66" s="1264"/>
      <c r="DC66" s="1265"/>
    </row>
    <row r="67" spans="2:107" ht="13" x14ac:dyDescent="0.2">
      <c r="B67" s="372"/>
      <c r="AN67" s="1263"/>
      <c r="AO67" s="1264"/>
      <c r="AP67" s="1264"/>
      <c r="AQ67" s="1264"/>
      <c r="AR67" s="1264"/>
      <c r="AS67" s="1264"/>
      <c r="AT67" s="1264"/>
      <c r="AU67" s="1264"/>
      <c r="AV67" s="1264"/>
      <c r="AW67" s="1264"/>
      <c r="AX67" s="1264"/>
      <c r="AY67" s="1264"/>
      <c r="AZ67" s="1264"/>
      <c r="BA67" s="1264"/>
      <c r="BB67" s="1264"/>
      <c r="BC67" s="1264"/>
      <c r="BD67" s="1264"/>
      <c r="BE67" s="1264"/>
      <c r="BF67" s="1264"/>
      <c r="BG67" s="1264"/>
      <c r="BH67" s="1264"/>
      <c r="BI67" s="1264"/>
      <c r="BJ67" s="1264"/>
      <c r="BK67" s="1264"/>
      <c r="BL67" s="1264"/>
      <c r="BM67" s="1264"/>
      <c r="BN67" s="1264"/>
      <c r="BO67" s="1264"/>
      <c r="BP67" s="1264"/>
      <c r="BQ67" s="1264"/>
      <c r="BR67" s="1264"/>
      <c r="BS67" s="1264"/>
      <c r="BT67" s="1264"/>
      <c r="BU67" s="1264"/>
      <c r="BV67" s="1264"/>
      <c r="BW67" s="1264"/>
      <c r="BX67" s="1264"/>
      <c r="BY67" s="1264"/>
      <c r="BZ67" s="1264"/>
      <c r="CA67" s="1264"/>
      <c r="CB67" s="1264"/>
      <c r="CC67" s="1264"/>
      <c r="CD67" s="1264"/>
      <c r="CE67" s="1264"/>
      <c r="CF67" s="1264"/>
      <c r="CG67" s="1264"/>
      <c r="CH67" s="1264"/>
      <c r="CI67" s="1264"/>
      <c r="CJ67" s="1264"/>
      <c r="CK67" s="1264"/>
      <c r="CL67" s="1264"/>
      <c r="CM67" s="1264"/>
      <c r="CN67" s="1264"/>
      <c r="CO67" s="1264"/>
      <c r="CP67" s="1264"/>
      <c r="CQ67" s="1264"/>
      <c r="CR67" s="1264"/>
      <c r="CS67" s="1264"/>
      <c r="CT67" s="1264"/>
      <c r="CU67" s="1264"/>
      <c r="CV67" s="1264"/>
      <c r="CW67" s="1264"/>
      <c r="CX67" s="1264"/>
      <c r="CY67" s="1264"/>
      <c r="CZ67" s="1264"/>
      <c r="DA67" s="1264"/>
      <c r="DB67" s="1264"/>
      <c r="DC67" s="1265"/>
    </row>
    <row r="68" spans="2:107" ht="13" x14ac:dyDescent="0.2">
      <c r="B68" s="372"/>
      <c r="AN68" s="1263"/>
      <c r="AO68" s="1264"/>
      <c r="AP68" s="1264"/>
      <c r="AQ68" s="1264"/>
      <c r="AR68" s="1264"/>
      <c r="AS68" s="1264"/>
      <c r="AT68" s="1264"/>
      <c r="AU68" s="1264"/>
      <c r="AV68" s="1264"/>
      <c r="AW68" s="1264"/>
      <c r="AX68" s="1264"/>
      <c r="AY68" s="1264"/>
      <c r="AZ68" s="1264"/>
      <c r="BA68" s="1264"/>
      <c r="BB68" s="1264"/>
      <c r="BC68" s="1264"/>
      <c r="BD68" s="1264"/>
      <c r="BE68" s="1264"/>
      <c r="BF68" s="1264"/>
      <c r="BG68" s="1264"/>
      <c r="BH68" s="1264"/>
      <c r="BI68" s="1264"/>
      <c r="BJ68" s="1264"/>
      <c r="BK68" s="1264"/>
      <c r="BL68" s="1264"/>
      <c r="BM68" s="1264"/>
      <c r="BN68" s="1264"/>
      <c r="BO68" s="1264"/>
      <c r="BP68" s="1264"/>
      <c r="BQ68" s="1264"/>
      <c r="BR68" s="1264"/>
      <c r="BS68" s="1264"/>
      <c r="BT68" s="1264"/>
      <c r="BU68" s="1264"/>
      <c r="BV68" s="1264"/>
      <c r="BW68" s="1264"/>
      <c r="BX68" s="1264"/>
      <c r="BY68" s="1264"/>
      <c r="BZ68" s="1264"/>
      <c r="CA68" s="1264"/>
      <c r="CB68" s="1264"/>
      <c r="CC68" s="1264"/>
      <c r="CD68" s="1264"/>
      <c r="CE68" s="1264"/>
      <c r="CF68" s="1264"/>
      <c r="CG68" s="1264"/>
      <c r="CH68" s="1264"/>
      <c r="CI68" s="1264"/>
      <c r="CJ68" s="1264"/>
      <c r="CK68" s="1264"/>
      <c r="CL68" s="1264"/>
      <c r="CM68" s="1264"/>
      <c r="CN68" s="1264"/>
      <c r="CO68" s="1264"/>
      <c r="CP68" s="1264"/>
      <c r="CQ68" s="1264"/>
      <c r="CR68" s="1264"/>
      <c r="CS68" s="1264"/>
      <c r="CT68" s="1264"/>
      <c r="CU68" s="1264"/>
      <c r="CV68" s="1264"/>
      <c r="CW68" s="1264"/>
      <c r="CX68" s="1264"/>
      <c r="CY68" s="1264"/>
      <c r="CZ68" s="1264"/>
      <c r="DA68" s="1264"/>
      <c r="DB68" s="1264"/>
      <c r="DC68" s="1265"/>
    </row>
    <row r="69" spans="2:107" ht="13" x14ac:dyDescent="0.2">
      <c r="B69" s="372"/>
      <c r="AN69" s="1266"/>
      <c r="AO69" s="1267"/>
      <c r="AP69" s="1267"/>
      <c r="AQ69" s="1267"/>
      <c r="AR69" s="1267"/>
      <c r="AS69" s="1267"/>
      <c r="AT69" s="1267"/>
      <c r="AU69" s="1267"/>
      <c r="AV69" s="1267"/>
      <c r="AW69" s="1267"/>
      <c r="AX69" s="1267"/>
      <c r="AY69" s="1267"/>
      <c r="AZ69" s="1267"/>
      <c r="BA69" s="1267"/>
      <c r="BB69" s="1267"/>
      <c r="BC69" s="1267"/>
      <c r="BD69" s="1267"/>
      <c r="BE69" s="1267"/>
      <c r="BF69" s="1267"/>
      <c r="BG69" s="1267"/>
      <c r="BH69" s="1267"/>
      <c r="BI69" s="1267"/>
      <c r="BJ69" s="1267"/>
      <c r="BK69" s="1267"/>
      <c r="BL69" s="1267"/>
      <c r="BM69" s="1267"/>
      <c r="BN69" s="1267"/>
      <c r="BO69" s="1267"/>
      <c r="BP69" s="1267"/>
      <c r="BQ69" s="1267"/>
      <c r="BR69" s="1267"/>
      <c r="BS69" s="1267"/>
      <c r="BT69" s="1267"/>
      <c r="BU69" s="1267"/>
      <c r="BV69" s="1267"/>
      <c r="BW69" s="1267"/>
      <c r="BX69" s="1267"/>
      <c r="BY69" s="1267"/>
      <c r="BZ69" s="1267"/>
      <c r="CA69" s="1267"/>
      <c r="CB69" s="1267"/>
      <c r="CC69" s="1267"/>
      <c r="CD69" s="1267"/>
      <c r="CE69" s="1267"/>
      <c r="CF69" s="1267"/>
      <c r="CG69" s="1267"/>
      <c r="CH69" s="1267"/>
      <c r="CI69" s="1267"/>
      <c r="CJ69" s="1267"/>
      <c r="CK69" s="1267"/>
      <c r="CL69" s="1267"/>
      <c r="CM69" s="1267"/>
      <c r="CN69" s="1267"/>
      <c r="CO69" s="1267"/>
      <c r="CP69" s="1267"/>
      <c r="CQ69" s="1267"/>
      <c r="CR69" s="1267"/>
      <c r="CS69" s="1267"/>
      <c r="CT69" s="1267"/>
      <c r="CU69" s="1267"/>
      <c r="CV69" s="1267"/>
      <c r="CW69" s="1267"/>
      <c r="CX69" s="1267"/>
      <c r="CY69" s="1267"/>
      <c r="CZ69" s="1267"/>
      <c r="DA69" s="1267"/>
      <c r="DB69" s="1267"/>
      <c r="DC69" s="1268"/>
    </row>
    <row r="70" spans="2:107" ht="13" x14ac:dyDescent="0.2">
      <c r="B70" s="372"/>
      <c r="H70" s="394"/>
      <c r="I70" s="394"/>
      <c r="J70" s="395"/>
      <c r="K70" s="395"/>
      <c r="L70" s="396"/>
      <c r="M70" s="395"/>
      <c r="N70" s="396"/>
      <c r="AN70" s="381"/>
      <c r="AO70" s="381"/>
      <c r="AP70" s="381"/>
      <c r="AZ70" s="381"/>
      <c r="BA70" s="381"/>
      <c r="BB70" s="381"/>
      <c r="BL70" s="381"/>
      <c r="BM70" s="381"/>
      <c r="BN70" s="381"/>
      <c r="BX70" s="381"/>
      <c r="BY70" s="381"/>
      <c r="BZ70" s="381"/>
      <c r="CJ70" s="381"/>
      <c r="CK70" s="381"/>
      <c r="CL70" s="381"/>
      <c r="CV70" s="381"/>
      <c r="CW70" s="381"/>
      <c r="CX70" s="381"/>
    </row>
    <row r="71" spans="2:107" ht="13" x14ac:dyDescent="0.2">
      <c r="B71" s="372"/>
      <c r="G71" s="397"/>
      <c r="I71" s="398"/>
      <c r="J71" s="395"/>
      <c r="K71" s="395"/>
      <c r="L71" s="396"/>
      <c r="M71" s="395"/>
      <c r="N71" s="396"/>
      <c r="AM71" s="397"/>
      <c r="AN71" s="366" t="s">
        <v>566</v>
      </c>
    </row>
    <row r="72" spans="2:107" ht="13" x14ac:dyDescent="0.2">
      <c r="B72" s="372"/>
      <c r="G72" s="1253"/>
      <c r="H72" s="1253"/>
      <c r="I72" s="1253"/>
      <c r="J72" s="1253"/>
      <c r="K72" s="382"/>
      <c r="L72" s="382"/>
      <c r="M72" s="383"/>
      <c r="N72" s="383"/>
      <c r="AN72" s="1254"/>
      <c r="AO72" s="1255"/>
      <c r="AP72" s="1255"/>
      <c r="AQ72" s="1255"/>
      <c r="AR72" s="1255"/>
      <c r="AS72" s="1255"/>
      <c r="AT72" s="1255"/>
      <c r="AU72" s="1255"/>
      <c r="AV72" s="1255"/>
      <c r="AW72" s="1255"/>
      <c r="AX72" s="1255"/>
      <c r="AY72" s="1255"/>
      <c r="AZ72" s="1255"/>
      <c r="BA72" s="1255"/>
      <c r="BB72" s="1255"/>
      <c r="BC72" s="1255"/>
      <c r="BD72" s="1255"/>
      <c r="BE72" s="1255"/>
      <c r="BF72" s="1255"/>
      <c r="BG72" s="1255"/>
      <c r="BH72" s="1255"/>
      <c r="BI72" s="1255"/>
      <c r="BJ72" s="1255"/>
      <c r="BK72" s="1255"/>
      <c r="BL72" s="1255"/>
      <c r="BM72" s="1255"/>
      <c r="BN72" s="1255"/>
      <c r="BO72" s="1256"/>
      <c r="BP72" s="1257" t="s">
        <v>527</v>
      </c>
      <c r="BQ72" s="1257"/>
      <c r="BR72" s="1257"/>
      <c r="BS72" s="1257"/>
      <c r="BT72" s="1257"/>
      <c r="BU72" s="1257"/>
      <c r="BV72" s="1257"/>
      <c r="BW72" s="1257"/>
      <c r="BX72" s="1257" t="s">
        <v>528</v>
      </c>
      <c r="BY72" s="1257"/>
      <c r="BZ72" s="1257"/>
      <c r="CA72" s="1257"/>
      <c r="CB72" s="1257"/>
      <c r="CC72" s="1257"/>
      <c r="CD72" s="1257"/>
      <c r="CE72" s="1257"/>
      <c r="CF72" s="1257" t="s">
        <v>529</v>
      </c>
      <c r="CG72" s="1257"/>
      <c r="CH72" s="1257"/>
      <c r="CI72" s="1257"/>
      <c r="CJ72" s="1257"/>
      <c r="CK72" s="1257"/>
      <c r="CL72" s="1257"/>
      <c r="CM72" s="1257"/>
      <c r="CN72" s="1257" t="s">
        <v>530</v>
      </c>
      <c r="CO72" s="1257"/>
      <c r="CP72" s="1257"/>
      <c r="CQ72" s="1257"/>
      <c r="CR72" s="1257"/>
      <c r="CS72" s="1257"/>
      <c r="CT72" s="1257"/>
      <c r="CU72" s="1257"/>
      <c r="CV72" s="1257" t="s">
        <v>531</v>
      </c>
      <c r="CW72" s="1257"/>
      <c r="CX72" s="1257"/>
      <c r="CY72" s="1257"/>
      <c r="CZ72" s="1257"/>
      <c r="DA72" s="1257"/>
      <c r="DB72" s="1257"/>
      <c r="DC72" s="1257"/>
    </row>
    <row r="73" spans="2:107" ht="13" x14ac:dyDescent="0.2">
      <c r="B73" s="372"/>
      <c r="G73" s="1270"/>
      <c r="H73" s="1270"/>
      <c r="I73" s="1270"/>
      <c r="J73" s="1270"/>
      <c r="K73" s="1273"/>
      <c r="L73" s="1273"/>
      <c r="M73" s="1273"/>
      <c r="N73" s="1273"/>
      <c r="AM73" s="381"/>
      <c r="AN73" s="1259" t="s">
        <v>567</v>
      </c>
      <c r="AO73" s="1259"/>
      <c r="AP73" s="1259"/>
      <c r="AQ73" s="1259"/>
      <c r="AR73" s="1259"/>
      <c r="AS73" s="1259"/>
      <c r="AT73" s="1259"/>
      <c r="AU73" s="1259"/>
      <c r="AV73" s="1259"/>
      <c r="AW73" s="1259"/>
      <c r="AX73" s="1259"/>
      <c r="AY73" s="1259"/>
      <c r="AZ73" s="1259"/>
      <c r="BA73" s="1259"/>
      <c r="BB73" s="1259" t="s">
        <v>568</v>
      </c>
      <c r="BC73" s="1259"/>
      <c r="BD73" s="1259"/>
      <c r="BE73" s="1259"/>
      <c r="BF73" s="1259"/>
      <c r="BG73" s="1259"/>
      <c r="BH73" s="1259"/>
      <c r="BI73" s="1259"/>
      <c r="BJ73" s="1259"/>
      <c r="BK73" s="1259"/>
      <c r="BL73" s="1259"/>
      <c r="BM73" s="1259"/>
      <c r="BN73" s="1259"/>
      <c r="BO73" s="1259"/>
      <c r="BP73" s="1258">
        <v>111</v>
      </c>
      <c r="BQ73" s="1258"/>
      <c r="BR73" s="1258"/>
      <c r="BS73" s="1258"/>
      <c r="BT73" s="1258"/>
      <c r="BU73" s="1258"/>
      <c r="BV73" s="1258"/>
      <c r="BW73" s="1258"/>
      <c r="BX73" s="1258">
        <v>121</v>
      </c>
      <c r="BY73" s="1258"/>
      <c r="BZ73" s="1258"/>
      <c r="CA73" s="1258"/>
      <c r="CB73" s="1258"/>
      <c r="CC73" s="1258"/>
      <c r="CD73" s="1258"/>
      <c r="CE73" s="1258"/>
      <c r="CF73" s="1258">
        <v>121.5</v>
      </c>
      <c r="CG73" s="1258"/>
      <c r="CH73" s="1258"/>
      <c r="CI73" s="1258"/>
      <c r="CJ73" s="1258"/>
      <c r="CK73" s="1258"/>
      <c r="CL73" s="1258"/>
      <c r="CM73" s="1258"/>
      <c r="CN73" s="1258">
        <v>107.3</v>
      </c>
      <c r="CO73" s="1258"/>
      <c r="CP73" s="1258"/>
      <c r="CQ73" s="1258"/>
      <c r="CR73" s="1258"/>
      <c r="CS73" s="1258"/>
      <c r="CT73" s="1258"/>
      <c r="CU73" s="1258"/>
      <c r="CV73" s="1258">
        <v>101.2</v>
      </c>
      <c r="CW73" s="1258"/>
      <c r="CX73" s="1258"/>
      <c r="CY73" s="1258"/>
      <c r="CZ73" s="1258"/>
      <c r="DA73" s="1258"/>
      <c r="DB73" s="1258"/>
      <c r="DC73" s="1258"/>
    </row>
    <row r="74" spans="2:107" ht="13" x14ac:dyDescent="0.2">
      <c r="B74" s="372"/>
      <c r="G74" s="1270"/>
      <c r="H74" s="1270"/>
      <c r="I74" s="1270"/>
      <c r="J74" s="1270"/>
      <c r="K74" s="1273"/>
      <c r="L74" s="1273"/>
      <c r="M74" s="1273"/>
      <c r="N74" s="1273"/>
      <c r="AM74" s="381"/>
      <c r="AN74" s="1259"/>
      <c r="AO74" s="1259"/>
      <c r="AP74" s="1259"/>
      <c r="AQ74" s="1259"/>
      <c r="AR74" s="1259"/>
      <c r="AS74" s="1259"/>
      <c r="AT74" s="1259"/>
      <c r="AU74" s="1259"/>
      <c r="AV74" s="1259"/>
      <c r="AW74" s="1259"/>
      <c r="AX74" s="1259"/>
      <c r="AY74" s="1259"/>
      <c r="AZ74" s="1259"/>
      <c r="BA74" s="1259"/>
      <c r="BB74" s="1259"/>
      <c r="BC74" s="1259"/>
      <c r="BD74" s="1259"/>
      <c r="BE74" s="1259"/>
      <c r="BF74" s="1259"/>
      <c r="BG74" s="1259"/>
      <c r="BH74" s="1259"/>
      <c r="BI74" s="1259"/>
      <c r="BJ74" s="1259"/>
      <c r="BK74" s="1259"/>
      <c r="BL74" s="1259"/>
      <c r="BM74" s="1259"/>
      <c r="BN74" s="1259"/>
      <c r="BO74" s="1259"/>
      <c r="BP74" s="1258"/>
      <c r="BQ74" s="1258"/>
      <c r="BR74" s="1258"/>
      <c r="BS74" s="1258"/>
      <c r="BT74" s="1258"/>
      <c r="BU74" s="1258"/>
      <c r="BV74" s="1258"/>
      <c r="BW74" s="1258"/>
      <c r="BX74" s="1258"/>
      <c r="BY74" s="1258"/>
      <c r="BZ74" s="1258"/>
      <c r="CA74" s="1258"/>
      <c r="CB74" s="1258"/>
      <c r="CC74" s="1258"/>
      <c r="CD74" s="1258"/>
      <c r="CE74" s="1258"/>
      <c r="CF74" s="1258"/>
      <c r="CG74" s="1258"/>
      <c r="CH74" s="1258"/>
      <c r="CI74" s="1258"/>
      <c r="CJ74" s="1258"/>
      <c r="CK74" s="1258"/>
      <c r="CL74" s="1258"/>
      <c r="CM74" s="1258"/>
      <c r="CN74" s="1258"/>
      <c r="CO74" s="1258"/>
      <c r="CP74" s="1258"/>
      <c r="CQ74" s="1258"/>
      <c r="CR74" s="1258"/>
      <c r="CS74" s="1258"/>
      <c r="CT74" s="1258"/>
      <c r="CU74" s="1258"/>
      <c r="CV74" s="1258"/>
      <c r="CW74" s="1258"/>
      <c r="CX74" s="1258"/>
      <c r="CY74" s="1258"/>
      <c r="CZ74" s="1258"/>
      <c r="DA74" s="1258"/>
      <c r="DB74" s="1258"/>
      <c r="DC74" s="1258"/>
    </row>
    <row r="75" spans="2:107" ht="13" x14ac:dyDescent="0.2">
      <c r="B75" s="372"/>
      <c r="G75" s="1270"/>
      <c r="H75" s="1270"/>
      <c r="I75" s="1253"/>
      <c r="J75" s="1253"/>
      <c r="K75" s="1269"/>
      <c r="L75" s="1269"/>
      <c r="M75" s="1269"/>
      <c r="N75" s="1269"/>
      <c r="AM75" s="381"/>
      <c r="AN75" s="1259"/>
      <c r="AO75" s="1259"/>
      <c r="AP75" s="1259"/>
      <c r="AQ75" s="1259"/>
      <c r="AR75" s="1259"/>
      <c r="AS75" s="1259"/>
      <c r="AT75" s="1259"/>
      <c r="AU75" s="1259"/>
      <c r="AV75" s="1259"/>
      <c r="AW75" s="1259"/>
      <c r="AX75" s="1259"/>
      <c r="AY75" s="1259"/>
      <c r="AZ75" s="1259"/>
      <c r="BA75" s="1259"/>
      <c r="BB75" s="1259" t="s">
        <v>573</v>
      </c>
      <c r="BC75" s="1259"/>
      <c r="BD75" s="1259"/>
      <c r="BE75" s="1259"/>
      <c r="BF75" s="1259"/>
      <c r="BG75" s="1259"/>
      <c r="BH75" s="1259"/>
      <c r="BI75" s="1259"/>
      <c r="BJ75" s="1259"/>
      <c r="BK75" s="1259"/>
      <c r="BL75" s="1259"/>
      <c r="BM75" s="1259"/>
      <c r="BN75" s="1259"/>
      <c r="BO75" s="1259"/>
      <c r="BP75" s="1258">
        <v>12.4</v>
      </c>
      <c r="BQ75" s="1258"/>
      <c r="BR75" s="1258"/>
      <c r="BS75" s="1258"/>
      <c r="BT75" s="1258"/>
      <c r="BU75" s="1258"/>
      <c r="BV75" s="1258"/>
      <c r="BW75" s="1258"/>
      <c r="BX75" s="1258">
        <v>12.3</v>
      </c>
      <c r="BY75" s="1258"/>
      <c r="BZ75" s="1258"/>
      <c r="CA75" s="1258"/>
      <c r="CB75" s="1258"/>
      <c r="CC75" s="1258"/>
      <c r="CD75" s="1258"/>
      <c r="CE75" s="1258"/>
      <c r="CF75" s="1258">
        <v>11.6</v>
      </c>
      <c r="CG75" s="1258"/>
      <c r="CH75" s="1258"/>
      <c r="CI75" s="1258"/>
      <c r="CJ75" s="1258"/>
      <c r="CK75" s="1258"/>
      <c r="CL75" s="1258"/>
      <c r="CM75" s="1258"/>
      <c r="CN75" s="1258">
        <v>11.6</v>
      </c>
      <c r="CO75" s="1258"/>
      <c r="CP75" s="1258"/>
      <c r="CQ75" s="1258"/>
      <c r="CR75" s="1258"/>
      <c r="CS75" s="1258"/>
      <c r="CT75" s="1258"/>
      <c r="CU75" s="1258"/>
      <c r="CV75" s="1258">
        <v>12</v>
      </c>
      <c r="CW75" s="1258"/>
      <c r="CX75" s="1258"/>
      <c r="CY75" s="1258"/>
      <c r="CZ75" s="1258"/>
      <c r="DA75" s="1258"/>
      <c r="DB75" s="1258"/>
      <c r="DC75" s="1258"/>
    </row>
    <row r="76" spans="2:107" ht="13" x14ac:dyDescent="0.2">
      <c r="B76" s="372"/>
      <c r="G76" s="1270"/>
      <c r="H76" s="1270"/>
      <c r="I76" s="1253"/>
      <c r="J76" s="1253"/>
      <c r="K76" s="1269"/>
      <c r="L76" s="1269"/>
      <c r="M76" s="1269"/>
      <c r="N76" s="1269"/>
      <c r="AM76" s="381"/>
      <c r="AN76" s="1259"/>
      <c r="AO76" s="1259"/>
      <c r="AP76" s="1259"/>
      <c r="AQ76" s="1259"/>
      <c r="AR76" s="1259"/>
      <c r="AS76" s="1259"/>
      <c r="AT76" s="1259"/>
      <c r="AU76" s="1259"/>
      <c r="AV76" s="1259"/>
      <c r="AW76" s="1259"/>
      <c r="AX76" s="1259"/>
      <c r="AY76" s="1259"/>
      <c r="AZ76" s="1259"/>
      <c r="BA76" s="1259"/>
      <c r="BB76" s="1259"/>
      <c r="BC76" s="1259"/>
      <c r="BD76" s="1259"/>
      <c r="BE76" s="1259"/>
      <c r="BF76" s="1259"/>
      <c r="BG76" s="1259"/>
      <c r="BH76" s="1259"/>
      <c r="BI76" s="1259"/>
      <c r="BJ76" s="1259"/>
      <c r="BK76" s="1259"/>
      <c r="BL76" s="1259"/>
      <c r="BM76" s="1259"/>
      <c r="BN76" s="1259"/>
      <c r="BO76" s="1259"/>
      <c r="BP76" s="1258"/>
      <c r="BQ76" s="1258"/>
      <c r="BR76" s="1258"/>
      <c r="BS76" s="1258"/>
      <c r="BT76" s="1258"/>
      <c r="BU76" s="1258"/>
      <c r="BV76" s="1258"/>
      <c r="BW76" s="1258"/>
      <c r="BX76" s="1258"/>
      <c r="BY76" s="1258"/>
      <c r="BZ76" s="1258"/>
      <c r="CA76" s="1258"/>
      <c r="CB76" s="1258"/>
      <c r="CC76" s="1258"/>
      <c r="CD76" s="1258"/>
      <c r="CE76" s="1258"/>
      <c r="CF76" s="1258"/>
      <c r="CG76" s="1258"/>
      <c r="CH76" s="1258"/>
      <c r="CI76" s="1258"/>
      <c r="CJ76" s="1258"/>
      <c r="CK76" s="1258"/>
      <c r="CL76" s="1258"/>
      <c r="CM76" s="1258"/>
      <c r="CN76" s="1258"/>
      <c r="CO76" s="1258"/>
      <c r="CP76" s="1258"/>
      <c r="CQ76" s="1258"/>
      <c r="CR76" s="1258"/>
      <c r="CS76" s="1258"/>
      <c r="CT76" s="1258"/>
      <c r="CU76" s="1258"/>
      <c r="CV76" s="1258"/>
      <c r="CW76" s="1258"/>
      <c r="CX76" s="1258"/>
      <c r="CY76" s="1258"/>
      <c r="CZ76" s="1258"/>
      <c r="DA76" s="1258"/>
      <c r="DB76" s="1258"/>
      <c r="DC76" s="1258"/>
    </row>
    <row r="77" spans="2:107" ht="13" x14ac:dyDescent="0.2">
      <c r="B77" s="372"/>
      <c r="G77" s="1253"/>
      <c r="H77" s="1253"/>
      <c r="I77" s="1253"/>
      <c r="J77" s="1253"/>
      <c r="K77" s="1273"/>
      <c r="L77" s="1273"/>
      <c r="M77" s="1273"/>
      <c r="N77" s="1273"/>
      <c r="AN77" s="1257" t="s">
        <v>570</v>
      </c>
      <c r="AO77" s="1257"/>
      <c r="AP77" s="1257"/>
      <c r="AQ77" s="1257"/>
      <c r="AR77" s="1257"/>
      <c r="AS77" s="1257"/>
      <c r="AT77" s="1257"/>
      <c r="AU77" s="1257"/>
      <c r="AV77" s="1257"/>
      <c r="AW77" s="1257"/>
      <c r="AX77" s="1257"/>
      <c r="AY77" s="1257"/>
      <c r="AZ77" s="1257"/>
      <c r="BA77" s="1257"/>
      <c r="BB77" s="1259" t="s">
        <v>568</v>
      </c>
      <c r="BC77" s="1259"/>
      <c r="BD77" s="1259"/>
      <c r="BE77" s="1259"/>
      <c r="BF77" s="1259"/>
      <c r="BG77" s="1259"/>
      <c r="BH77" s="1259"/>
      <c r="BI77" s="1259"/>
      <c r="BJ77" s="1259"/>
      <c r="BK77" s="1259"/>
      <c r="BL77" s="1259"/>
      <c r="BM77" s="1259"/>
      <c r="BN77" s="1259"/>
      <c r="BO77" s="1259"/>
      <c r="BP77" s="1258">
        <v>25.5</v>
      </c>
      <c r="BQ77" s="1258"/>
      <c r="BR77" s="1258"/>
      <c r="BS77" s="1258"/>
      <c r="BT77" s="1258"/>
      <c r="BU77" s="1258"/>
      <c r="BV77" s="1258"/>
      <c r="BW77" s="1258"/>
      <c r="BX77" s="1258">
        <v>25.1</v>
      </c>
      <c r="BY77" s="1258"/>
      <c r="BZ77" s="1258"/>
      <c r="CA77" s="1258"/>
      <c r="CB77" s="1258"/>
      <c r="CC77" s="1258"/>
      <c r="CD77" s="1258"/>
      <c r="CE77" s="1258"/>
      <c r="CF77" s="1258">
        <v>18</v>
      </c>
      <c r="CG77" s="1258"/>
      <c r="CH77" s="1258"/>
      <c r="CI77" s="1258"/>
      <c r="CJ77" s="1258"/>
      <c r="CK77" s="1258"/>
      <c r="CL77" s="1258"/>
      <c r="CM77" s="1258"/>
      <c r="CN77" s="1258">
        <v>12.7</v>
      </c>
      <c r="CO77" s="1258"/>
      <c r="CP77" s="1258"/>
      <c r="CQ77" s="1258"/>
      <c r="CR77" s="1258"/>
      <c r="CS77" s="1258"/>
      <c r="CT77" s="1258"/>
      <c r="CU77" s="1258"/>
      <c r="CV77" s="1258">
        <v>10</v>
      </c>
      <c r="CW77" s="1258"/>
      <c r="CX77" s="1258"/>
      <c r="CY77" s="1258"/>
      <c r="CZ77" s="1258"/>
      <c r="DA77" s="1258"/>
      <c r="DB77" s="1258"/>
      <c r="DC77" s="1258"/>
    </row>
    <row r="78" spans="2:107" ht="13" x14ac:dyDescent="0.2">
      <c r="B78" s="372"/>
      <c r="G78" s="1253"/>
      <c r="H78" s="1253"/>
      <c r="I78" s="1253"/>
      <c r="J78" s="1253"/>
      <c r="K78" s="1273"/>
      <c r="L78" s="1273"/>
      <c r="M78" s="1273"/>
      <c r="N78" s="1273"/>
      <c r="AN78" s="1257"/>
      <c r="AO78" s="1257"/>
      <c r="AP78" s="1257"/>
      <c r="AQ78" s="1257"/>
      <c r="AR78" s="1257"/>
      <c r="AS78" s="1257"/>
      <c r="AT78" s="1257"/>
      <c r="AU78" s="1257"/>
      <c r="AV78" s="1257"/>
      <c r="AW78" s="1257"/>
      <c r="AX78" s="1257"/>
      <c r="AY78" s="1257"/>
      <c r="AZ78" s="1257"/>
      <c r="BA78" s="1257"/>
      <c r="BB78" s="1259"/>
      <c r="BC78" s="1259"/>
      <c r="BD78" s="1259"/>
      <c r="BE78" s="1259"/>
      <c r="BF78" s="1259"/>
      <c r="BG78" s="1259"/>
      <c r="BH78" s="1259"/>
      <c r="BI78" s="1259"/>
      <c r="BJ78" s="1259"/>
      <c r="BK78" s="1259"/>
      <c r="BL78" s="1259"/>
      <c r="BM78" s="1259"/>
      <c r="BN78" s="1259"/>
      <c r="BO78" s="1259"/>
      <c r="BP78" s="1258"/>
      <c r="BQ78" s="1258"/>
      <c r="BR78" s="1258"/>
      <c r="BS78" s="1258"/>
      <c r="BT78" s="1258"/>
      <c r="BU78" s="1258"/>
      <c r="BV78" s="1258"/>
      <c r="BW78" s="1258"/>
      <c r="BX78" s="1258"/>
      <c r="BY78" s="1258"/>
      <c r="BZ78" s="1258"/>
      <c r="CA78" s="1258"/>
      <c r="CB78" s="1258"/>
      <c r="CC78" s="1258"/>
      <c r="CD78" s="1258"/>
      <c r="CE78" s="1258"/>
      <c r="CF78" s="1258"/>
      <c r="CG78" s="1258"/>
      <c r="CH78" s="1258"/>
      <c r="CI78" s="1258"/>
      <c r="CJ78" s="1258"/>
      <c r="CK78" s="1258"/>
      <c r="CL78" s="1258"/>
      <c r="CM78" s="1258"/>
      <c r="CN78" s="1258"/>
      <c r="CO78" s="1258"/>
      <c r="CP78" s="1258"/>
      <c r="CQ78" s="1258"/>
      <c r="CR78" s="1258"/>
      <c r="CS78" s="1258"/>
      <c r="CT78" s="1258"/>
      <c r="CU78" s="1258"/>
      <c r="CV78" s="1258"/>
      <c r="CW78" s="1258"/>
      <c r="CX78" s="1258"/>
      <c r="CY78" s="1258"/>
      <c r="CZ78" s="1258"/>
      <c r="DA78" s="1258"/>
      <c r="DB78" s="1258"/>
      <c r="DC78" s="1258"/>
    </row>
    <row r="79" spans="2:107" ht="13" x14ac:dyDescent="0.2">
      <c r="B79" s="372"/>
      <c r="G79" s="1253"/>
      <c r="H79" s="1253"/>
      <c r="I79" s="1272"/>
      <c r="J79" s="1272"/>
      <c r="K79" s="1274"/>
      <c r="L79" s="1274"/>
      <c r="M79" s="1274"/>
      <c r="N79" s="1274"/>
      <c r="AN79" s="1257"/>
      <c r="AO79" s="1257"/>
      <c r="AP79" s="1257"/>
      <c r="AQ79" s="1257"/>
      <c r="AR79" s="1257"/>
      <c r="AS79" s="1257"/>
      <c r="AT79" s="1257"/>
      <c r="AU79" s="1257"/>
      <c r="AV79" s="1257"/>
      <c r="AW79" s="1257"/>
      <c r="AX79" s="1257"/>
      <c r="AY79" s="1257"/>
      <c r="AZ79" s="1257"/>
      <c r="BA79" s="1257"/>
      <c r="BB79" s="1259" t="s">
        <v>573</v>
      </c>
      <c r="BC79" s="1259"/>
      <c r="BD79" s="1259"/>
      <c r="BE79" s="1259"/>
      <c r="BF79" s="1259"/>
      <c r="BG79" s="1259"/>
      <c r="BH79" s="1259"/>
      <c r="BI79" s="1259"/>
      <c r="BJ79" s="1259"/>
      <c r="BK79" s="1259"/>
      <c r="BL79" s="1259"/>
      <c r="BM79" s="1259"/>
      <c r="BN79" s="1259"/>
      <c r="BO79" s="1259"/>
      <c r="BP79" s="1258">
        <v>6.6</v>
      </c>
      <c r="BQ79" s="1258"/>
      <c r="BR79" s="1258"/>
      <c r="BS79" s="1258"/>
      <c r="BT79" s="1258"/>
      <c r="BU79" s="1258"/>
      <c r="BV79" s="1258"/>
      <c r="BW79" s="1258"/>
      <c r="BX79" s="1258">
        <v>6.4</v>
      </c>
      <c r="BY79" s="1258"/>
      <c r="BZ79" s="1258"/>
      <c r="CA79" s="1258"/>
      <c r="CB79" s="1258"/>
      <c r="CC79" s="1258"/>
      <c r="CD79" s="1258"/>
      <c r="CE79" s="1258"/>
      <c r="CF79" s="1258">
        <v>6.6</v>
      </c>
      <c r="CG79" s="1258"/>
      <c r="CH79" s="1258"/>
      <c r="CI79" s="1258"/>
      <c r="CJ79" s="1258"/>
      <c r="CK79" s="1258"/>
      <c r="CL79" s="1258"/>
      <c r="CM79" s="1258"/>
      <c r="CN79" s="1258">
        <v>6.6</v>
      </c>
      <c r="CO79" s="1258"/>
      <c r="CP79" s="1258"/>
      <c r="CQ79" s="1258"/>
      <c r="CR79" s="1258"/>
      <c r="CS79" s="1258"/>
      <c r="CT79" s="1258"/>
      <c r="CU79" s="1258"/>
      <c r="CV79" s="1258">
        <v>6.7</v>
      </c>
      <c r="CW79" s="1258"/>
      <c r="CX79" s="1258"/>
      <c r="CY79" s="1258"/>
      <c r="CZ79" s="1258"/>
      <c r="DA79" s="1258"/>
      <c r="DB79" s="1258"/>
      <c r="DC79" s="1258"/>
    </row>
    <row r="80" spans="2:107" ht="13" x14ac:dyDescent="0.2">
      <c r="B80" s="372"/>
      <c r="G80" s="1253"/>
      <c r="H80" s="1253"/>
      <c r="I80" s="1272"/>
      <c r="J80" s="1272"/>
      <c r="K80" s="1274"/>
      <c r="L80" s="1274"/>
      <c r="M80" s="1274"/>
      <c r="N80" s="1274"/>
      <c r="AN80" s="1257"/>
      <c r="AO80" s="1257"/>
      <c r="AP80" s="1257"/>
      <c r="AQ80" s="1257"/>
      <c r="AR80" s="1257"/>
      <c r="AS80" s="1257"/>
      <c r="AT80" s="1257"/>
      <c r="AU80" s="1257"/>
      <c r="AV80" s="1257"/>
      <c r="AW80" s="1257"/>
      <c r="AX80" s="1257"/>
      <c r="AY80" s="1257"/>
      <c r="AZ80" s="1257"/>
      <c r="BA80" s="1257"/>
      <c r="BB80" s="1259"/>
      <c r="BC80" s="1259"/>
      <c r="BD80" s="1259"/>
      <c r="BE80" s="1259"/>
      <c r="BF80" s="1259"/>
      <c r="BG80" s="1259"/>
      <c r="BH80" s="1259"/>
      <c r="BI80" s="1259"/>
      <c r="BJ80" s="1259"/>
      <c r="BK80" s="1259"/>
      <c r="BL80" s="1259"/>
      <c r="BM80" s="1259"/>
      <c r="BN80" s="1259"/>
      <c r="BO80" s="1259"/>
      <c r="BP80" s="1258"/>
      <c r="BQ80" s="1258"/>
      <c r="BR80" s="1258"/>
      <c r="BS80" s="1258"/>
      <c r="BT80" s="1258"/>
      <c r="BU80" s="1258"/>
      <c r="BV80" s="1258"/>
      <c r="BW80" s="1258"/>
      <c r="BX80" s="1258"/>
      <c r="BY80" s="1258"/>
      <c r="BZ80" s="1258"/>
      <c r="CA80" s="1258"/>
      <c r="CB80" s="1258"/>
      <c r="CC80" s="1258"/>
      <c r="CD80" s="1258"/>
      <c r="CE80" s="1258"/>
      <c r="CF80" s="1258"/>
      <c r="CG80" s="1258"/>
      <c r="CH80" s="1258"/>
      <c r="CI80" s="1258"/>
      <c r="CJ80" s="1258"/>
      <c r="CK80" s="1258"/>
      <c r="CL80" s="1258"/>
      <c r="CM80" s="1258"/>
      <c r="CN80" s="1258"/>
      <c r="CO80" s="1258"/>
      <c r="CP80" s="1258"/>
      <c r="CQ80" s="1258"/>
      <c r="CR80" s="1258"/>
      <c r="CS80" s="1258"/>
      <c r="CT80" s="1258"/>
      <c r="CU80" s="1258"/>
      <c r="CV80" s="1258"/>
      <c r="CW80" s="1258"/>
      <c r="CX80" s="1258"/>
      <c r="CY80" s="1258"/>
      <c r="CZ80" s="1258"/>
      <c r="DA80" s="1258"/>
      <c r="DB80" s="1258"/>
      <c r="DC80" s="1258"/>
    </row>
    <row r="81" spans="2:109" ht="13" x14ac:dyDescent="0.2">
      <c r="B81" s="372"/>
    </row>
    <row r="82" spans="2:109" ht="16.5" x14ac:dyDescent="0.2">
      <c r="B82" s="372"/>
      <c r="K82" s="399"/>
      <c r="L82" s="399"/>
      <c r="M82" s="399"/>
      <c r="N82" s="399"/>
      <c r="AQ82" s="399"/>
      <c r="AR82" s="399"/>
      <c r="AS82" s="399"/>
      <c r="AT82" s="399"/>
      <c r="BC82" s="399"/>
      <c r="BD82" s="399"/>
      <c r="BE82" s="399"/>
      <c r="BF82" s="399"/>
      <c r="BO82" s="399"/>
      <c r="BP82" s="399"/>
      <c r="BQ82" s="399"/>
      <c r="BR82" s="399"/>
      <c r="CA82" s="399"/>
      <c r="CB82" s="399"/>
      <c r="CC82" s="399"/>
      <c r="CD82" s="399"/>
      <c r="CM82" s="399"/>
      <c r="CN82" s="399"/>
      <c r="CO82" s="399"/>
      <c r="CP82" s="399"/>
      <c r="CY82" s="399"/>
      <c r="CZ82" s="399"/>
      <c r="DA82" s="399"/>
      <c r="DB82" s="399"/>
      <c r="DC82" s="399"/>
    </row>
    <row r="83" spans="2:109" ht="13" x14ac:dyDescent="0.2">
      <c r="B83" s="374"/>
      <c r="C83" s="375"/>
      <c r="D83" s="375"/>
      <c r="E83" s="375"/>
      <c r="F83" s="375"/>
      <c r="G83" s="375"/>
      <c r="H83" s="375"/>
      <c r="I83" s="375"/>
      <c r="J83" s="375"/>
      <c r="K83" s="375"/>
      <c r="L83" s="375"/>
      <c r="M83" s="375"/>
      <c r="N83" s="375"/>
      <c r="O83" s="375"/>
      <c r="P83" s="375"/>
      <c r="Q83" s="375"/>
      <c r="R83" s="375"/>
      <c r="S83" s="375"/>
      <c r="T83" s="375"/>
      <c r="U83" s="375"/>
      <c r="V83" s="375"/>
      <c r="W83" s="375"/>
      <c r="X83" s="375"/>
      <c r="Y83" s="375"/>
      <c r="Z83" s="375"/>
      <c r="AA83" s="375"/>
      <c r="AB83" s="375"/>
      <c r="AC83" s="375"/>
      <c r="AD83" s="375"/>
      <c r="AE83" s="375"/>
      <c r="AF83" s="375"/>
      <c r="AG83" s="375"/>
      <c r="AH83" s="375"/>
      <c r="AI83" s="375"/>
      <c r="AJ83" s="375"/>
      <c r="AK83" s="375"/>
      <c r="AL83" s="375"/>
      <c r="AM83" s="375"/>
      <c r="AN83" s="375"/>
      <c r="AO83" s="375"/>
      <c r="AP83" s="375"/>
      <c r="AQ83" s="375"/>
      <c r="AR83" s="375"/>
      <c r="AS83" s="375"/>
      <c r="AT83" s="375"/>
      <c r="AU83" s="375"/>
      <c r="AV83" s="375"/>
      <c r="AW83" s="375"/>
      <c r="AX83" s="375"/>
      <c r="AY83" s="375"/>
      <c r="AZ83" s="375"/>
      <c r="BA83" s="375"/>
      <c r="BB83" s="375"/>
      <c r="BC83" s="375"/>
      <c r="BD83" s="375"/>
      <c r="BE83" s="375"/>
      <c r="BF83" s="375"/>
      <c r="BG83" s="375"/>
      <c r="BH83" s="375"/>
      <c r="BI83" s="375"/>
      <c r="BJ83" s="375"/>
      <c r="BK83" s="375"/>
      <c r="BL83" s="375"/>
      <c r="BM83" s="375"/>
      <c r="BN83" s="375"/>
      <c r="BO83" s="375"/>
      <c r="BP83" s="375"/>
      <c r="BQ83" s="375"/>
      <c r="BR83" s="375"/>
      <c r="BS83" s="375"/>
      <c r="BT83" s="375"/>
      <c r="BU83" s="375"/>
      <c r="BV83" s="375"/>
      <c r="BW83" s="375"/>
      <c r="BX83" s="375"/>
      <c r="BY83" s="375"/>
      <c r="BZ83" s="375"/>
      <c r="CA83" s="375"/>
      <c r="CB83" s="375"/>
      <c r="CC83" s="375"/>
      <c r="CD83" s="375"/>
      <c r="CE83" s="375"/>
      <c r="CF83" s="375"/>
      <c r="CG83" s="375"/>
      <c r="CH83" s="375"/>
      <c r="CI83" s="375"/>
      <c r="CJ83" s="375"/>
      <c r="CK83" s="375"/>
      <c r="CL83" s="375"/>
      <c r="CM83" s="375"/>
      <c r="CN83" s="375"/>
      <c r="CO83" s="375"/>
      <c r="CP83" s="375"/>
      <c r="CQ83" s="375"/>
      <c r="CR83" s="375"/>
      <c r="CS83" s="375"/>
      <c r="CT83" s="375"/>
      <c r="CU83" s="375"/>
      <c r="CV83" s="375"/>
      <c r="CW83" s="375"/>
      <c r="CX83" s="375"/>
      <c r="CY83" s="375"/>
      <c r="CZ83" s="375"/>
      <c r="DA83" s="375"/>
      <c r="DB83" s="375"/>
      <c r="DC83" s="375"/>
      <c r="DD83" s="376"/>
    </row>
    <row r="84" spans="2:109" ht="13" x14ac:dyDescent="0.2">
      <c r="DD84" s="366"/>
      <c r="DE84" s="366"/>
    </row>
    <row r="85" spans="2:109" ht="13" x14ac:dyDescent="0.2">
      <c r="DD85" s="366"/>
      <c r="DE85" s="366"/>
    </row>
  </sheetData>
  <sheetProtection algorithmName="SHA-512" hashValue="/jlmBmwjJ4z4FJ+Y5/Oj5w7XKyuTQYipRaHFJCa+AlIGAck+N/KkSZh6Ngkrl+m/TheTfXWetpBK7pv7P4WiDA==" saltValue="G5ChpB/nBBgPPnTJSk5FSg=="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BX57:CE58"/>
    <mergeCell ref="CF57:CM58"/>
    <mergeCell ref="CN57:CU58"/>
    <mergeCell ref="CV57:DC58"/>
    <mergeCell ref="CN53:CU54"/>
    <mergeCell ref="I51:J52"/>
    <mergeCell ref="K51:K52"/>
    <mergeCell ref="L51:L52"/>
    <mergeCell ref="M51:M52"/>
    <mergeCell ref="N51:N52"/>
    <mergeCell ref="I57:J58"/>
    <mergeCell ref="K57:K58"/>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s>
  <phoneticPr fontId="2"/>
  <printOptions horizontalCentered="1" verticalCentered="1"/>
  <pageMargins left="0" right="0" top="0.19685039370078741" bottom="0.31496062992125984" header="0.39370078740157483" footer="0"/>
  <pageSetup paperSize="8" scale="7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5FE6EF0-16E4-4477-9D1B-0E23701128E9}">
  <sheetPr>
    <pageSetUpPr fitToPage="1"/>
  </sheetPr>
  <dimension ref="A1:DR125"/>
  <sheetViews>
    <sheetView showGridLines="0" zoomScaleNormal="100" zoomScaleSheetLayoutView="70" workbookViewId="0"/>
  </sheetViews>
  <sheetFormatPr defaultColWidth="0" defaultRowHeight="13.5" customHeight="1" zeroHeight="1" x14ac:dyDescent="0.2"/>
  <cols>
    <col min="1" max="34" width="2.453125" style="260" customWidth="1"/>
    <col min="35" max="122" width="2.453125" style="259" customWidth="1"/>
    <col min="123" max="16384" width="2.453125" style="259" hidden="1"/>
  </cols>
  <sheetData>
    <row r="1" spans="1:34"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ht="13" x14ac:dyDescent="0.2">
      <c r="S2" s="259"/>
      <c r="AH2" s="259"/>
    </row>
    <row r="3" spans="1:34" ht="13"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ht="13" x14ac:dyDescent="0.2"/>
    <row r="5" spans="1:34" ht="13" x14ac:dyDescent="0.2"/>
    <row r="6" spans="1:34" ht="13" x14ac:dyDescent="0.2"/>
    <row r="7" spans="1:34" ht="13" x14ac:dyDescent="0.2"/>
    <row r="8" spans="1:34" ht="13" x14ac:dyDescent="0.2"/>
    <row r="9" spans="1:34" ht="13" x14ac:dyDescent="0.2">
      <c r="AH9" s="259"/>
    </row>
    <row r="10" spans="1:34" ht="13" x14ac:dyDescent="0.2"/>
    <row r="11" spans="1:34" ht="13" x14ac:dyDescent="0.2"/>
    <row r="12" spans="1:34" ht="13" x14ac:dyDescent="0.2"/>
    <row r="13" spans="1:34" ht="13" x14ac:dyDescent="0.2"/>
    <row r="14" spans="1:34" ht="13" x14ac:dyDescent="0.2"/>
    <row r="15" spans="1:34" ht="13" x14ac:dyDescent="0.2"/>
    <row r="16" spans="1:34" ht="13" x14ac:dyDescent="0.2"/>
    <row r="17" spans="12:34" ht="13" x14ac:dyDescent="0.2">
      <c r="AH17" s="259"/>
    </row>
    <row r="18" spans="12:34" ht="13" x14ac:dyDescent="0.2"/>
    <row r="19" spans="12:34" ht="13" x14ac:dyDescent="0.2"/>
    <row r="20" spans="12:34" ht="13" x14ac:dyDescent="0.2">
      <c r="AH20" s="259"/>
    </row>
    <row r="21" spans="12:34" ht="13" x14ac:dyDescent="0.2">
      <c r="AH21" s="259"/>
    </row>
    <row r="22" spans="12:34" ht="13" x14ac:dyDescent="0.2"/>
    <row r="23" spans="12:34" ht="13" x14ac:dyDescent="0.2"/>
    <row r="24" spans="12:34" ht="13" x14ac:dyDescent="0.2">
      <c r="Q24" s="259"/>
    </row>
    <row r="25" spans="12:34" ht="13" x14ac:dyDescent="0.2"/>
    <row r="26" spans="12:34" ht="13" x14ac:dyDescent="0.2"/>
    <row r="27" spans="12:34" ht="13" x14ac:dyDescent="0.2"/>
    <row r="28" spans="12:34" ht="13" x14ac:dyDescent="0.2">
      <c r="O28" s="259"/>
      <c r="T28" s="259"/>
      <c r="AH28" s="259"/>
    </row>
    <row r="29" spans="12:34" ht="13" x14ac:dyDescent="0.2"/>
    <row r="30" spans="12:34" ht="13" x14ac:dyDescent="0.2"/>
    <row r="31" spans="12:34" ht="13" x14ac:dyDescent="0.2">
      <c r="Q31" s="259"/>
    </row>
    <row r="32" spans="12:34" ht="13" x14ac:dyDescent="0.2">
      <c r="L32" s="259"/>
    </row>
    <row r="33" spans="2:34" ht="13" x14ac:dyDescent="0.2">
      <c r="C33" s="259"/>
      <c r="E33" s="259"/>
      <c r="G33" s="259"/>
      <c r="I33" s="259"/>
      <c r="X33" s="259"/>
    </row>
    <row r="34" spans="2:34" ht="13" x14ac:dyDescent="0.2">
      <c r="B34" s="259"/>
      <c r="P34" s="259"/>
      <c r="R34" s="259"/>
      <c r="T34" s="259"/>
    </row>
    <row r="35" spans="2:34" ht="13" x14ac:dyDescent="0.2">
      <c r="D35" s="259"/>
      <c r="W35" s="259"/>
      <c r="AC35" s="259"/>
      <c r="AD35" s="259"/>
      <c r="AE35" s="259"/>
      <c r="AF35" s="259"/>
      <c r="AG35" s="259"/>
      <c r="AH35" s="259"/>
    </row>
    <row r="36" spans="2:34" ht="13" x14ac:dyDescent="0.2">
      <c r="H36" s="259"/>
      <c r="J36" s="259"/>
      <c r="K36" s="259"/>
      <c r="M36" s="259"/>
      <c r="Y36" s="259"/>
      <c r="Z36" s="259"/>
      <c r="AA36" s="259"/>
      <c r="AB36" s="259"/>
      <c r="AC36" s="259"/>
      <c r="AD36" s="259"/>
      <c r="AE36" s="259"/>
      <c r="AF36" s="259"/>
      <c r="AG36" s="259"/>
      <c r="AH36" s="259"/>
    </row>
    <row r="37" spans="2:34" ht="13" x14ac:dyDescent="0.2">
      <c r="AH37" s="259"/>
    </row>
    <row r="38" spans="2:34" ht="13" x14ac:dyDescent="0.2">
      <c r="AG38" s="259"/>
      <c r="AH38" s="259"/>
    </row>
    <row r="39" spans="2:34" ht="13" x14ac:dyDescent="0.2"/>
    <row r="40" spans="2:34" ht="13" x14ac:dyDescent="0.2">
      <c r="X40" s="259"/>
    </row>
    <row r="41" spans="2:34" ht="13" x14ac:dyDescent="0.2">
      <c r="R41" s="259"/>
    </row>
    <row r="42" spans="2:34" ht="13" x14ac:dyDescent="0.2">
      <c r="W42" s="259"/>
    </row>
    <row r="43" spans="2:34" ht="13" x14ac:dyDescent="0.2">
      <c r="Y43" s="259"/>
      <c r="Z43" s="259"/>
      <c r="AA43" s="259"/>
      <c r="AB43" s="259"/>
      <c r="AC43" s="259"/>
      <c r="AD43" s="259"/>
      <c r="AE43" s="259"/>
      <c r="AF43" s="259"/>
      <c r="AG43" s="259"/>
      <c r="AH43" s="259"/>
    </row>
    <row r="44" spans="2:34" ht="13" x14ac:dyDescent="0.2">
      <c r="AH44" s="259"/>
    </row>
    <row r="45" spans="2:34" ht="13" x14ac:dyDescent="0.2">
      <c r="X45" s="259"/>
    </row>
    <row r="46" spans="2:34" ht="13" x14ac:dyDescent="0.2"/>
    <row r="47" spans="2:34" ht="13" x14ac:dyDescent="0.2"/>
    <row r="48" spans="2:34" ht="13" x14ac:dyDescent="0.2">
      <c r="W48" s="259"/>
      <c r="Y48" s="259"/>
      <c r="Z48" s="259"/>
      <c r="AA48" s="259"/>
      <c r="AB48" s="259"/>
      <c r="AC48" s="259"/>
      <c r="AD48" s="259"/>
      <c r="AE48" s="259"/>
      <c r="AF48" s="259"/>
      <c r="AG48" s="259"/>
      <c r="AH48" s="259"/>
    </row>
    <row r="49" spans="28:34" ht="13" x14ac:dyDescent="0.2"/>
    <row r="50" spans="28:34" ht="13" x14ac:dyDescent="0.2">
      <c r="AE50" s="259"/>
      <c r="AF50" s="259"/>
      <c r="AG50" s="259"/>
      <c r="AH50" s="259"/>
    </row>
    <row r="51" spans="28:34" ht="13" x14ac:dyDescent="0.2">
      <c r="AC51" s="259"/>
      <c r="AD51" s="259"/>
      <c r="AE51" s="259"/>
      <c r="AF51" s="259"/>
      <c r="AG51" s="259"/>
      <c r="AH51" s="259"/>
    </row>
    <row r="52" spans="28:34" ht="13" x14ac:dyDescent="0.2"/>
    <row r="53" spans="28:34" ht="13" x14ac:dyDescent="0.2">
      <c r="AF53" s="259"/>
      <c r="AG53" s="259"/>
      <c r="AH53" s="259"/>
    </row>
    <row r="54" spans="28:34" ht="13" x14ac:dyDescent="0.2">
      <c r="AH54" s="259"/>
    </row>
    <row r="55" spans="28:34" ht="13" x14ac:dyDescent="0.2"/>
    <row r="56" spans="28:34" ht="13" x14ac:dyDescent="0.2">
      <c r="AB56" s="259"/>
      <c r="AC56" s="259"/>
      <c r="AD56" s="259"/>
      <c r="AE56" s="259"/>
      <c r="AF56" s="259"/>
      <c r="AG56" s="259"/>
      <c r="AH56" s="259"/>
    </row>
    <row r="57" spans="28:34" ht="13" x14ac:dyDescent="0.2">
      <c r="AH57" s="259"/>
    </row>
    <row r="58" spans="28:34" ht="13" x14ac:dyDescent="0.2">
      <c r="AH58" s="259"/>
    </row>
    <row r="59" spans="28:34" ht="13" x14ac:dyDescent="0.2"/>
    <row r="60" spans="28:34" ht="13" x14ac:dyDescent="0.2"/>
    <row r="61" spans="28:34" ht="13" x14ac:dyDescent="0.2"/>
    <row r="62" spans="28:34" ht="13" x14ac:dyDescent="0.2"/>
    <row r="63" spans="28:34" ht="13" x14ac:dyDescent="0.2">
      <c r="AH63" s="259"/>
    </row>
    <row r="64" spans="28:34" ht="13" x14ac:dyDescent="0.2">
      <c r="AG64" s="259"/>
      <c r="AH64" s="259"/>
    </row>
    <row r="65" spans="28:34" ht="13" x14ac:dyDescent="0.2"/>
    <row r="66" spans="28:34" ht="13" x14ac:dyDescent="0.2"/>
    <row r="67" spans="28:34" ht="13" x14ac:dyDescent="0.2"/>
    <row r="68" spans="28:34" ht="13" x14ac:dyDescent="0.2">
      <c r="AB68" s="259"/>
      <c r="AC68" s="259"/>
      <c r="AD68" s="259"/>
      <c r="AE68" s="259"/>
      <c r="AF68" s="259"/>
      <c r="AG68" s="259"/>
      <c r="AH68" s="259"/>
    </row>
    <row r="69" spans="28:34" ht="13" x14ac:dyDescent="0.2">
      <c r="AF69" s="259"/>
      <c r="AG69" s="259"/>
      <c r="AH69" s="259"/>
    </row>
    <row r="70" spans="28:34" ht="13" x14ac:dyDescent="0.2"/>
    <row r="71" spans="28:34" ht="13" x14ac:dyDescent="0.2"/>
    <row r="72" spans="28:34" ht="13" x14ac:dyDescent="0.2"/>
    <row r="73" spans="28:34" ht="13" x14ac:dyDescent="0.2"/>
    <row r="74" spans="28:34" ht="13" x14ac:dyDescent="0.2"/>
    <row r="75" spans="28:34" ht="13" x14ac:dyDescent="0.2">
      <c r="AH75" s="259"/>
    </row>
    <row r="76" spans="28:34" ht="13" x14ac:dyDescent="0.2">
      <c r="AF76" s="259"/>
      <c r="AG76" s="259"/>
      <c r="AH76" s="259"/>
    </row>
    <row r="77" spans="28:34" ht="13" x14ac:dyDescent="0.2">
      <c r="AG77" s="259"/>
      <c r="AH77" s="259"/>
    </row>
    <row r="78" spans="28:34" ht="13" x14ac:dyDescent="0.2"/>
    <row r="79" spans="28:34" ht="13" x14ac:dyDescent="0.2"/>
    <row r="80" spans="28:34" ht="13" x14ac:dyDescent="0.2"/>
    <row r="81" spans="25:34" ht="13" x14ac:dyDescent="0.2"/>
    <row r="82" spans="25:34" ht="13" x14ac:dyDescent="0.2">
      <c r="Y82" s="259"/>
    </row>
    <row r="83" spans="25:34" ht="13" x14ac:dyDescent="0.2">
      <c r="Y83" s="259"/>
      <c r="Z83" s="259"/>
      <c r="AA83" s="259"/>
      <c r="AB83" s="259"/>
      <c r="AC83" s="259"/>
      <c r="AD83" s="259"/>
      <c r="AE83" s="259"/>
      <c r="AF83" s="259"/>
      <c r="AG83" s="259"/>
      <c r="AH83" s="259"/>
    </row>
    <row r="84" spans="25:34" ht="13" x14ac:dyDescent="0.2"/>
    <row r="85" spans="25:34" ht="13" x14ac:dyDescent="0.2"/>
    <row r="86" spans="25:34" ht="13" x14ac:dyDescent="0.2"/>
    <row r="87" spans="25:34" ht="13" x14ac:dyDescent="0.2"/>
    <row r="88" spans="25:34" ht="13" x14ac:dyDescent="0.2">
      <c r="AH88" s="259"/>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59"/>
      <c r="AG94" s="259"/>
      <c r="AH94" s="259"/>
    </row>
    <row r="95" spans="25:34" ht="13.5" customHeight="1" x14ac:dyDescent="0.2">
      <c r="AH95" s="259"/>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9"/>
    </row>
    <row r="102" spans="33:34" ht="13.5" customHeight="1" x14ac:dyDescent="0.2"/>
    <row r="103" spans="33:34" ht="13.5" customHeight="1" x14ac:dyDescent="0.2"/>
    <row r="104" spans="33:34" ht="13.5" customHeight="1" x14ac:dyDescent="0.2">
      <c r="AG104" s="259"/>
      <c r="AH104" s="259"/>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9"/>
    </row>
    <row r="117" spans="34:122" ht="13.5" customHeight="1" x14ac:dyDescent="0.2"/>
    <row r="118" spans="34:122" ht="13.5" customHeight="1" x14ac:dyDescent="0.2"/>
    <row r="119" spans="34:122" ht="13.5" customHeight="1" x14ac:dyDescent="0.2"/>
    <row r="120" spans="34:122" ht="13.5" customHeight="1" x14ac:dyDescent="0.2">
      <c r="AH120" s="259"/>
    </row>
    <row r="121" spans="34:122" ht="13.5" customHeight="1" x14ac:dyDescent="0.2">
      <c r="AH121" s="259"/>
    </row>
    <row r="122" spans="34:122" ht="13.5" customHeight="1" x14ac:dyDescent="0.2"/>
    <row r="123" spans="34:122" ht="13.5" customHeight="1" x14ac:dyDescent="0.2"/>
    <row r="124" spans="34:122" ht="13.5" customHeight="1" x14ac:dyDescent="0.2"/>
    <row r="125" spans="34:122" ht="13.5" customHeight="1" x14ac:dyDescent="0.2">
      <c r="DR125" s="259" t="s">
        <v>477</v>
      </c>
    </row>
  </sheetData>
  <sheetProtection algorithmName="SHA-512" hashValue="2ZTPHd44qojvPhM76RjD4d5vazIDoqL1jEfQ9V6wldyMWVpvc/KqWO1APt4NVdh2WHPLwyjcpTb0HpIJk8ECcA==" saltValue="bATx0tNtBmx7IEaYJTt7jg==" spinCount="100000" sheet="1" objects="1" scenarios="1"/>
  <dataConsolidate/>
  <phoneticPr fontId="2"/>
  <printOptions horizontalCentered="1" verticalCentered="1"/>
  <pageMargins left="0" right="0" top="0.19685039370078741" bottom="0" header="0.39370078740157483" footer="0"/>
  <pageSetup paperSize="8" scale="50"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4A846D-42FC-42E4-B3C4-8C0736815E63}">
  <sheetPr>
    <pageSetUpPr fitToPage="1"/>
  </sheetPr>
  <dimension ref="A1:DR125"/>
  <sheetViews>
    <sheetView showGridLines="0" zoomScaleNormal="100" zoomScaleSheetLayoutView="55" workbookViewId="0"/>
  </sheetViews>
  <sheetFormatPr defaultColWidth="0" defaultRowHeight="13.5" customHeight="1" zeroHeight="1" x14ac:dyDescent="0.2"/>
  <cols>
    <col min="1" max="34" width="2.453125" style="260" customWidth="1"/>
    <col min="35" max="122" width="2.453125" style="259" customWidth="1"/>
    <col min="123" max="16384" width="2.453125" style="259" hidden="1"/>
  </cols>
  <sheetData>
    <row r="1" spans="2:34"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ht="13" x14ac:dyDescent="0.2">
      <c r="S2" s="259"/>
      <c r="AH2" s="259"/>
    </row>
    <row r="3" spans="2:34" ht="13"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ht="13" x14ac:dyDescent="0.2"/>
    <row r="5" spans="2:34" ht="13" x14ac:dyDescent="0.2"/>
    <row r="6" spans="2:34" ht="13" x14ac:dyDescent="0.2"/>
    <row r="7" spans="2:34" ht="13" x14ac:dyDescent="0.2"/>
    <row r="8" spans="2:34" ht="13" x14ac:dyDescent="0.2"/>
    <row r="9" spans="2:34" ht="13" x14ac:dyDescent="0.2">
      <c r="AH9" s="259"/>
    </row>
    <row r="10" spans="2:34" ht="13" x14ac:dyDescent="0.2"/>
    <row r="11" spans="2:34" ht="13" x14ac:dyDescent="0.2"/>
    <row r="12" spans="2:34" ht="13" x14ac:dyDescent="0.2"/>
    <row r="13" spans="2:34" ht="13" x14ac:dyDescent="0.2"/>
    <row r="14" spans="2:34" ht="13" x14ac:dyDescent="0.2"/>
    <row r="15" spans="2:34" ht="13" x14ac:dyDescent="0.2"/>
    <row r="16" spans="2:34" ht="13" x14ac:dyDescent="0.2"/>
    <row r="17" spans="12:34" ht="13" x14ac:dyDescent="0.2">
      <c r="AH17" s="259"/>
    </row>
    <row r="18" spans="12:34" ht="13" x14ac:dyDescent="0.2"/>
    <row r="19" spans="12:34" ht="13" x14ac:dyDescent="0.2"/>
    <row r="20" spans="12:34" ht="13" x14ac:dyDescent="0.2">
      <c r="AH20" s="259"/>
    </row>
    <row r="21" spans="12:34" ht="13" x14ac:dyDescent="0.2">
      <c r="AH21" s="259"/>
    </row>
    <row r="22" spans="12:34" ht="13" x14ac:dyDescent="0.2"/>
    <row r="23" spans="12:34" ht="13" x14ac:dyDescent="0.2"/>
    <row r="24" spans="12:34" ht="13" x14ac:dyDescent="0.2">
      <c r="Q24" s="259"/>
    </row>
    <row r="25" spans="12:34" ht="13" x14ac:dyDescent="0.2"/>
    <row r="26" spans="12:34" ht="13" x14ac:dyDescent="0.2"/>
    <row r="27" spans="12:34" ht="13" x14ac:dyDescent="0.2"/>
    <row r="28" spans="12:34" ht="13" x14ac:dyDescent="0.2">
      <c r="O28" s="259"/>
      <c r="T28" s="259"/>
      <c r="AH28" s="259"/>
    </row>
    <row r="29" spans="12:34" ht="13" x14ac:dyDescent="0.2"/>
    <row r="30" spans="12:34" ht="13" x14ac:dyDescent="0.2"/>
    <row r="31" spans="12:34" ht="13" x14ac:dyDescent="0.2">
      <c r="Q31" s="259"/>
    </row>
    <row r="32" spans="12:34" ht="13" x14ac:dyDescent="0.2">
      <c r="L32" s="259"/>
    </row>
    <row r="33" spans="2:34" ht="13" x14ac:dyDescent="0.2">
      <c r="C33" s="259"/>
      <c r="E33" s="259"/>
      <c r="G33" s="259"/>
      <c r="I33" s="259"/>
      <c r="X33" s="259"/>
    </row>
    <row r="34" spans="2:34" ht="13" x14ac:dyDescent="0.2">
      <c r="B34" s="259"/>
      <c r="P34" s="259"/>
      <c r="R34" s="259"/>
      <c r="T34" s="259"/>
    </row>
    <row r="35" spans="2:34" ht="13" x14ac:dyDescent="0.2">
      <c r="D35" s="259"/>
      <c r="W35" s="259"/>
      <c r="AC35" s="259"/>
      <c r="AD35" s="259"/>
      <c r="AE35" s="259"/>
      <c r="AF35" s="259"/>
      <c r="AG35" s="259"/>
      <c r="AH35" s="259"/>
    </row>
    <row r="36" spans="2:34" ht="13" x14ac:dyDescent="0.2">
      <c r="H36" s="259"/>
      <c r="J36" s="259"/>
      <c r="K36" s="259"/>
      <c r="M36" s="259"/>
      <c r="Y36" s="259"/>
      <c r="Z36" s="259"/>
      <c r="AA36" s="259"/>
      <c r="AB36" s="259"/>
      <c r="AC36" s="259"/>
      <c r="AD36" s="259"/>
      <c r="AE36" s="259"/>
      <c r="AF36" s="259"/>
      <c r="AG36" s="259"/>
      <c r="AH36" s="259"/>
    </row>
    <row r="37" spans="2:34" ht="13" x14ac:dyDescent="0.2">
      <c r="AH37" s="259"/>
    </row>
    <row r="38" spans="2:34" ht="13" x14ac:dyDescent="0.2">
      <c r="AG38" s="259"/>
      <c r="AH38" s="259"/>
    </row>
    <row r="39" spans="2:34" ht="13" x14ac:dyDescent="0.2"/>
    <row r="40" spans="2:34" ht="13" x14ac:dyDescent="0.2">
      <c r="X40" s="259"/>
    </row>
    <row r="41" spans="2:34" ht="13" x14ac:dyDescent="0.2">
      <c r="R41" s="259"/>
    </row>
    <row r="42" spans="2:34" ht="13" x14ac:dyDescent="0.2">
      <c r="W42" s="259"/>
    </row>
    <row r="43" spans="2:34" ht="13" x14ac:dyDescent="0.2">
      <c r="Y43" s="259"/>
      <c r="Z43" s="259"/>
      <c r="AA43" s="259"/>
      <c r="AB43" s="259"/>
      <c r="AC43" s="259"/>
      <c r="AD43" s="259"/>
      <c r="AE43" s="259"/>
      <c r="AF43" s="259"/>
      <c r="AG43" s="259"/>
      <c r="AH43" s="259"/>
    </row>
    <row r="44" spans="2:34" ht="13" x14ac:dyDescent="0.2">
      <c r="AH44" s="259"/>
    </row>
    <row r="45" spans="2:34" ht="13" x14ac:dyDescent="0.2">
      <c r="X45" s="259"/>
    </row>
    <row r="46" spans="2:34" ht="13" x14ac:dyDescent="0.2"/>
    <row r="47" spans="2:34" ht="13" x14ac:dyDescent="0.2"/>
    <row r="48" spans="2:34" ht="13" x14ac:dyDescent="0.2">
      <c r="W48" s="259"/>
      <c r="Y48" s="259"/>
      <c r="Z48" s="259"/>
      <c r="AA48" s="259"/>
      <c r="AB48" s="259"/>
      <c r="AC48" s="259"/>
      <c r="AD48" s="259"/>
      <c r="AE48" s="259"/>
      <c r="AF48" s="259"/>
      <c r="AG48" s="259"/>
      <c r="AH48" s="259"/>
    </row>
    <row r="49" spans="28:34" ht="13" x14ac:dyDescent="0.2"/>
    <row r="50" spans="28:34" ht="13" x14ac:dyDescent="0.2">
      <c r="AE50" s="259"/>
      <c r="AF50" s="259"/>
      <c r="AG50" s="259"/>
      <c r="AH50" s="259"/>
    </row>
    <row r="51" spans="28:34" ht="13" x14ac:dyDescent="0.2">
      <c r="AC51" s="259"/>
      <c r="AD51" s="259"/>
      <c r="AE51" s="259"/>
      <c r="AF51" s="259"/>
      <c r="AG51" s="259"/>
      <c r="AH51" s="259"/>
    </row>
    <row r="52" spans="28:34" ht="13" x14ac:dyDescent="0.2"/>
    <row r="53" spans="28:34" ht="13" x14ac:dyDescent="0.2">
      <c r="AF53" s="259"/>
      <c r="AG53" s="259"/>
      <c r="AH53" s="259"/>
    </row>
    <row r="54" spans="28:34" ht="13" x14ac:dyDescent="0.2">
      <c r="AH54" s="259"/>
    </row>
    <row r="55" spans="28:34" ht="13" x14ac:dyDescent="0.2"/>
    <row r="56" spans="28:34" ht="13" x14ac:dyDescent="0.2">
      <c r="AB56" s="259"/>
      <c r="AC56" s="259"/>
      <c r="AD56" s="259"/>
      <c r="AE56" s="259"/>
      <c r="AF56" s="259"/>
      <c r="AG56" s="259"/>
      <c r="AH56" s="259"/>
    </row>
    <row r="57" spans="28:34" ht="13" x14ac:dyDescent="0.2">
      <c r="AH57" s="259"/>
    </row>
    <row r="58" spans="28:34" ht="13" x14ac:dyDescent="0.2">
      <c r="AH58" s="259"/>
    </row>
    <row r="59" spans="28:34" ht="13" x14ac:dyDescent="0.2">
      <c r="AG59" s="259"/>
      <c r="AH59" s="259"/>
    </row>
    <row r="60" spans="28:34" ht="13" x14ac:dyDescent="0.2"/>
    <row r="61" spans="28:34" ht="13" x14ac:dyDescent="0.2"/>
    <row r="62" spans="28:34" ht="13" x14ac:dyDescent="0.2"/>
    <row r="63" spans="28:34" ht="13" x14ac:dyDescent="0.2">
      <c r="AH63" s="259"/>
    </row>
    <row r="64" spans="28:34" ht="13" x14ac:dyDescent="0.2">
      <c r="AG64" s="259"/>
      <c r="AH64" s="259"/>
    </row>
    <row r="65" spans="28:34" ht="13" x14ac:dyDescent="0.2"/>
    <row r="66" spans="28:34" ht="13" x14ac:dyDescent="0.2"/>
    <row r="67" spans="28:34" ht="13" x14ac:dyDescent="0.2"/>
    <row r="68" spans="28:34" ht="13" x14ac:dyDescent="0.2">
      <c r="AB68" s="259"/>
      <c r="AC68" s="259"/>
      <c r="AD68" s="259"/>
      <c r="AE68" s="259"/>
      <c r="AF68" s="259"/>
      <c r="AG68" s="259"/>
      <c r="AH68" s="259"/>
    </row>
    <row r="69" spans="28:34" ht="13" x14ac:dyDescent="0.2">
      <c r="AF69" s="259"/>
      <c r="AG69" s="259"/>
      <c r="AH69" s="259"/>
    </row>
    <row r="70" spans="28:34" ht="13" x14ac:dyDescent="0.2"/>
    <row r="71" spans="28:34" ht="13" x14ac:dyDescent="0.2"/>
    <row r="72" spans="28:34" ht="13" x14ac:dyDescent="0.2"/>
    <row r="73" spans="28:34" ht="13" x14ac:dyDescent="0.2"/>
    <row r="74" spans="28:34" ht="13" x14ac:dyDescent="0.2"/>
    <row r="75" spans="28:34" ht="13" x14ac:dyDescent="0.2">
      <c r="AH75" s="259"/>
    </row>
    <row r="76" spans="28:34" ht="13" x14ac:dyDescent="0.2">
      <c r="AF76" s="259"/>
      <c r="AG76" s="259"/>
      <c r="AH76" s="259"/>
    </row>
    <row r="77" spans="28:34" ht="13" x14ac:dyDescent="0.2">
      <c r="AG77" s="259"/>
      <c r="AH77" s="259"/>
    </row>
    <row r="78" spans="28:34" ht="13" x14ac:dyDescent="0.2"/>
    <row r="79" spans="28:34" ht="13" x14ac:dyDescent="0.2"/>
    <row r="80" spans="28:34" ht="13" x14ac:dyDescent="0.2"/>
    <row r="81" spans="25:34" ht="13" x14ac:dyDescent="0.2"/>
    <row r="82" spans="25:34" ht="13" x14ac:dyDescent="0.2">
      <c r="Y82" s="259"/>
    </row>
    <row r="83" spans="25:34" ht="13" x14ac:dyDescent="0.2">
      <c r="Y83" s="259"/>
      <c r="Z83" s="259"/>
      <c r="AA83" s="259"/>
      <c r="AB83" s="259"/>
      <c r="AC83" s="259"/>
      <c r="AD83" s="259"/>
      <c r="AE83" s="259"/>
      <c r="AF83" s="259"/>
      <c r="AG83" s="259"/>
      <c r="AH83" s="259"/>
    </row>
    <row r="84" spans="25:34" ht="13" x14ac:dyDescent="0.2"/>
    <row r="85" spans="25:34" ht="13" x14ac:dyDescent="0.2"/>
    <row r="86" spans="25:34" ht="13" x14ac:dyDescent="0.2"/>
    <row r="87" spans="25:34" ht="13" x14ac:dyDescent="0.2"/>
    <row r="88" spans="25:34" ht="13" x14ac:dyDescent="0.2">
      <c r="AH88" s="259"/>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59"/>
      <c r="AG94" s="259"/>
      <c r="AH94" s="259"/>
    </row>
    <row r="95" spans="25:34" ht="13.5" customHeight="1" x14ac:dyDescent="0.2">
      <c r="AH95" s="259"/>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9"/>
    </row>
    <row r="102" spans="33:34" ht="13.5" customHeight="1" x14ac:dyDescent="0.2"/>
    <row r="103" spans="33:34" ht="13.5" customHeight="1" x14ac:dyDescent="0.2"/>
    <row r="104" spans="33:34" ht="13.5" customHeight="1" x14ac:dyDescent="0.2">
      <c r="AG104" s="259"/>
      <c r="AH104" s="259"/>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9"/>
    </row>
    <row r="117" spans="34:122" ht="13.5" customHeight="1" x14ac:dyDescent="0.2"/>
    <row r="118" spans="34:122" ht="13.5" customHeight="1" x14ac:dyDescent="0.2"/>
    <row r="119" spans="34:122" ht="13.5" customHeight="1" x14ac:dyDescent="0.2"/>
    <row r="120" spans="34:122" ht="13.5" customHeight="1" x14ac:dyDescent="0.2">
      <c r="AH120" s="259"/>
    </row>
    <row r="121" spans="34:122" ht="13.5" customHeight="1" x14ac:dyDescent="0.2">
      <c r="AH121" s="259"/>
    </row>
    <row r="122" spans="34:122" ht="13.5" customHeight="1" x14ac:dyDescent="0.2"/>
    <row r="123" spans="34:122" ht="13.5" customHeight="1" x14ac:dyDescent="0.2"/>
    <row r="124" spans="34:122" ht="13.5" customHeight="1" x14ac:dyDescent="0.2"/>
    <row r="125" spans="34:122" ht="13.5" customHeight="1" x14ac:dyDescent="0.2">
      <c r="DR125" s="259" t="s">
        <v>477</v>
      </c>
    </row>
  </sheetData>
  <sheetProtection algorithmName="SHA-512" hashValue="7te8CFavSlPX/vpP0Z316wF3nMRG/PDQuY0xuYajJd71C7YU27vF8z/gXqmBUkrq8wos1yyOhUACA3rN16Irpw==" saltValue="i4IwehJUscOHyQphiaDI1Q==" spinCount="100000" sheet="1" objects="1" scenarios="1"/>
  <dataConsolidate/>
  <phoneticPr fontId="2"/>
  <printOptions horizontalCentered="1" verticalCentered="1"/>
  <pageMargins left="0" right="0" top="0.19685039370078741" bottom="0" header="0.39370078740157483" footer="0"/>
  <pageSetup paperSize="8" scale="50"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08984375" defaultRowHeight="13" x14ac:dyDescent="0.2"/>
  <cols>
    <col min="1" max="1" width="45.90625" style="144" customWidth="1"/>
    <col min="2" max="8" width="13.36328125" style="144" customWidth="1"/>
    <col min="9" max="16384" width="11.08984375" style="144"/>
  </cols>
  <sheetData>
    <row r="1" spans="1:8" x14ac:dyDescent="0.2">
      <c r="A1" s="138"/>
      <c r="B1" s="139"/>
      <c r="C1" s="140"/>
      <c r="D1" s="141"/>
      <c r="E1" s="142"/>
      <c r="F1" s="142"/>
      <c r="G1" s="142"/>
      <c r="H1" s="143"/>
    </row>
    <row r="2" spans="1:8" x14ac:dyDescent="0.2">
      <c r="A2" s="145"/>
      <c r="B2" s="146"/>
      <c r="C2" s="147"/>
      <c r="D2" s="148" t="s">
        <v>50</v>
      </c>
      <c r="E2" s="149"/>
      <c r="F2" s="150" t="s">
        <v>526</v>
      </c>
      <c r="G2" s="151"/>
      <c r="H2" s="152"/>
    </row>
    <row r="3" spans="1:8" x14ac:dyDescent="0.2">
      <c r="A3" s="148" t="s">
        <v>519</v>
      </c>
      <c r="B3" s="153"/>
      <c r="C3" s="154"/>
      <c r="D3" s="155">
        <v>64077</v>
      </c>
      <c r="E3" s="156"/>
      <c r="F3" s="157">
        <v>62383</v>
      </c>
      <c r="G3" s="158"/>
      <c r="H3" s="159"/>
    </row>
    <row r="4" spans="1:8" x14ac:dyDescent="0.2">
      <c r="A4" s="160"/>
      <c r="B4" s="161"/>
      <c r="C4" s="162"/>
      <c r="D4" s="163">
        <v>40062</v>
      </c>
      <c r="E4" s="164"/>
      <c r="F4" s="165">
        <v>35325</v>
      </c>
      <c r="G4" s="166"/>
      <c r="H4" s="167"/>
    </row>
    <row r="5" spans="1:8" x14ac:dyDescent="0.2">
      <c r="A5" s="148" t="s">
        <v>521</v>
      </c>
      <c r="B5" s="153"/>
      <c r="C5" s="154"/>
      <c r="D5" s="155">
        <v>155591</v>
      </c>
      <c r="E5" s="156"/>
      <c r="F5" s="157">
        <v>63812</v>
      </c>
      <c r="G5" s="158"/>
      <c r="H5" s="159"/>
    </row>
    <row r="6" spans="1:8" x14ac:dyDescent="0.2">
      <c r="A6" s="160"/>
      <c r="B6" s="161"/>
      <c r="C6" s="162"/>
      <c r="D6" s="163">
        <v>139003</v>
      </c>
      <c r="E6" s="164"/>
      <c r="F6" s="165">
        <v>33848</v>
      </c>
      <c r="G6" s="166"/>
      <c r="H6" s="167"/>
    </row>
    <row r="7" spans="1:8" x14ac:dyDescent="0.2">
      <c r="A7" s="148" t="s">
        <v>522</v>
      </c>
      <c r="B7" s="153"/>
      <c r="C7" s="154"/>
      <c r="D7" s="155">
        <v>65500</v>
      </c>
      <c r="E7" s="156"/>
      <c r="F7" s="157">
        <v>54225</v>
      </c>
      <c r="G7" s="158"/>
      <c r="H7" s="159"/>
    </row>
    <row r="8" spans="1:8" x14ac:dyDescent="0.2">
      <c r="A8" s="160"/>
      <c r="B8" s="161"/>
      <c r="C8" s="162"/>
      <c r="D8" s="163">
        <v>42531</v>
      </c>
      <c r="E8" s="164"/>
      <c r="F8" s="165">
        <v>27337</v>
      </c>
      <c r="G8" s="166"/>
      <c r="H8" s="167"/>
    </row>
    <row r="9" spans="1:8" x14ac:dyDescent="0.2">
      <c r="A9" s="148" t="s">
        <v>523</v>
      </c>
      <c r="B9" s="153"/>
      <c r="C9" s="154"/>
      <c r="D9" s="155">
        <v>67504</v>
      </c>
      <c r="E9" s="156"/>
      <c r="F9" s="157">
        <v>54016</v>
      </c>
      <c r="G9" s="158"/>
      <c r="H9" s="159"/>
    </row>
    <row r="10" spans="1:8" x14ac:dyDescent="0.2">
      <c r="A10" s="160"/>
      <c r="B10" s="161"/>
      <c r="C10" s="162"/>
      <c r="D10" s="163">
        <v>45818</v>
      </c>
      <c r="E10" s="164"/>
      <c r="F10" s="165">
        <v>28078</v>
      </c>
      <c r="G10" s="166"/>
      <c r="H10" s="167"/>
    </row>
    <row r="11" spans="1:8" x14ac:dyDescent="0.2">
      <c r="A11" s="148" t="s">
        <v>524</v>
      </c>
      <c r="B11" s="153"/>
      <c r="C11" s="154"/>
      <c r="D11" s="155">
        <v>87296</v>
      </c>
      <c r="E11" s="156"/>
      <c r="F11" s="157">
        <v>52786</v>
      </c>
      <c r="G11" s="158"/>
      <c r="H11" s="159"/>
    </row>
    <row r="12" spans="1:8" x14ac:dyDescent="0.2">
      <c r="A12" s="160"/>
      <c r="B12" s="161"/>
      <c r="C12" s="168"/>
      <c r="D12" s="163">
        <v>63092</v>
      </c>
      <c r="E12" s="164"/>
      <c r="F12" s="165">
        <v>28742</v>
      </c>
      <c r="G12" s="166"/>
      <c r="H12" s="167"/>
    </row>
    <row r="13" spans="1:8" x14ac:dyDescent="0.2">
      <c r="A13" s="148"/>
      <c r="B13" s="153"/>
      <c r="C13" s="169"/>
      <c r="D13" s="170">
        <v>87994</v>
      </c>
      <c r="E13" s="171"/>
      <c r="F13" s="172">
        <v>57444</v>
      </c>
      <c r="G13" s="173"/>
      <c r="H13" s="159"/>
    </row>
    <row r="14" spans="1:8" x14ac:dyDescent="0.2">
      <c r="A14" s="160"/>
      <c r="B14" s="161"/>
      <c r="C14" s="162"/>
      <c r="D14" s="163">
        <v>66101</v>
      </c>
      <c r="E14" s="164"/>
      <c r="F14" s="165">
        <v>30666</v>
      </c>
      <c r="G14" s="166"/>
      <c r="H14" s="167"/>
    </row>
    <row r="17" spans="1:11" x14ac:dyDescent="0.2">
      <c r="A17" s="144" t="s">
        <v>51</v>
      </c>
    </row>
    <row r="18" spans="1:11" x14ac:dyDescent="0.2">
      <c r="A18" s="174"/>
      <c r="B18" s="174" t="str">
        <f>実質収支比率等に係る経年分析!F$46</f>
        <v>R01</v>
      </c>
      <c r="C18" s="174" t="str">
        <f>実質収支比率等に係る経年分析!G$46</f>
        <v>R02</v>
      </c>
      <c r="D18" s="174" t="str">
        <f>実質収支比率等に係る経年分析!H$46</f>
        <v>R03</v>
      </c>
      <c r="E18" s="174" t="str">
        <f>実質収支比率等に係る経年分析!I$46</f>
        <v>R04</v>
      </c>
      <c r="F18" s="174" t="str">
        <f>実質収支比率等に係る経年分析!J$46</f>
        <v>R05</v>
      </c>
    </row>
    <row r="19" spans="1:11" x14ac:dyDescent="0.2">
      <c r="A19" s="174" t="s">
        <v>52</v>
      </c>
      <c r="B19" s="174">
        <f>ROUND(VALUE(SUBSTITUTE(実質収支比率等に係る経年分析!F$48,"▲","-")),2)</f>
        <v>7.01</v>
      </c>
      <c r="C19" s="174">
        <f>ROUND(VALUE(SUBSTITUTE(実質収支比率等に係る経年分析!G$48,"▲","-")),2)</f>
        <v>8.64</v>
      </c>
      <c r="D19" s="174">
        <f>ROUND(VALUE(SUBSTITUTE(実質収支比率等に係る経年分析!H$48,"▲","-")),2)</f>
        <v>10.82</v>
      </c>
      <c r="E19" s="174">
        <f>ROUND(VALUE(SUBSTITUTE(実質収支比率等に係る経年分析!I$48,"▲","-")),2)</f>
        <v>7.96</v>
      </c>
      <c r="F19" s="174">
        <f>ROUND(VALUE(SUBSTITUTE(実質収支比率等に係る経年分析!J$48,"▲","-")),2)</f>
        <v>6.56</v>
      </c>
    </row>
    <row r="20" spans="1:11" x14ac:dyDescent="0.2">
      <c r="A20" s="174" t="s">
        <v>53</v>
      </c>
      <c r="B20" s="174">
        <f>ROUND(VALUE(SUBSTITUTE(実質収支比率等に係る経年分析!F$47,"▲","-")),2)</f>
        <v>15.12</v>
      </c>
      <c r="C20" s="174">
        <f>ROUND(VALUE(SUBSTITUTE(実質収支比率等に係る経年分析!G$47,"▲","-")),2)</f>
        <v>15.66</v>
      </c>
      <c r="D20" s="174">
        <f>ROUND(VALUE(SUBSTITUTE(実質収支比率等に係る経年分析!H$47,"▲","-")),2)</f>
        <v>17.5</v>
      </c>
      <c r="E20" s="174">
        <f>ROUND(VALUE(SUBSTITUTE(実質収支比率等に係る経年分析!I$47,"▲","-")),2)</f>
        <v>18.57</v>
      </c>
      <c r="F20" s="174">
        <f>ROUND(VALUE(SUBSTITUTE(実質収支比率等に係る経年分析!J$47,"▲","-")),2)</f>
        <v>13.44</v>
      </c>
    </row>
    <row r="21" spans="1:11" x14ac:dyDescent="0.2">
      <c r="A21" s="174" t="s">
        <v>54</v>
      </c>
      <c r="B21" s="174">
        <f>IF(ISNUMBER(VALUE(SUBSTITUTE(実質収支比率等に係る経年分析!F$49,"▲","-"))),ROUND(VALUE(SUBSTITUTE(実質収支比率等に係る経年分析!F$49,"▲","-")),2),NA())</f>
        <v>0.14000000000000001</v>
      </c>
      <c r="C21" s="174">
        <f>IF(ISNUMBER(VALUE(SUBSTITUTE(実質収支比率等に係る経年分析!G$49,"▲","-"))),ROUND(VALUE(SUBSTITUTE(実質収支比率等に係る経年分析!G$49,"▲","-")),2),NA())</f>
        <v>-0.27</v>
      </c>
      <c r="D21" s="174">
        <f>IF(ISNUMBER(VALUE(SUBSTITUTE(実質収支比率等に係る経年分析!H$49,"▲","-"))),ROUND(VALUE(SUBSTITUTE(実質収支比率等に係る経年分析!H$49,"▲","-")),2),NA())</f>
        <v>4.37</v>
      </c>
      <c r="E21" s="174">
        <f>IF(ISNUMBER(VALUE(SUBSTITUTE(実質収支比率等に係る経年分析!I$49,"▲","-"))),ROUND(VALUE(SUBSTITUTE(実質収支比率等に係る経年分析!I$49,"▲","-")),2),NA())</f>
        <v>-2.39</v>
      </c>
      <c r="F21" s="174">
        <f>IF(ISNUMBER(VALUE(SUBSTITUTE(実質収支比率等に係る経年分析!J$49,"▲","-"))),ROUND(VALUE(SUBSTITUTE(実質収支比率等に係る経年分析!J$49,"▲","-")),2),NA())</f>
        <v>-6.23</v>
      </c>
    </row>
    <row r="24" spans="1:11" x14ac:dyDescent="0.2">
      <c r="A24" s="144" t="s">
        <v>55</v>
      </c>
    </row>
    <row r="25" spans="1:11" x14ac:dyDescent="0.2">
      <c r="A25" s="175"/>
      <c r="B25" s="175" t="str">
        <f>連結実質赤字比率に係る赤字・黒字の構成分析!F$33</f>
        <v>R01</v>
      </c>
      <c r="C25" s="175"/>
      <c r="D25" s="175" t="str">
        <f>連結実質赤字比率に係る赤字・黒字の構成分析!G$33</f>
        <v>R02</v>
      </c>
      <c r="E25" s="175"/>
      <c r="F25" s="175" t="str">
        <f>連結実質赤字比率に係る赤字・黒字の構成分析!H$33</f>
        <v>R03</v>
      </c>
      <c r="G25" s="175"/>
      <c r="H25" s="175" t="str">
        <f>連結実質赤字比率に係る赤字・黒字の構成分析!I$33</f>
        <v>R04</v>
      </c>
      <c r="I25" s="175"/>
      <c r="J25" s="175" t="str">
        <f>連結実質赤字比率に係る赤字・黒字の構成分析!J$33</f>
        <v>R05</v>
      </c>
      <c r="K25" s="175"/>
    </row>
    <row r="26" spans="1:11" x14ac:dyDescent="0.2">
      <c r="A26" s="175"/>
      <c r="B26" s="175" t="s">
        <v>56</v>
      </c>
      <c r="C26" s="175" t="s">
        <v>57</v>
      </c>
      <c r="D26" s="175" t="s">
        <v>56</v>
      </c>
      <c r="E26" s="175" t="s">
        <v>57</v>
      </c>
      <c r="F26" s="175" t="s">
        <v>56</v>
      </c>
      <c r="G26" s="175" t="s">
        <v>57</v>
      </c>
      <c r="H26" s="175" t="s">
        <v>56</v>
      </c>
      <c r="I26" s="175" t="s">
        <v>57</v>
      </c>
      <c r="J26" s="175" t="s">
        <v>56</v>
      </c>
      <c r="K26" s="175" t="s">
        <v>57</v>
      </c>
    </row>
    <row r="27" spans="1:11" x14ac:dyDescent="0.2">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8.4</v>
      </c>
      <c r="D27" s="175" t="e">
        <f>IF(ROUND(VALUE(SUBSTITUTE(連結実質赤字比率に係る赤字・黒字の構成分析!G$43,"▲", "-")), 2) &lt; 0, ABS(ROUND(VALUE(SUBSTITUTE(連結実質赤字比率に係る赤字・黒字の構成分析!G$43,"▲", "-")), 2)), NA())</f>
        <v>#N/A</v>
      </c>
      <c r="E27" s="175">
        <f>IF(ROUND(VALUE(SUBSTITUTE(連結実質赤字比率に係る赤字・黒字の構成分析!G$43,"▲", "-")), 2) &gt;= 0, ABS(ROUND(VALUE(SUBSTITUTE(連結実質赤字比率に係る赤字・黒字の構成分析!G$43,"▲", "-")), 2)), NA())</f>
        <v>0.01</v>
      </c>
      <c r="F27" s="175" t="e">
        <f>IF(ROUND(VALUE(SUBSTITUTE(連結実質赤字比率に係る赤字・黒字の構成分析!H$43,"▲", "-")), 2) &lt; 0, ABS(ROUND(VALUE(SUBSTITUTE(連結実質赤字比率に係る赤字・黒字の構成分析!H$43,"▲", "-")), 2)), NA())</f>
        <v>#N/A</v>
      </c>
      <c r="G27" s="175">
        <f>IF(ROUND(VALUE(SUBSTITUTE(連結実質赤字比率に係る赤字・黒字の構成分析!H$43,"▲", "-")), 2) &gt;= 0, ABS(ROUND(VALUE(SUBSTITUTE(連結実質赤字比率に係る赤字・黒字の構成分析!H$43,"▲", "-")), 2)), NA())</f>
        <v>0.01</v>
      </c>
      <c r="H27" s="175" t="e">
        <f>IF(ROUND(VALUE(SUBSTITUTE(連結実質赤字比率に係る赤字・黒字の構成分析!I$43,"▲", "-")), 2) &lt; 0, ABS(ROUND(VALUE(SUBSTITUTE(連結実質赤字比率に係る赤字・黒字の構成分析!I$43,"▲", "-")), 2)), NA())</f>
        <v>#N/A</v>
      </c>
      <c r="I27" s="175">
        <f>IF(ROUND(VALUE(SUBSTITUTE(連結実質赤字比率に係る赤字・黒字の構成分析!I$43,"▲", "-")), 2) &gt;= 0, ABS(ROUND(VALUE(SUBSTITUTE(連結実質赤字比率に係る赤字・黒字の構成分析!I$43,"▲", "-")), 2)), NA())</f>
        <v>0.01</v>
      </c>
      <c r="J27" s="175" t="e">
        <f>IF(ROUND(VALUE(SUBSTITUTE(連結実質赤字比率に係る赤字・黒字の構成分析!J$43,"▲", "-")), 2) &lt; 0, ABS(ROUND(VALUE(SUBSTITUTE(連結実質赤字比率に係る赤字・黒字の構成分析!J$43,"▲", "-")), 2)), NA())</f>
        <v>#N/A</v>
      </c>
      <c r="K27" s="175">
        <f>IF(ROUND(VALUE(SUBSTITUTE(連結実質赤字比率に係る赤字・黒字の構成分析!J$43,"▲", "-")), 2) &gt;= 0, ABS(ROUND(VALUE(SUBSTITUTE(連結実質赤字比率に係る赤字・黒字の構成分析!J$43,"▲", "-")), 2)), NA())</f>
        <v>0.02</v>
      </c>
    </row>
    <row r="28" spans="1:11" x14ac:dyDescent="0.2">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2">
      <c r="A29" s="175" t="str">
        <f>IF(連結実質赤字比率に係る赤字・黒字の構成分析!C$41="",NA(),連結実質赤字比率に係る赤字・黒字の構成分析!C$41)</f>
        <v>常滑駅周辺土地区画整理事業特別会計</v>
      </c>
      <c r="B29" s="175" t="e">
        <f>IF(ROUND(VALUE(SUBSTITUTE(連結実質赤字比率に係る赤字・黒字の構成分析!F$41,"▲", "-")), 2) &lt; 0, ABS(ROUND(VALUE(SUBSTITUTE(連結実質赤字比率に係る赤字・黒字の構成分析!F$41,"▲", "-")), 2)), NA())</f>
        <v>#N/A</v>
      </c>
      <c r="C29" s="175">
        <f>IF(ROUND(VALUE(SUBSTITUTE(連結実質赤字比率に係る赤字・黒字の構成分析!F$41,"▲", "-")), 2) &gt;= 0, ABS(ROUND(VALUE(SUBSTITUTE(連結実質赤字比率に係る赤字・黒字の構成分析!F$41,"▲", "-")), 2)), NA())</f>
        <v>0.05</v>
      </c>
      <c r="D29" s="175" t="e">
        <f>IF(ROUND(VALUE(SUBSTITUTE(連結実質赤字比率に係る赤字・黒字の構成分析!G$41,"▲", "-")), 2) &lt; 0, ABS(ROUND(VALUE(SUBSTITUTE(連結実質赤字比率に係る赤字・黒字の構成分析!G$41,"▲", "-")), 2)), NA())</f>
        <v>#N/A</v>
      </c>
      <c r="E29" s="175">
        <f>IF(ROUND(VALUE(SUBSTITUTE(連結実質赤字比率に係る赤字・黒字の構成分析!G$41,"▲", "-")), 2) &gt;= 0, ABS(ROUND(VALUE(SUBSTITUTE(連結実質赤字比率に係る赤字・黒字の構成分析!G$41,"▲", "-")), 2)), NA())</f>
        <v>0.01</v>
      </c>
      <c r="F29" s="175" t="e">
        <f>IF(ROUND(VALUE(SUBSTITUTE(連結実質赤字比率に係る赤字・黒字の構成分析!H$41,"▲", "-")), 2) &lt; 0, ABS(ROUND(VALUE(SUBSTITUTE(連結実質赤字比率に係る赤字・黒字の構成分析!H$41,"▲", "-")), 2)), NA())</f>
        <v>#N/A</v>
      </c>
      <c r="G29" s="175">
        <f>IF(ROUND(VALUE(SUBSTITUTE(連結実質赤字比率に係る赤字・黒字の構成分析!H$41,"▲", "-")), 2) &gt;= 0, ABS(ROUND(VALUE(SUBSTITUTE(連結実質赤字比率に係る赤字・黒字の構成分析!H$41,"▲", "-")), 2)), NA())</f>
        <v>0</v>
      </c>
      <c r="H29" s="175" t="e">
        <f>IF(ROUND(VALUE(SUBSTITUTE(連結実質赤字比率に係る赤字・黒字の構成分析!I$41,"▲", "-")), 2) &lt; 0, ABS(ROUND(VALUE(SUBSTITUTE(連結実質赤字比率に係る赤字・黒字の構成分析!I$41,"▲", "-")), 2)), NA())</f>
        <v>#N/A</v>
      </c>
      <c r="I29" s="175">
        <f>IF(ROUND(VALUE(SUBSTITUTE(連結実質赤字比率に係る赤字・黒字の構成分析!I$41,"▲", "-")), 2) &gt;= 0, ABS(ROUND(VALUE(SUBSTITUTE(連結実質赤字比率に係る赤字・黒字の構成分析!I$41,"▲", "-")), 2)), NA())</f>
        <v>0.01</v>
      </c>
      <c r="J29" s="175" t="e">
        <f>IF(ROUND(VALUE(SUBSTITUTE(連結実質赤字比率に係る赤字・黒字の構成分析!J$41,"▲", "-")), 2) &lt; 0, ABS(ROUND(VALUE(SUBSTITUTE(連結実質赤字比率に係る赤字・黒字の構成分析!J$41,"▲", "-")), 2)), NA())</f>
        <v>#N/A</v>
      </c>
      <c r="K29" s="175">
        <f>IF(ROUND(VALUE(SUBSTITUTE(連結実質赤字比率に係る赤字・黒字の構成分析!J$41,"▲", "-")), 2) &gt;= 0, ABS(ROUND(VALUE(SUBSTITUTE(連結実質赤字比率に係る赤字・黒字の構成分析!J$41,"▲", "-")), 2)), NA())</f>
        <v>0.03</v>
      </c>
    </row>
    <row r="30" spans="1:11" x14ac:dyDescent="0.2">
      <c r="A30" s="175" t="str">
        <f>IF(連結実質赤字比率に係る赤字・黒字の構成分析!C$40="",NA(),連結実質赤字比率に係る赤字・黒字の構成分析!C$40)</f>
        <v>国民健康保険事業特別会計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0.41</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0.52</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0.75</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0.42</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0.11</v>
      </c>
    </row>
    <row r="31" spans="1:11" x14ac:dyDescent="0.2">
      <c r="A31" s="175" t="str">
        <f>IF(連結実質赤字比率に係る赤字・黒字の構成分析!C$39="",NA(),連結実質赤字比率に係る赤字・黒字の構成分析!C$39)</f>
        <v>介護保険事業特別会計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0.56999999999999995</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0.79</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0.9</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1.27</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0.89</v>
      </c>
    </row>
    <row r="32" spans="1:11" x14ac:dyDescent="0.2">
      <c r="A32" s="175" t="str">
        <f>IF(連結実質赤字比率に係る赤字・黒字の構成分析!C$38="",NA(),連結実質赤字比率に係る赤字・黒字の構成分析!C$38)</f>
        <v>水道事業会計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10.63</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8.1199999999999992</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7.94</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6.88</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5.59</v>
      </c>
    </row>
    <row r="33" spans="1:16" x14ac:dyDescent="0.2">
      <c r="A33" s="175" t="str">
        <f>IF(連結実質赤字比率に係る赤字・黒字の構成分析!C$37="",NA(),連結実質赤字比率に係る赤字・黒字の構成分析!C$37)</f>
        <v>一般会計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6.96</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8.6199999999999992</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10.82</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7.95</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6.51</v>
      </c>
    </row>
    <row r="34" spans="1:16" x14ac:dyDescent="0.2">
      <c r="A34" s="175" t="str">
        <f>IF(連結実質赤字比率に係る赤字・黒字の構成分析!C$36="",NA(),連結実質赤字比率に係る赤字・黒字の構成分析!C$36)</f>
        <v>下水道事業会計</v>
      </c>
      <c r="B34" s="175" t="e">
        <f>IF(ROUND(VALUE(SUBSTITUTE(連結実質赤字比率に係る赤字・黒字の構成分析!F$36,"▲", "-")), 2) &lt; 0, ABS(ROUND(VALUE(SUBSTITUTE(連結実質赤字比率に係る赤字・黒字の構成分析!F$36,"▲", "-")), 2)), NA())</f>
        <v>#VALUE!</v>
      </c>
      <c r="C34" s="175" t="e">
        <f>IF(ROUND(VALUE(SUBSTITUTE(連結実質赤字比率に係る赤字・黒字の構成分析!F$36,"▲", "-")), 2) &gt;= 0, ABS(ROUND(VALUE(SUBSTITUTE(連結実質赤字比率に係る赤字・黒字の構成分析!F$36,"▲", "-")), 2)), NA())</f>
        <v>#VALUE!</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1.56</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2.9</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4.5</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6.53</v>
      </c>
    </row>
    <row r="35" spans="1:16" x14ac:dyDescent="0.2">
      <c r="A35" s="175" t="str">
        <f>IF(連結実質赤字比率に係る赤字・黒字の構成分析!C$35="",NA(),連結実質赤字比率に係る赤字・黒字の構成分析!C$35)</f>
        <v>病院事業会計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5.56</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5.09</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10.84</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14.05</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12.91</v>
      </c>
    </row>
    <row r="36" spans="1:16" x14ac:dyDescent="0.2">
      <c r="A36" s="175" t="str">
        <f>IF(連結実質赤字比率に係る赤字・黒字の構成分析!C$34="",NA(),連結実質赤字比率に係る赤字・黒字の構成分析!C$34)</f>
        <v>モーターボート競走事業会計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59.82</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71.3</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87.58</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126.15</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152.6</v>
      </c>
    </row>
    <row r="39" spans="1:16" x14ac:dyDescent="0.2">
      <c r="A39" s="144" t="s">
        <v>58</v>
      </c>
    </row>
    <row r="40" spans="1:16" x14ac:dyDescent="0.2">
      <c r="A40" s="176"/>
      <c r="B40" s="176" t="str">
        <f>'実質公債費比率（分子）の構造'!K$44</f>
        <v>R01</v>
      </c>
      <c r="C40" s="176"/>
      <c r="D40" s="176"/>
      <c r="E40" s="176" t="str">
        <f>'実質公債費比率（分子）の構造'!L$44</f>
        <v>R02</v>
      </c>
      <c r="F40" s="176"/>
      <c r="G40" s="176"/>
      <c r="H40" s="176" t="str">
        <f>'実質公債費比率（分子）の構造'!M$44</f>
        <v>R03</v>
      </c>
      <c r="I40" s="176"/>
      <c r="J40" s="176"/>
      <c r="K40" s="176" t="str">
        <f>'実質公債費比率（分子）の構造'!N$44</f>
        <v>R04</v>
      </c>
      <c r="L40" s="176"/>
      <c r="M40" s="176"/>
      <c r="N40" s="176" t="str">
        <f>'実質公債費比率（分子）の構造'!O$44</f>
        <v>R05</v>
      </c>
      <c r="O40" s="176"/>
      <c r="P40" s="176"/>
    </row>
    <row r="41" spans="1:16" x14ac:dyDescent="0.2">
      <c r="A41" s="176"/>
      <c r="B41" s="176" t="s">
        <v>59</v>
      </c>
      <c r="C41" s="176"/>
      <c r="D41" s="176" t="s">
        <v>60</v>
      </c>
      <c r="E41" s="176" t="s">
        <v>59</v>
      </c>
      <c r="F41" s="176"/>
      <c r="G41" s="176" t="s">
        <v>60</v>
      </c>
      <c r="H41" s="176" t="s">
        <v>59</v>
      </c>
      <c r="I41" s="176"/>
      <c r="J41" s="176" t="s">
        <v>60</v>
      </c>
      <c r="K41" s="176" t="s">
        <v>59</v>
      </c>
      <c r="L41" s="176"/>
      <c r="M41" s="176" t="s">
        <v>60</v>
      </c>
      <c r="N41" s="176" t="s">
        <v>59</v>
      </c>
      <c r="O41" s="176"/>
      <c r="P41" s="176" t="s">
        <v>60</v>
      </c>
    </row>
    <row r="42" spans="1:16" x14ac:dyDescent="0.2">
      <c r="A42" s="176" t="s">
        <v>61</v>
      </c>
      <c r="B42" s="176"/>
      <c r="C42" s="176"/>
      <c r="D42" s="176">
        <f>'実質公債費比率（分子）の構造'!K$52</f>
        <v>2696</v>
      </c>
      <c r="E42" s="176"/>
      <c r="F42" s="176"/>
      <c r="G42" s="176">
        <f>'実質公債費比率（分子）の構造'!L$52</f>
        <v>2299</v>
      </c>
      <c r="H42" s="176"/>
      <c r="I42" s="176"/>
      <c r="J42" s="176">
        <f>'実質公債費比率（分子）の構造'!M$52</f>
        <v>3513</v>
      </c>
      <c r="K42" s="176"/>
      <c r="L42" s="176"/>
      <c r="M42" s="176">
        <f>'実質公債費比率（分子）の構造'!N$52</f>
        <v>2296</v>
      </c>
      <c r="N42" s="176"/>
      <c r="O42" s="176"/>
      <c r="P42" s="176">
        <f>'実質公債費比率（分子）の構造'!O$52</f>
        <v>2201</v>
      </c>
    </row>
    <row r="43" spans="1:16" x14ac:dyDescent="0.2">
      <c r="A43" s="176" t="s">
        <v>16</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2">
      <c r="A44" s="176" t="s">
        <v>62</v>
      </c>
      <c r="B44" s="176">
        <f>'実質公債費比率（分子）の構造'!K$50</f>
        <v>538</v>
      </c>
      <c r="C44" s="176"/>
      <c r="D44" s="176"/>
      <c r="E44" s="176">
        <f>'実質公債費比率（分子）の構造'!L$50</f>
        <v>630</v>
      </c>
      <c r="F44" s="176"/>
      <c r="G44" s="176"/>
      <c r="H44" s="176">
        <f>'実質公債費比率（分子）の構造'!M$50</f>
        <v>629</v>
      </c>
      <c r="I44" s="176"/>
      <c r="J44" s="176"/>
      <c r="K44" s="176">
        <f>'実質公債費比率（分子）の構造'!N$50</f>
        <v>538</v>
      </c>
      <c r="L44" s="176"/>
      <c r="M44" s="176"/>
      <c r="N44" s="176">
        <f>'実質公債費比率（分子）の構造'!O$50</f>
        <v>544</v>
      </c>
      <c r="O44" s="176"/>
      <c r="P44" s="176"/>
    </row>
    <row r="45" spans="1:16" x14ac:dyDescent="0.2">
      <c r="A45" s="176" t="s">
        <v>63</v>
      </c>
      <c r="B45" s="176">
        <f>'実質公債費比率（分子）の構造'!K$49</f>
        <v>6</v>
      </c>
      <c r="C45" s="176"/>
      <c r="D45" s="176"/>
      <c r="E45" s="176">
        <f>'実質公債費比率（分子）の構造'!L$49</f>
        <v>15</v>
      </c>
      <c r="F45" s="176"/>
      <c r="G45" s="176"/>
      <c r="H45" s="176">
        <f>'実質公債費比率（分子）の構造'!M$49</f>
        <v>23</v>
      </c>
      <c r="I45" s="176"/>
      <c r="J45" s="176"/>
      <c r="K45" s="176">
        <f>'実質公債費比率（分子）の構造'!N$49</f>
        <v>8</v>
      </c>
      <c r="L45" s="176"/>
      <c r="M45" s="176"/>
      <c r="N45" s="176">
        <f>'実質公債費比率（分子）の構造'!O$49</f>
        <v>182</v>
      </c>
      <c r="O45" s="176"/>
      <c r="P45" s="176"/>
    </row>
    <row r="46" spans="1:16" x14ac:dyDescent="0.2">
      <c r="A46" s="176" t="s">
        <v>64</v>
      </c>
      <c r="B46" s="176">
        <f>'実質公債費比率（分子）の構造'!K$48</f>
        <v>1525</v>
      </c>
      <c r="C46" s="176"/>
      <c r="D46" s="176"/>
      <c r="E46" s="176">
        <f>'実質公債費比率（分子）の構造'!L$48</f>
        <v>1092</v>
      </c>
      <c r="F46" s="176"/>
      <c r="G46" s="176"/>
      <c r="H46" s="176">
        <f>'実質公債費比率（分子）の構造'!M$48</f>
        <v>1169</v>
      </c>
      <c r="I46" s="176"/>
      <c r="J46" s="176"/>
      <c r="K46" s="176">
        <f>'実質公債費比率（分子）の構造'!N$48</f>
        <v>1275</v>
      </c>
      <c r="L46" s="176"/>
      <c r="M46" s="176"/>
      <c r="N46" s="176">
        <f>'実質公債費比率（分子）の構造'!O$48</f>
        <v>1242</v>
      </c>
      <c r="O46" s="176"/>
      <c r="P46" s="176"/>
    </row>
    <row r="47" spans="1:16" x14ac:dyDescent="0.2">
      <c r="A47" s="176" t="s">
        <v>12</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2">
      <c r="A48" s="176" t="s">
        <v>65</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2">
      <c r="A49" s="176" t="s">
        <v>66</v>
      </c>
      <c r="B49" s="176">
        <f>'実質公債費比率（分子）の構造'!K$45</f>
        <v>2085</v>
      </c>
      <c r="C49" s="176"/>
      <c r="D49" s="176"/>
      <c r="E49" s="176">
        <f>'実質公債費比率（分子）の構造'!L$45</f>
        <v>2070</v>
      </c>
      <c r="F49" s="176"/>
      <c r="G49" s="176"/>
      <c r="H49" s="176">
        <f>'実質公債費比率（分子）の構造'!M$45</f>
        <v>3118</v>
      </c>
      <c r="I49" s="176"/>
      <c r="J49" s="176"/>
      <c r="K49" s="176">
        <f>'実質公債費比率（分子）の構造'!N$45</f>
        <v>2029</v>
      </c>
      <c r="L49" s="176"/>
      <c r="M49" s="176"/>
      <c r="N49" s="176">
        <f>'実質公債費比率（分子）の構造'!O$45</f>
        <v>1919</v>
      </c>
      <c r="O49" s="176"/>
      <c r="P49" s="176"/>
    </row>
    <row r="50" spans="1:16" x14ac:dyDescent="0.2">
      <c r="A50" s="176" t="s">
        <v>67</v>
      </c>
      <c r="B50" s="176" t="e">
        <f>NA()</f>
        <v>#N/A</v>
      </c>
      <c r="C50" s="176">
        <f>IF(ISNUMBER('実質公債費比率（分子）の構造'!K$53),'実質公債費比率（分子）の構造'!K$53,NA())</f>
        <v>1458</v>
      </c>
      <c r="D50" s="176" t="e">
        <f>NA()</f>
        <v>#N/A</v>
      </c>
      <c r="E50" s="176" t="e">
        <f>NA()</f>
        <v>#N/A</v>
      </c>
      <c r="F50" s="176">
        <f>IF(ISNUMBER('実質公債費比率（分子）の構造'!L$53),'実質公債費比率（分子）の構造'!L$53,NA())</f>
        <v>1508</v>
      </c>
      <c r="G50" s="176" t="e">
        <f>NA()</f>
        <v>#N/A</v>
      </c>
      <c r="H50" s="176" t="e">
        <f>NA()</f>
        <v>#N/A</v>
      </c>
      <c r="I50" s="176">
        <f>IF(ISNUMBER('実質公債費比率（分子）の構造'!M$53),'実質公債費比率（分子）の構造'!M$53,NA())</f>
        <v>1426</v>
      </c>
      <c r="J50" s="176" t="e">
        <f>NA()</f>
        <v>#N/A</v>
      </c>
      <c r="K50" s="176" t="e">
        <f>NA()</f>
        <v>#N/A</v>
      </c>
      <c r="L50" s="176">
        <f>IF(ISNUMBER('実質公債費比率（分子）の構造'!N$53),'実質公債費比率（分子）の構造'!N$53,NA())</f>
        <v>1554</v>
      </c>
      <c r="M50" s="176" t="e">
        <f>NA()</f>
        <v>#N/A</v>
      </c>
      <c r="N50" s="176" t="e">
        <f>NA()</f>
        <v>#N/A</v>
      </c>
      <c r="O50" s="176">
        <f>IF(ISNUMBER('実質公債費比率（分子）の構造'!O$53),'実質公債費比率（分子）の構造'!O$53,NA())</f>
        <v>1686</v>
      </c>
      <c r="P50" s="176" t="e">
        <f>NA()</f>
        <v>#N/A</v>
      </c>
    </row>
    <row r="53" spans="1:16" x14ac:dyDescent="0.2">
      <c r="A53" s="144" t="s">
        <v>68</v>
      </c>
    </row>
    <row r="54" spans="1:16" x14ac:dyDescent="0.2">
      <c r="A54" s="175"/>
      <c r="B54" s="175" t="str">
        <f>'将来負担比率（分子）の構造'!I$40</f>
        <v>R01</v>
      </c>
      <c r="C54" s="175"/>
      <c r="D54" s="175"/>
      <c r="E54" s="175" t="str">
        <f>'将来負担比率（分子）の構造'!J$40</f>
        <v>R02</v>
      </c>
      <c r="F54" s="175"/>
      <c r="G54" s="175"/>
      <c r="H54" s="175" t="str">
        <f>'将来負担比率（分子）の構造'!K$40</f>
        <v>R03</v>
      </c>
      <c r="I54" s="175"/>
      <c r="J54" s="175"/>
      <c r="K54" s="175" t="str">
        <f>'将来負担比率（分子）の構造'!L$40</f>
        <v>R04</v>
      </c>
      <c r="L54" s="175"/>
      <c r="M54" s="175"/>
      <c r="N54" s="175" t="str">
        <f>'将来負担比率（分子）の構造'!M$40</f>
        <v>R05</v>
      </c>
      <c r="O54" s="175"/>
      <c r="P54" s="175"/>
    </row>
    <row r="55" spans="1:16" x14ac:dyDescent="0.2">
      <c r="A55" s="175"/>
      <c r="B55" s="175" t="s">
        <v>69</v>
      </c>
      <c r="C55" s="175"/>
      <c r="D55" s="175" t="s">
        <v>70</v>
      </c>
      <c r="E55" s="175" t="s">
        <v>69</v>
      </c>
      <c r="F55" s="175"/>
      <c r="G55" s="175" t="s">
        <v>70</v>
      </c>
      <c r="H55" s="175" t="s">
        <v>69</v>
      </c>
      <c r="I55" s="175"/>
      <c r="J55" s="175" t="s">
        <v>70</v>
      </c>
      <c r="K55" s="175" t="s">
        <v>69</v>
      </c>
      <c r="L55" s="175"/>
      <c r="M55" s="175" t="s">
        <v>70</v>
      </c>
      <c r="N55" s="175" t="s">
        <v>69</v>
      </c>
      <c r="O55" s="175"/>
      <c r="P55" s="175" t="s">
        <v>70</v>
      </c>
    </row>
    <row r="56" spans="1:16" x14ac:dyDescent="0.2">
      <c r="A56" s="175" t="s">
        <v>43</v>
      </c>
      <c r="B56" s="175"/>
      <c r="C56" s="175"/>
      <c r="D56" s="175">
        <f>'将来負担比率（分子）の構造'!I$52</f>
        <v>19536</v>
      </c>
      <c r="E56" s="175"/>
      <c r="F56" s="175"/>
      <c r="G56" s="175">
        <f>'将来負担比率（分子）の構造'!J$52</f>
        <v>22183</v>
      </c>
      <c r="H56" s="175"/>
      <c r="I56" s="175"/>
      <c r="J56" s="175">
        <f>'将来負担比率（分子）の構造'!K$52</f>
        <v>22787</v>
      </c>
      <c r="K56" s="175"/>
      <c r="L56" s="175"/>
      <c r="M56" s="175">
        <f>'将来負担比率（分子）の構造'!L$52</f>
        <v>22207</v>
      </c>
      <c r="N56" s="175"/>
      <c r="O56" s="175"/>
      <c r="P56" s="175">
        <f>'将来負担比率（分子）の構造'!M$52</f>
        <v>21881</v>
      </c>
    </row>
    <row r="57" spans="1:16" x14ac:dyDescent="0.2">
      <c r="A57" s="175" t="s">
        <v>42</v>
      </c>
      <c r="B57" s="175"/>
      <c r="C57" s="175"/>
      <c r="D57" s="175">
        <f>'将来負担比率（分子）の構造'!I$51</f>
        <v>10305</v>
      </c>
      <c r="E57" s="175"/>
      <c r="F57" s="175"/>
      <c r="G57" s="175">
        <f>'将来負担比率（分子）の構造'!J$51</f>
        <v>10554</v>
      </c>
      <c r="H57" s="175"/>
      <c r="I57" s="175"/>
      <c r="J57" s="175">
        <f>'将来負担比率（分子）の構造'!K$51</f>
        <v>9768</v>
      </c>
      <c r="K57" s="175"/>
      <c r="L57" s="175"/>
      <c r="M57" s="175">
        <f>'将来負担比率（分子）の構造'!L$51</f>
        <v>9270</v>
      </c>
      <c r="N57" s="175"/>
      <c r="O57" s="175"/>
      <c r="P57" s="175">
        <f>'将来負担比率（分子）の構造'!M$51</f>
        <v>10569</v>
      </c>
    </row>
    <row r="58" spans="1:16" x14ac:dyDescent="0.2">
      <c r="A58" s="175" t="s">
        <v>41</v>
      </c>
      <c r="B58" s="175"/>
      <c r="C58" s="175"/>
      <c r="D58" s="175">
        <f>'将来負担比率（分子）の構造'!I$50</f>
        <v>5984</v>
      </c>
      <c r="E58" s="175"/>
      <c r="F58" s="175"/>
      <c r="G58" s="175">
        <f>'将来負担比率（分子）の構造'!J$50</f>
        <v>7402</v>
      </c>
      <c r="H58" s="175"/>
      <c r="I58" s="175"/>
      <c r="J58" s="175">
        <f>'将来負担比率（分子）の構造'!K$50</f>
        <v>7723</v>
      </c>
      <c r="K58" s="175"/>
      <c r="L58" s="175"/>
      <c r="M58" s="175">
        <f>'将来負担比率（分子）の構造'!L$50</f>
        <v>8592</v>
      </c>
      <c r="N58" s="175"/>
      <c r="O58" s="175"/>
      <c r="P58" s="175">
        <f>'将来負担比率（分子）の構造'!M$50</f>
        <v>7728</v>
      </c>
    </row>
    <row r="59" spans="1:16" x14ac:dyDescent="0.2">
      <c r="A59" s="175" t="s">
        <v>39</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2">
      <c r="A60" s="175" t="s">
        <v>38</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2">
      <c r="A61" s="175" t="s">
        <v>36</v>
      </c>
      <c r="B61" s="175">
        <f>'将来負担比率（分子）の構造'!I$46</f>
        <v>153</v>
      </c>
      <c r="C61" s="175"/>
      <c r="D61" s="175"/>
      <c r="E61" s="175">
        <f>'将来負担比率（分子）の構造'!J$46</f>
        <v>115</v>
      </c>
      <c r="F61" s="175"/>
      <c r="G61" s="175"/>
      <c r="H61" s="175">
        <f>'将来負担比率（分子）の構造'!K$46</f>
        <v>76</v>
      </c>
      <c r="I61" s="175"/>
      <c r="J61" s="175"/>
      <c r="K61" s="175">
        <f>'将来負担比率（分子）の構造'!L$46</f>
        <v>38</v>
      </c>
      <c r="L61" s="175"/>
      <c r="M61" s="175"/>
      <c r="N61" s="175" t="str">
        <f>'将来負担比率（分子）の構造'!M$46</f>
        <v>-</v>
      </c>
      <c r="O61" s="175"/>
      <c r="P61" s="175"/>
    </row>
    <row r="62" spans="1:16" x14ac:dyDescent="0.2">
      <c r="A62" s="175" t="s">
        <v>35</v>
      </c>
      <c r="B62" s="175">
        <f>'将来負担比率（分子）の構造'!I$45</f>
        <v>2321</v>
      </c>
      <c r="C62" s="175"/>
      <c r="D62" s="175"/>
      <c r="E62" s="175">
        <f>'将来負担比率（分子）の構造'!J$45</f>
        <v>2472</v>
      </c>
      <c r="F62" s="175"/>
      <c r="G62" s="175"/>
      <c r="H62" s="175">
        <f>'将来負担比率（分子）の構造'!K$45</f>
        <v>2428</v>
      </c>
      <c r="I62" s="175"/>
      <c r="J62" s="175"/>
      <c r="K62" s="175">
        <f>'将来負担比率（分子）の構造'!L$45</f>
        <v>2597</v>
      </c>
      <c r="L62" s="175"/>
      <c r="M62" s="175"/>
      <c r="N62" s="175">
        <f>'将来負担比率（分子）の構造'!M$45</f>
        <v>2772</v>
      </c>
      <c r="O62" s="175"/>
      <c r="P62" s="175"/>
    </row>
    <row r="63" spans="1:16" x14ac:dyDescent="0.2">
      <c r="A63" s="175" t="s">
        <v>34</v>
      </c>
      <c r="B63" s="175">
        <f>'将来負担比率（分子）の構造'!I$44</f>
        <v>344</v>
      </c>
      <c r="C63" s="175"/>
      <c r="D63" s="175"/>
      <c r="E63" s="175">
        <f>'将来負担比率（分子）の構造'!J$44</f>
        <v>1081</v>
      </c>
      <c r="F63" s="175"/>
      <c r="G63" s="175"/>
      <c r="H63" s="175">
        <f>'将来負担比率（分子）の構造'!K$44</f>
        <v>3280</v>
      </c>
      <c r="I63" s="175"/>
      <c r="J63" s="175"/>
      <c r="K63" s="175">
        <f>'将来負担比率（分子）の構造'!L$44</f>
        <v>3056</v>
      </c>
      <c r="L63" s="175"/>
      <c r="M63" s="175"/>
      <c r="N63" s="175">
        <f>'将来負担比率（分子）の構造'!M$44</f>
        <v>2837</v>
      </c>
      <c r="O63" s="175"/>
      <c r="P63" s="175"/>
    </row>
    <row r="64" spans="1:16" x14ac:dyDescent="0.2">
      <c r="A64" s="175" t="s">
        <v>33</v>
      </c>
      <c r="B64" s="175">
        <f>'将来負担比率（分子）の構造'!I$43</f>
        <v>18277</v>
      </c>
      <c r="C64" s="175"/>
      <c r="D64" s="175"/>
      <c r="E64" s="175">
        <f>'将来負担比率（分子）の構造'!J$43</f>
        <v>18530</v>
      </c>
      <c r="F64" s="175"/>
      <c r="G64" s="175"/>
      <c r="H64" s="175">
        <f>'将来負担比率（分子）の構造'!K$43</f>
        <v>18365</v>
      </c>
      <c r="I64" s="175"/>
      <c r="J64" s="175"/>
      <c r="K64" s="175">
        <f>'将来負担比率（分子）の構造'!L$43</f>
        <v>18029</v>
      </c>
      <c r="L64" s="175"/>
      <c r="M64" s="175"/>
      <c r="N64" s="175">
        <f>'将来負担比率（分子）の構造'!M$43</f>
        <v>18624</v>
      </c>
      <c r="O64" s="175"/>
      <c r="P64" s="175"/>
    </row>
    <row r="65" spans="1:16" x14ac:dyDescent="0.2">
      <c r="A65" s="175" t="s">
        <v>32</v>
      </c>
      <c r="B65" s="175">
        <f>'将来負担比率（分子）の構造'!I$42</f>
        <v>5771</v>
      </c>
      <c r="C65" s="175"/>
      <c r="D65" s="175"/>
      <c r="E65" s="175">
        <f>'将来負担比率（分子）の構造'!J$42</f>
        <v>5339</v>
      </c>
      <c r="F65" s="175"/>
      <c r="G65" s="175"/>
      <c r="H65" s="175">
        <f>'将来負担比率（分子）の構造'!K$42</f>
        <v>4898</v>
      </c>
      <c r="I65" s="175"/>
      <c r="J65" s="175"/>
      <c r="K65" s="175">
        <f>'将来負担比率（分子）の構造'!L$42</f>
        <v>3538</v>
      </c>
      <c r="L65" s="175"/>
      <c r="M65" s="175"/>
      <c r="N65" s="175">
        <f>'将来負担比率（分子）の構造'!M$42</f>
        <v>2133</v>
      </c>
      <c r="O65" s="175"/>
      <c r="P65" s="175"/>
    </row>
    <row r="66" spans="1:16" x14ac:dyDescent="0.2">
      <c r="A66" s="175" t="s">
        <v>31</v>
      </c>
      <c r="B66" s="175">
        <f>'将来負担比率（分子）の構造'!I$41</f>
        <v>22243</v>
      </c>
      <c r="C66" s="175"/>
      <c r="D66" s="175"/>
      <c r="E66" s="175">
        <f>'将来負担比率（分子）の構造'!J$41</f>
        <v>28023</v>
      </c>
      <c r="F66" s="175"/>
      <c r="G66" s="175"/>
      <c r="H66" s="175">
        <f>'将来負担比率（分子）の構造'!K$41</f>
        <v>27098</v>
      </c>
      <c r="I66" s="175"/>
      <c r="J66" s="175"/>
      <c r="K66" s="175">
        <f>'将来負担比率（分子）の構造'!L$41</f>
        <v>26572</v>
      </c>
      <c r="L66" s="175"/>
      <c r="M66" s="175"/>
      <c r="N66" s="175">
        <f>'将来負担比率（分子）の構造'!M$41</f>
        <v>26974</v>
      </c>
      <c r="O66" s="175"/>
      <c r="P66" s="175"/>
    </row>
    <row r="67" spans="1:16" x14ac:dyDescent="0.2">
      <c r="A67" s="175" t="s">
        <v>71</v>
      </c>
      <c r="B67" s="175" t="e">
        <f>NA()</f>
        <v>#N/A</v>
      </c>
      <c r="C67" s="175">
        <f>IF(ISNUMBER('将来負担比率（分子）の構造'!I$53), IF('将来負担比率（分子）の構造'!I$53 &lt; 0, 0, '将来負担比率（分子）の構造'!I$53), NA())</f>
        <v>13284</v>
      </c>
      <c r="D67" s="175" t="e">
        <f>NA()</f>
        <v>#N/A</v>
      </c>
      <c r="E67" s="175" t="e">
        <f>NA()</f>
        <v>#N/A</v>
      </c>
      <c r="F67" s="175">
        <f>IF(ISNUMBER('将来負担比率（分子）の構造'!J$53), IF('将来負担比率（分子）の構造'!J$53 &lt; 0, 0, '将来負担比率（分子）の構造'!J$53), NA())</f>
        <v>15421</v>
      </c>
      <c r="G67" s="175" t="e">
        <f>NA()</f>
        <v>#N/A</v>
      </c>
      <c r="H67" s="175" t="e">
        <f>NA()</f>
        <v>#N/A</v>
      </c>
      <c r="I67" s="175">
        <f>IF(ISNUMBER('将来負担比率（分子）の構造'!K$53), IF('将来負担比率（分子）の構造'!K$53 &lt; 0, 0, '将来負担比率（分子）の構造'!K$53), NA())</f>
        <v>15869</v>
      </c>
      <c r="J67" s="175" t="e">
        <f>NA()</f>
        <v>#N/A</v>
      </c>
      <c r="K67" s="175" t="e">
        <f>NA()</f>
        <v>#N/A</v>
      </c>
      <c r="L67" s="175">
        <f>IF(ISNUMBER('将来負担比率（分子）の構造'!L$53), IF('将来負担比率（分子）の構造'!L$53 &lt; 0, 0, '将来負担比率（分子）の構造'!L$53), NA())</f>
        <v>13760</v>
      </c>
      <c r="M67" s="175" t="e">
        <f>NA()</f>
        <v>#N/A</v>
      </c>
      <c r="N67" s="175" t="e">
        <f>NA()</f>
        <v>#N/A</v>
      </c>
      <c r="O67" s="175">
        <f>IF(ISNUMBER('将来負担比率（分子）の構造'!M$53), IF('将来負担比率（分子）の構造'!M$53 &lt; 0, 0, '将来負担比率（分子）の構造'!M$53), NA())</f>
        <v>13161</v>
      </c>
      <c r="P67" s="175" t="e">
        <f>NA()</f>
        <v>#N/A</v>
      </c>
    </row>
    <row r="70" spans="1:16" x14ac:dyDescent="0.2">
      <c r="A70" s="177" t="s">
        <v>72</v>
      </c>
      <c r="B70" s="177"/>
      <c r="C70" s="177"/>
      <c r="D70" s="177"/>
      <c r="E70" s="177"/>
      <c r="F70" s="177"/>
    </row>
    <row r="71" spans="1:16" x14ac:dyDescent="0.2">
      <c r="A71" s="178"/>
      <c r="B71" s="178" t="str">
        <f>基金残高に係る経年分析!F54</f>
        <v>R03</v>
      </c>
      <c r="C71" s="178" t="str">
        <f>基金残高に係る経年分析!G54</f>
        <v>R04</v>
      </c>
      <c r="D71" s="178" t="str">
        <f>基金残高に係る経年分析!H54</f>
        <v>R05</v>
      </c>
    </row>
    <row r="72" spans="1:16" x14ac:dyDescent="0.2">
      <c r="A72" s="178" t="s">
        <v>73</v>
      </c>
      <c r="B72" s="179">
        <f>基金残高に係る経年分析!F55</f>
        <v>2550</v>
      </c>
      <c r="C72" s="179">
        <f>基金残高に係る経年分析!G55</f>
        <v>2650</v>
      </c>
      <c r="D72" s="179">
        <f>基金残高に係る経年分析!H55</f>
        <v>1941</v>
      </c>
    </row>
    <row r="73" spans="1:16" x14ac:dyDescent="0.2">
      <c r="A73" s="178" t="s">
        <v>74</v>
      </c>
      <c r="B73" s="179">
        <f>基金残高に係る経年分析!F56</f>
        <v>722</v>
      </c>
      <c r="C73" s="179">
        <f>基金残高に係る経年分析!G56</f>
        <v>723</v>
      </c>
      <c r="D73" s="179">
        <f>基金残高に係る経年分析!H56</f>
        <v>768</v>
      </c>
    </row>
    <row r="74" spans="1:16" x14ac:dyDescent="0.2">
      <c r="A74" s="178" t="s">
        <v>75</v>
      </c>
      <c r="B74" s="179">
        <f>基金残高に係る経年分析!F57</f>
        <v>3289</v>
      </c>
      <c r="C74" s="179">
        <f>基金残高に係る経年分析!G57</f>
        <v>4058</v>
      </c>
      <c r="D74" s="179">
        <f>基金残高に係る経年分析!H57</f>
        <v>4003</v>
      </c>
    </row>
  </sheetData>
  <sheetProtection algorithmName="SHA-512" hashValue="COtTrTQgDSe5HvWjZsS7Q80XB77PNpnc4dhdoDjQOPwq/7biJI+yy3JwTE6XtK0yoS+4HF2NuVLONoAPLu0YuQ==" saltValue="r3K428ypmszs/YJABiXAt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zoomScaleNormal="100" workbookViewId="0"/>
  </sheetViews>
  <sheetFormatPr defaultColWidth="0" defaultRowHeight="11.25" customHeight="1" zeroHeight="1" x14ac:dyDescent="0.2"/>
  <cols>
    <col min="1" max="1" width="1.6328125" style="214" customWidth="1"/>
    <col min="2" max="2" width="2.36328125" style="214" customWidth="1"/>
    <col min="3" max="16" width="2.6328125" style="214" customWidth="1"/>
    <col min="17" max="17" width="2.36328125" style="214" customWidth="1"/>
    <col min="18" max="95" width="1.6328125" style="214" customWidth="1"/>
    <col min="96" max="133" width="1.6328125" style="226" customWidth="1"/>
    <col min="134" max="143" width="1.6328125" style="214" customWidth="1"/>
    <col min="144" max="16384" width="0" style="214" hidden="1"/>
  </cols>
  <sheetData>
    <row r="1" spans="2:143" ht="22.5" customHeight="1" thickBot="1" x14ac:dyDescent="0.25">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638" t="s">
        <v>202</v>
      </c>
      <c r="DI1" s="639"/>
      <c r="DJ1" s="639"/>
      <c r="DK1" s="639"/>
      <c r="DL1" s="639"/>
      <c r="DM1" s="639"/>
      <c r="DN1" s="640"/>
      <c r="DO1" s="214"/>
      <c r="DP1" s="638" t="s">
        <v>203</v>
      </c>
      <c r="DQ1" s="639"/>
      <c r="DR1" s="639"/>
      <c r="DS1" s="639"/>
      <c r="DT1" s="639"/>
      <c r="DU1" s="639"/>
      <c r="DV1" s="639"/>
      <c r="DW1" s="639"/>
      <c r="DX1" s="639"/>
      <c r="DY1" s="639"/>
      <c r="DZ1" s="639"/>
      <c r="EA1" s="639"/>
      <c r="EB1" s="639"/>
      <c r="EC1" s="640"/>
      <c r="ED1" s="213"/>
      <c r="EE1" s="213"/>
      <c r="EF1" s="213"/>
      <c r="EG1" s="213"/>
      <c r="EH1" s="213"/>
      <c r="EI1" s="213"/>
      <c r="EJ1" s="213"/>
      <c r="EK1" s="213"/>
      <c r="EL1" s="213"/>
      <c r="EM1" s="213"/>
    </row>
    <row r="2" spans="2:143" ht="22.5" customHeight="1" x14ac:dyDescent="0.2">
      <c r="B2" s="215" t="s">
        <v>204</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2">
      <c r="B3" s="641" t="s">
        <v>205</v>
      </c>
      <c r="C3" s="642"/>
      <c r="D3" s="642"/>
      <c r="E3" s="642"/>
      <c r="F3" s="642"/>
      <c r="G3" s="642"/>
      <c r="H3" s="642"/>
      <c r="I3" s="642"/>
      <c r="J3" s="642"/>
      <c r="K3" s="642"/>
      <c r="L3" s="642"/>
      <c r="M3" s="642"/>
      <c r="N3" s="642"/>
      <c r="O3" s="642"/>
      <c r="P3" s="642"/>
      <c r="Q3" s="642"/>
      <c r="R3" s="642"/>
      <c r="S3" s="642"/>
      <c r="T3" s="642"/>
      <c r="U3" s="642"/>
      <c r="V3" s="642"/>
      <c r="W3" s="642"/>
      <c r="X3" s="642"/>
      <c r="Y3" s="642"/>
      <c r="Z3" s="642"/>
      <c r="AA3" s="642"/>
      <c r="AB3" s="642"/>
      <c r="AC3" s="642"/>
      <c r="AD3" s="642"/>
      <c r="AE3" s="642"/>
      <c r="AF3" s="642"/>
      <c r="AG3" s="642"/>
      <c r="AH3" s="642"/>
      <c r="AI3" s="642"/>
      <c r="AJ3" s="642"/>
      <c r="AK3" s="642"/>
      <c r="AL3" s="642"/>
      <c r="AM3" s="642"/>
      <c r="AN3" s="642"/>
      <c r="AO3" s="642"/>
      <c r="AP3" s="641" t="s">
        <v>206</v>
      </c>
      <c r="AQ3" s="642"/>
      <c r="AR3" s="642"/>
      <c r="AS3" s="642"/>
      <c r="AT3" s="642"/>
      <c r="AU3" s="642"/>
      <c r="AV3" s="642"/>
      <c r="AW3" s="642"/>
      <c r="AX3" s="642"/>
      <c r="AY3" s="642"/>
      <c r="AZ3" s="642"/>
      <c r="BA3" s="642"/>
      <c r="BB3" s="642"/>
      <c r="BC3" s="642"/>
      <c r="BD3" s="642"/>
      <c r="BE3" s="642"/>
      <c r="BF3" s="642"/>
      <c r="BG3" s="642"/>
      <c r="BH3" s="642"/>
      <c r="BI3" s="642"/>
      <c r="BJ3" s="642"/>
      <c r="BK3" s="642"/>
      <c r="BL3" s="642"/>
      <c r="BM3" s="642"/>
      <c r="BN3" s="642"/>
      <c r="BO3" s="642"/>
      <c r="BP3" s="642"/>
      <c r="BQ3" s="642"/>
      <c r="BR3" s="642"/>
      <c r="BS3" s="642"/>
      <c r="BT3" s="642"/>
      <c r="BU3" s="642"/>
      <c r="BV3" s="642"/>
      <c r="BW3" s="642"/>
      <c r="BX3" s="642"/>
      <c r="BY3" s="642"/>
      <c r="BZ3" s="642"/>
      <c r="CA3" s="642"/>
      <c r="CB3" s="643"/>
      <c r="CD3" s="641" t="s">
        <v>207</v>
      </c>
      <c r="CE3" s="642"/>
      <c r="CF3" s="642"/>
      <c r="CG3" s="642"/>
      <c r="CH3" s="642"/>
      <c r="CI3" s="642"/>
      <c r="CJ3" s="642"/>
      <c r="CK3" s="642"/>
      <c r="CL3" s="642"/>
      <c r="CM3" s="642"/>
      <c r="CN3" s="642"/>
      <c r="CO3" s="642"/>
      <c r="CP3" s="642"/>
      <c r="CQ3" s="642"/>
      <c r="CR3" s="642"/>
      <c r="CS3" s="642"/>
      <c r="CT3" s="642"/>
      <c r="CU3" s="642"/>
      <c r="CV3" s="642"/>
      <c r="CW3" s="642"/>
      <c r="CX3" s="642"/>
      <c r="CY3" s="642"/>
      <c r="CZ3" s="642"/>
      <c r="DA3" s="642"/>
      <c r="DB3" s="642"/>
      <c r="DC3" s="642"/>
      <c r="DD3" s="642"/>
      <c r="DE3" s="642"/>
      <c r="DF3" s="642"/>
      <c r="DG3" s="642"/>
      <c r="DH3" s="642"/>
      <c r="DI3" s="642"/>
      <c r="DJ3" s="642"/>
      <c r="DK3" s="642"/>
      <c r="DL3" s="642"/>
      <c r="DM3" s="642"/>
      <c r="DN3" s="642"/>
      <c r="DO3" s="642"/>
      <c r="DP3" s="642"/>
      <c r="DQ3" s="642"/>
      <c r="DR3" s="642"/>
      <c r="DS3" s="642"/>
      <c r="DT3" s="642"/>
      <c r="DU3" s="642"/>
      <c r="DV3" s="642"/>
      <c r="DW3" s="642"/>
      <c r="DX3" s="642"/>
      <c r="DY3" s="642"/>
      <c r="DZ3" s="642"/>
      <c r="EA3" s="642"/>
      <c r="EB3" s="642"/>
      <c r="EC3" s="643"/>
    </row>
    <row r="4" spans="2:143" ht="11.25" customHeight="1" x14ac:dyDescent="0.2">
      <c r="B4" s="641" t="s">
        <v>1</v>
      </c>
      <c r="C4" s="642"/>
      <c r="D4" s="642"/>
      <c r="E4" s="642"/>
      <c r="F4" s="642"/>
      <c r="G4" s="642"/>
      <c r="H4" s="642"/>
      <c r="I4" s="642"/>
      <c r="J4" s="642"/>
      <c r="K4" s="642"/>
      <c r="L4" s="642"/>
      <c r="M4" s="642"/>
      <c r="N4" s="642"/>
      <c r="O4" s="642"/>
      <c r="P4" s="642"/>
      <c r="Q4" s="643"/>
      <c r="R4" s="641" t="s">
        <v>208</v>
      </c>
      <c r="S4" s="642"/>
      <c r="T4" s="642"/>
      <c r="U4" s="642"/>
      <c r="V4" s="642"/>
      <c r="W4" s="642"/>
      <c r="X4" s="642"/>
      <c r="Y4" s="643"/>
      <c r="Z4" s="641" t="s">
        <v>209</v>
      </c>
      <c r="AA4" s="642"/>
      <c r="AB4" s="642"/>
      <c r="AC4" s="643"/>
      <c r="AD4" s="641" t="s">
        <v>210</v>
      </c>
      <c r="AE4" s="642"/>
      <c r="AF4" s="642"/>
      <c r="AG4" s="642"/>
      <c r="AH4" s="642"/>
      <c r="AI4" s="642"/>
      <c r="AJ4" s="642"/>
      <c r="AK4" s="643"/>
      <c r="AL4" s="641" t="s">
        <v>209</v>
      </c>
      <c r="AM4" s="642"/>
      <c r="AN4" s="642"/>
      <c r="AO4" s="643"/>
      <c r="AP4" s="644" t="s">
        <v>211</v>
      </c>
      <c r="AQ4" s="644"/>
      <c r="AR4" s="644"/>
      <c r="AS4" s="644"/>
      <c r="AT4" s="644"/>
      <c r="AU4" s="644"/>
      <c r="AV4" s="644"/>
      <c r="AW4" s="644"/>
      <c r="AX4" s="644"/>
      <c r="AY4" s="644"/>
      <c r="AZ4" s="644"/>
      <c r="BA4" s="644"/>
      <c r="BB4" s="644"/>
      <c r="BC4" s="644"/>
      <c r="BD4" s="644"/>
      <c r="BE4" s="644"/>
      <c r="BF4" s="644"/>
      <c r="BG4" s="644" t="s">
        <v>212</v>
      </c>
      <c r="BH4" s="644"/>
      <c r="BI4" s="644"/>
      <c r="BJ4" s="644"/>
      <c r="BK4" s="644"/>
      <c r="BL4" s="644"/>
      <c r="BM4" s="644"/>
      <c r="BN4" s="644"/>
      <c r="BO4" s="644" t="s">
        <v>209</v>
      </c>
      <c r="BP4" s="644"/>
      <c r="BQ4" s="644"/>
      <c r="BR4" s="644"/>
      <c r="BS4" s="644" t="s">
        <v>213</v>
      </c>
      <c r="BT4" s="644"/>
      <c r="BU4" s="644"/>
      <c r="BV4" s="644"/>
      <c r="BW4" s="644"/>
      <c r="BX4" s="644"/>
      <c r="BY4" s="644"/>
      <c r="BZ4" s="644"/>
      <c r="CA4" s="644"/>
      <c r="CB4" s="644"/>
      <c r="CD4" s="641" t="s">
        <v>214</v>
      </c>
      <c r="CE4" s="642"/>
      <c r="CF4" s="642"/>
      <c r="CG4" s="642"/>
      <c r="CH4" s="642"/>
      <c r="CI4" s="642"/>
      <c r="CJ4" s="642"/>
      <c r="CK4" s="642"/>
      <c r="CL4" s="642"/>
      <c r="CM4" s="642"/>
      <c r="CN4" s="642"/>
      <c r="CO4" s="642"/>
      <c r="CP4" s="642"/>
      <c r="CQ4" s="642"/>
      <c r="CR4" s="642"/>
      <c r="CS4" s="642"/>
      <c r="CT4" s="642"/>
      <c r="CU4" s="642"/>
      <c r="CV4" s="642"/>
      <c r="CW4" s="642"/>
      <c r="CX4" s="642"/>
      <c r="CY4" s="642"/>
      <c r="CZ4" s="642"/>
      <c r="DA4" s="642"/>
      <c r="DB4" s="642"/>
      <c r="DC4" s="642"/>
      <c r="DD4" s="642"/>
      <c r="DE4" s="642"/>
      <c r="DF4" s="642"/>
      <c r="DG4" s="642"/>
      <c r="DH4" s="642"/>
      <c r="DI4" s="642"/>
      <c r="DJ4" s="642"/>
      <c r="DK4" s="642"/>
      <c r="DL4" s="642"/>
      <c r="DM4" s="642"/>
      <c r="DN4" s="642"/>
      <c r="DO4" s="642"/>
      <c r="DP4" s="642"/>
      <c r="DQ4" s="642"/>
      <c r="DR4" s="642"/>
      <c r="DS4" s="642"/>
      <c r="DT4" s="642"/>
      <c r="DU4" s="642"/>
      <c r="DV4" s="642"/>
      <c r="DW4" s="642"/>
      <c r="DX4" s="642"/>
      <c r="DY4" s="642"/>
      <c r="DZ4" s="642"/>
      <c r="EA4" s="642"/>
      <c r="EB4" s="642"/>
      <c r="EC4" s="643"/>
    </row>
    <row r="5" spans="2:143" ht="11.25" customHeight="1" x14ac:dyDescent="0.2">
      <c r="B5" s="645" t="s">
        <v>215</v>
      </c>
      <c r="C5" s="646"/>
      <c r="D5" s="646"/>
      <c r="E5" s="646"/>
      <c r="F5" s="646"/>
      <c r="G5" s="646"/>
      <c r="H5" s="646"/>
      <c r="I5" s="646"/>
      <c r="J5" s="646"/>
      <c r="K5" s="646"/>
      <c r="L5" s="646"/>
      <c r="M5" s="646"/>
      <c r="N5" s="646"/>
      <c r="O5" s="646"/>
      <c r="P5" s="646"/>
      <c r="Q5" s="647"/>
      <c r="R5" s="648">
        <v>12490444</v>
      </c>
      <c r="S5" s="649"/>
      <c r="T5" s="649"/>
      <c r="U5" s="649"/>
      <c r="V5" s="649"/>
      <c r="W5" s="649"/>
      <c r="X5" s="649"/>
      <c r="Y5" s="650"/>
      <c r="Z5" s="651">
        <v>43.3</v>
      </c>
      <c r="AA5" s="651"/>
      <c r="AB5" s="651"/>
      <c r="AC5" s="651"/>
      <c r="AD5" s="652">
        <v>11444246</v>
      </c>
      <c r="AE5" s="652"/>
      <c r="AF5" s="652"/>
      <c r="AG5" s="652"/>
      <c r="AH5" s="652"/>
      <c r="AI5" s="652"/>
      <c r="AJ5" s="652"/>
      <c r="AK5" s="652"/>
      <c r="AL5" s="653">
        <v>78.2</v>
      </c>
      <c r="AM5" s="654"/>
      <c r="AN5" s="654"/>
      <c r="AO5" s="655"/>
      <c r="AP5" s="645" t="s">
        <v>216</v>
      </c>
      <c r="AQ5" s="646"/>
      <c r="AR5" s="646"/>
      <c r="AS5" s="646"/>
      <c r="AT5" s="646"/>
      <c r="AU5" s="646"/>
      <c r="AV5" s="646"/>
      <c r="AW5" s="646"/>
      <c r="AX5" s="646"/>
      <c r="AY5" s="646"/>
      <c r="AZ5" s="646"/>
      <c r="BA5" s="646"/>
      <c r="BB5" s="646"/>
      <c r="BC5" s="646"/>
      <c r="BD5" s="646"/>
      <c r="BE5" s="646"/>
      <c r="BF5" s="647"/>
      <c r="BG5" s="659">
        <v>11444246</v>
      </c>
      <c r="BH5" s="660"/>
      <c r="BI5" s="660"/>
      <c r="BJ5" s="660"/>
      <c r="BK5" s="660"/>
      <c r="BL5" s="660"/>
      <c r="BM5" s="660"/>
      <c r="BN5" s="661"/>
      <c r="BO5" s="662">
        <v>91.6</v>
      </c>
      <c r="BP5" s="662"/>
      <c r="BQ5" s="662"/>
      <c r="BR5" s="662"/>
      <c r="BS5" s="663" t="s">
        <v>122</v>
      </c>
      <c r="BT5" s="663"/>
      <c r="BU5" s="663"/>
      <c r="BV5" s="663"/>
      <c r="BW5" s="663"/>
      <c r="BX5" s="663"/>
      <c r="BY5" s="663"/>
      <c r="BZ5" s="663"/>
      <c r="CA5" s="663"/>
      <c r="CB5" s="667"/>
      <c r="CD5" s="641" t="s">
        <v>211</v>
      </c>
      <c r="CE5" s="642"/>
      <c r="CF5" s="642"/>
      <c r="CG5" s="642"/>
      <c r="CH5" s="642"/>
      <c r="CI5" s="642"/>
      <c r="CJ5" s="642"/>
      <c r="CK5" s="642"/>
      <c r="CL5" s="642"/>
      <c r="CM5" s="642"/>
      <c r="CN5" s="642"/>
      <c r="CO5" s="642"/>
      <c r="CP5" s="642"/>
      <c r="CQ5" s="643"/>
      <c r="CR5" s="641" t="s">
        <v>217</v>
      </c>
      <c r="CS5" s="642"/>
      <c r="CT5" s="642"/>
      <c r="CU5" s="642"/>
      <c r="CV5" s="642"/>
      <c r="CW5" s="642"/>
      <c r="CX5" s="642"/>
      <c r="CY5" s="643"/>
      <c r="CZ5" s="641" t="s">
        <v>209</v>
      </c>
      <c r="DA5" s="642"/>
      <c r="DB5" s="642"/>
      <c r="DC5" s="643"/>
      <c r="DD5" s="641" t="s">
        <v>218</v>
      </c>
      <c r="DE5" s="642"/>
      <c r="DF5" s="642"/>
      <c r="DG5" s="642"/>
      <c r="DH5" s="642"/>
      <c r="DI5" s="642"/>
      <c r="DJ5" s="642"/>
      <c r="DK5" s="642"/>
      <c r="DL5" s="642"/>
      <c r="DM5" s="642"/>
      <c r="DN5" s="642"/>
      <c r="DO5" s="642"/>
      <c r="DP5" s="643"/>
      <c r="DQ5" s="641" t="s">
        <v>219</v>
      </c>
      <c r="DR5" s="642"/>
      <c r="DS5" s="642"/>
      <c r="DT5" s="642"/>
      <c r="DU5" s="642"/>
      <c r="DV5" s="642"/>
      <c r="DW5" s="642"/>
      <c r="DX5" s="642"/>
      <c r="DY5" s="642"/>
      <c r="DZ5" s="642"/>
      <c r="EA5" s="642"/>
      <c r="EB5" s="642"/>
      <c r="EC5" s="643"/>
    </row>
    <row r="6" spans="2:143" ht="11.25" customHeight="1" x14ac:dyDescent="0.2">
      <c r="B6" s="656" t="s">
        <v>220</v>
      </c>
      <c r="C6" s="657"/>
      <c r="D6" s="657"/>
      <c r="E6" s="657"/>
      <c r="F6" s="657"/>
      <c r="G6" s="657"/>
      <c r="H6" s="657"/>
      <c r="I6" s="657"/>
      <c r="J6" s="657"/>
      <c r="K6" s="657"/>
      <c r="L6" s="657"/>
      <c r="M6" s="657"/>
      <c r="N6" s="657"/>
      <c r="O6" s="657"/>
      <c r="P6" s="657"/>
      <c r="Q6" s="658"/>
      <c r="R6" s="659">
        <v>286328</v>
      </c>
      <c r="S6" s="660"/>
      <c r="T6" s="660"/>
      <c r="U6" s="660"/>
      <c r="V6" s="660"/>
      <c r="W6" s="660"/>
      <c r="X6" s="660"/>
      <c r="Y6" s="661"/>
      <c r="Z6" s="662">
        <v>1</v>
      </c>
      <c r="AA6" s="662"/>
      <c r="AB6" s="662"/>
      <c r="AC6" s="662"/>
      <c r="AD6" s="663">
        <v>286328</v>
      </c>
      <c r="AE6" s="663"/>
      <c r="AF6" s="663"/>
      <c r="AG6" s="663"/>
      <c r="AH6" s="663"/>
      <c r="AI6" s="663"/>
      <c r="AJ6" s="663"/>
      <c r="AK6" s="663"/>
      <c r="AL6" s="664">
        <v>2</v>
      </c>
      <c r="AM6" s="665"/>
      <c r="AN6" s="665"/>
      <c r="AO6" s="666"/>
      <c r="AP6" s="656" t="s">
        <v>221</v>
      </c>
      <c r="AQ6" s="657"/>
      <c r="AR6" s="657"/>
      <c r="AS6" s="657"/>
      <c r="AT6" s="657"/>
      <c r="AU6" s="657"/>
      <c r="AV6" s="657"/>
      <c r="AW6" s="657"/>
      <c r="AX6" s="657"/>
      <c r="AY6" s="657"/>
      <c r="AZ6" s="657"/>
      <c r="BA6" s="657"/>
      <c r="BB6" s="657"/>
      <c r="BC6" s="657"/>
      <c r="BD6" s="657"/>
      <c r="BE6" s="657"/>
      <c r="BF6" s="658"/>
      <c r="BG6" s="659">
        <v>11444246</v>
      </c>
      <c r="BH6" s="660"/>
      <c r="BI6" s="660"/>
      <c r="BJ6" s="660"/>
      <c r="BK6" s="660"/>
      <c r="BL6" s="660"/>
      <c r="BM6" s="660"/>
      <c r="BN6" s="661"/>
      <c r="BO6" s="662">
        <v>91.6</v>
      </c>
      <c r="BP6" s="662"/>
      <c r="BQ6" s="662"/>
      <c r="BR6" s="662"/>
      <c r="BS6" s="663" t="s">
        <v>122</v>
      </c>
      <c r="BT6" s="663"/>
      <c r="BU6" s="663"/>
      <c r="BV6" s="663"/>
      <c r="BW6" s="663"/>
      <c r="BX6" s="663"/>
      <c r="BY6" s="663"/>
      <c r="BZ6" s="663"/>
      <c r="CA6" s="663"/>
      <c r="CB6" s="667"/>
      <c r="CD6" s="645" t="s">
        <v>222</v>
      </c>
      <c r="CE6" s="646"/>
      <c r="CF6" s="646"/>
      <c r="CG6" s="646"/>
      <c r="CH6" s="646"/>
      <c r="CI6" s="646"/>
      <c r="CJ6" s="646"/>
      <c r="CK6" s="646"/>
      <c r="CL6" s="646"/>
      <c r="CM6" s="646"/>
      <c r="CN6" s="646"/>
      <c r="CO6" s="646"/>
      <c r="CP6" s="646"/>
      <c r="CQ6" s="647"/>
      <c r="CR6" s="659">
        <v>197815</v>
      </c>
      <c r="CS6" s="660"/>
      <c r="CT6" s="660"/>
      <c r="CU6" s="660"/>
      <c r="CV6" s="660"/>
      <c r="CW6" s="660"/>
      <c r="CX6" s="660"/>
      <c r="CY6" s="661"/>
      <c r="CZ6" s="653">
        <v>0.7</v>
      </c>
      <c r="DA6" s="654"/>
      <c r="DB6" s="654"/>
      <c r="DC6" s="670"/>
      <c r="DD6" s="668" t="s">
        <v>122</v>
      </c>
      <c r="DE6" s="660"/>
      <c r="DF6" s="660"/>
      <c r="DG6" s="660"/>
      <c r="DH6" s="660"/>
      <c r="DI6" s="660"/>
      <c r="DJ6" s="660"/>
      <c r="DK6" s="660"/>
      <c r="DL6" s="660"/>
      <c r="DM6" s="660"/>
      <c r="DN6" s="660"/>
      <c r="DO6" s="660"/>
      <c r="DP6" s="661"/>
      <c r="DQ6" s="668">
        <v>197815</v>
      </c>
      <c r="DR6" s="660"/>
      <c r="DS6" s="660"/>
      <c r="DT6" s="660"/>
      <c r="DU6" s="660"/>
      <c r="DV6" s="660"/>
      <c r="DW6" s="660"/>
      <c r="DX6" s="660"/>
      <c r="DY6" s="660"/>
      <c r="DZ6" s="660"/>
      <c r="EA6" s="660"/>
      <c r="EB6" s="660"/>
      <c r="EC6" s="669"/>
    </row>
    <row r="7" spans="2:143" ht="11.25" customHeight="1" x14ac:dyDescent="0.2">
      <c r="B7" s="656" t="s">
        <v>223</v>
      </c>
      <c r="C7" s="657"/>
      <c r="D7" s="657"/>
      <c r="E7" s="657"/>
      <c r="F7" s="657"/>
      <c r="G7" s="657"/>
      <c r="H7" s="657"/>
      <c r="I7" s="657"/>
      <c r="J7" s="657"/>
      <c r="K7" s="657"/>
      <c r="L7" s="657"/>
      <c r="M7" s="657"/>
      <c r="N7" s="657"/>
      <c r="O7" s="657"/>
      <c r="P7" s="657"/>
      <c r="Q7" s="658"/>
      <c r="R7" s="659">
        <v>3582</v>
      </c>
      <c r="S7" s="660"/>
      <c r="T7" s="660"/>
      <c r="U7" s="660"/>
      <c r="V7" s="660"/>
      <c r="W7" s="660"/>
      <c r="X7" s="660"/>
      <c r="Y7" s="661"/>
      <c r="Z7" s="662">
        <v>0</v>
      </c>
      <c r="AA7" s="662"/>
      <c r="AB7" s="662"/>
      <c r="AC7" s="662"/>
      <c r="AD7" s="663">
        <v>3582</v>
      </c>
      <c r="AE7" s="663"/>
      <c r="AF7" s="663"/>
      <c r="AG7" s="663"/>
      <c r="AH7" s="663"/>
      <c r="AI7" s="663"/>
      <c r="AJ7" s="663"/>
      <c r="AK7" s="663"/>
      <c r="AL7" s="664">
        <v>0</v>
      </c>
      <c r="AM7" s="665"/>
      <c r="AN7" s="665"/>
      <c r="AO7" s="666"/>
      <c r="AP7" s="656" t="s">
        <v>224</v>
      </c>
      <c r="AQ7" s="657"/>
      <c r="AR7" s="657"/>
      <c r="AS7" s="657"/>
      <c r="AT7" s="657"/>
      <c r="AU7" s="657"/>
      <c r="AV7" s="657"/>
      <c r="AW7" s="657"/>
      <c r="AX7" s="657"/>
      <c r="AY7" s="657"/>
      <c r="AZ7" s="657"/>
      <c r="BA7" s="657"/>
      <c r="BB7" s="657"/>
      <c r="BC7" s="657"/>
      <c r="BD7" s="657"/>
      <c r="BE7" s="657"/>
      <c r="BF7" s="658"/>
      <c r="BG7" s="659">
        <v>3813802</v>
      </c>
      <c r="BH7" s="660"/>
      <c r="BI7" s="660"/>
      <c r="BJ7" s="660"/>
      <c r="BK7" s="660"/>
      <c r="BL7" s="660"/>
      <c r="BM7" s="660"/>
      <c r="BN7" s="661"/>
      <c r="BO7" s="662">
        <v>30.5</v>
      </c>
      <c r="BP7" s="662"/>
      <c r="BQ7" s="662"/>
      <c r="BR7" s="662"/>
      <c r="BS7" s="663" t="s">
        <v>122</v>
      </c>
      <c r="BT7" s="663"/>
      <c r="BU7" s="663"/>
      <c r="BV7" s="663"/>
      <c r="BW7" s="663"/>
      <c r="BX7" s="663"/>
      <c r="BY7" s="663"/>
      <c r="BZ7" s="663"/>
      <c r="CA7" s="663"/>
      <c r="CB7" s="667"/>
      <c r="CD7" s="656" t="s">
        <v>225</v>
      </c>
      <c r="CE7" s="657"/>
      <c r="CF7" s="657"/>
      <c r="CG7" s="657"/>
      <c r="CH7" s="657"/>
      <c r="CI7" s="657"/>
      <c r="CJ7" s="657"/>
      <c r="CK7" s="657"/>
      <c r="CL7" s="657"/>
      <c r="CM7" s="657"/>
      <c r="CN7" s="657"/>
      <c r="CO7" s="657"/>
      <c r="CP7" s="657"/>
      <c r="CQ7" s="658"/>
      <c r="CR7" s="659">
        <v>3351180</v>
      </c>
      <c r="CS7" s="660"/>
      <c r="CT7" s="660"/>
      <c r="CU7" s="660"/>
      <c r="CV7" s="660"/>
      <c r="CW7" s="660"/>
      <c r="CX7" s="660"/>
      <c r="CY7" s="661"/>
      <c r="CZ7" s="662">
        <v>12</v>
      </c>
      <c r="DA7" s="662"/>
      <c r="DB7" s="662"/>
      <c r="DC7" s="662"/>
      <c r="DD7" s="668">
        <v>28924</v>
      </c>
      <c r="DE7" s="660"/>
      <c r="DF7" s="660"/>
      <c r="DG7" s="660"/>
      <c r="DH7" s="660"/>
      <c r="DI7" s="660"/>
      <c r="DJ7" s="660"/>
      <c r="DK7" s="660"/>
      <c r="DL7" s="660"/>
      <c r="DM7" s="660"/>
      <c r="DN7" s="660"/>
      <c r="DO7" s="660"/>
      <c r="DP7" s="661"/>
      <c r="DQ7" s="668">
        <v>2875743</v>
      </c>
      <c r="DR7" s="660"/>
      <c r="DS7" s="660"/>
      <c r="DT7" s="660"/>
      <c r="DU7" s="660"/>
      <c r="DV7" s="660"/>
      <c r="DW7" s="660"/>
      <c r="DX7" s="660"/>
      <c r="DY7" s="660"/>
      <c r="DZ7" s="660"/>
      <c r="EA7" s="660"/>
      <c r="EB7" s="660"/>
      <c r="EC7" s="669"/>
    </row>
    <row r="8" spans="2:143" ht="11.25" customHeight="1" x14ac:dyDescent="0.2">
      <c r="B8" s="656" t="s">
        <v>226</v>
      </c>
      <c r="C8" s="657"/>
      <c r="D8" s="657"/>
      <c r="E8" s="657"/>
      <c r="F8" s="657"/>
      <c r="G8" s="657"/>
      <c r="H8" s="657"/>
      <c r="I8" s="657"/>
      <c r="J8" s="657"/>
      <c r="K8" s="657"/>
      <c r="L8" s="657"/>
      <c r="M8" s="657"/>
      <c r="N8" s="657"/>
      <c r="O8" s="657"/>
      <c r="P8" s="657"/>
      <c r="Q8" s="658"/>
      <c r="R8" s="659">
        <v>74430</v>
      </c>
      <c r="S8" s="660"/>
      <c r="T8" s="660"/>
      <c r="U8" s="660"/>
      <c r="V8" s="660"/>
      <c r="W8" s="660"/>
      <c r="X8" s="660"/>
      <c r="Y8" s="661"/>
      <c r="Z8" s="662">
        <v>0.3</v>
      </c>
      <c r="AA8" s="662"/>
      <c r="AB8" s="662"/>
      <c r="AC8" s="662"/>
      <c r="AD8" s="663">
        <v>74430</v>
      </c>
      <c r="AE8" s="663"/>
      <c r="AF8" s="663"/>
      <c r="AG8" s="663"/>
      <c r="AH8" s="663"/>
      <c r="AI8" s="663"/>
      <c r="AJ8" s="663"/>
      <c r="AK8" s="663"/>
      <c r="AL8" s="664">
        <v>0.5</v>
      </c>
      <c r="AM8" s="665"/>
      <c r="AN8" s="665"/>
      <c r="AO8" s="666"/>
      <c r="AP8" s="656" t="s">
        <v>227</v>
      </c>
      <c r="AQ8" s="657"/>
      <c r="AR8" s="657"/>
      <c r="AS8" s="657"/>
      <c r="AT8" s="657"/>
      <c r="AU8" s="657"/>
      <c r="AV8" s="657"/>
      <c r="AW8" s="657"/>
      <c r="AX8" s="657"/>
      <c r="AY8" s="657"/>
      <c r="AZ8" s="657"/>
      <c r="BA8" s="657"/>
      <c r="BB8" s="657"/>
      <c r="BC8" s="657"/>
      <c r="BD8" s="657"/>
      <c r="BE8" s="657"/>
      <c r="BF8" s="658"/>
      <c r="BG8" s="659">
        <v>110260</v>
      </c>
      <c r="BH8" s="660"/>
      <c r="BI8" s="660"/>
      <c r="BJ8" s="660"/>
      <c r="BK8" s="660"/>
      <c r="BL8" s="660"/>
      <c r="BM8" s="660"/>
      <c r="BN8" s="661"/>
      <c r="BO8" s="662">
        <v>0.9</v>
      </c>
      <c r="BP8" s="662"/>
      <c r="BQ8" s="662"/>
      <c r="BR8" s="662"/>
      <c r="BS8" s="663" t="s">
        <v>122</v>
      </c>
      <c r="BT8" s="663"/>
      <c r="BU8" s="663"/>
      <c r="BV8" s="663"/>
      <c r="BW8" s="663"/>
      <c r="BX8" s="663"/>
      <c r="BY8" s="663"/>
      <c r="BZ8" s="663"/>
      <c r="CA8" s="663"/>
      <c r="CB8" s="667"/>
      <c r="CD8" s="656" t="s">
        <v>228</v>
      </c>
      <c r="CE8" s="657"/>
      <c r="CF8" s="657"/>
      <c r="CG8" s="657"/>
      <c r="CH8" s="657"/>
      <c r="CI8" s="657"/>
      <c r="CJ8" s="657"/>
      <c r="CK8" s="657"/>
      <c r="CL8" s="657"/>
      <c r="CM8" s="657"/>
      <c r="CN8" s="657"/>
      <c r="CO8" s="657"/>
      <c r="CP8" s="657"/>
      <c r="CQ8" s="658"/>
      <c r="CR8" s="659">
        <v>9056928</v>
      </c>
      <c r="CS8" s="660"/>
      <c r="CT8" s="660"/>
      <c r="CU8" s="660"/>
      <c r="CV8" s="660"/>
      <c r="CW8" s="660"/>
      <c r="CX8" s="660"/>
      <c r="CY8" s="661"/>
      <c r="CZ8" s="662">
        <v>32.5</v>
      </c>
      <c r="DA8" s="662"/>
      <c r="DB8" s="662"/>
      <c r="DC8" s="662"/>
      <c r="DD8" s="668">
        <v>459375</v>
      </c>
      <c r="DE8" s="660"/>
      <c r="DF8" s="660"/>
      <c r="DG8" s="660"/>
      <c r="DH8" s="660"/>
      <c r="DI8" s="660"/>
      <c r="DJ8" s="660"/>
      <c r="DK8" s="660"/>
      <c r="DL8" s="660"/>
      <c r="DM8" s="660"/>
      <c r="DN8" s="660"/>
      <c r="DO8" s="660"/>
      <c r="DP8" s="661"/>
      <c r="DQ8" s="668">
        <v>4445821</v>
      </c>
      <c r="DR8" s="660"/>
      <c r="DS8" s="660"/>
      <c r="DT8" s="660"/>
      <c r="DU8" s="660"/>
      <c r="DV8" s="660"/>
      <c r="DW8" s="660"/>
      <c r="DX8" s="660"/>
      <c r="DY8" s="660"/>
      <c r="DZ8" s="660"/>
      <c r="EA8" s="660"/>
      <c r="EB8" s="660"/>
      <c r="EC8" s="669"/>
    </row>
    <row r="9" spans="2:143" ht="11.25" customHeight="1" x14ac:dyDescent="0.2">
      <c r="B9" s="656" t="s">
        <v>229</v>
      </c>
      <c r="C9" s="657"/>
      <c r="D9" s="657"/>
      <c r="E9" s="657"/>
      <c r="F9" s="657"/>
      <c r="G9" s="657"/>
      <c r="H9" s="657"/>
      <c r="I9" s="657"/>
      <c r="J9" s="657"/>
      <c r="K9" s="657"/>
      <c r="L9" s="657"/>
      <c r="M9" s="657"/>
      <c r="N9" s="657"/>
      <c r="O9" s="657"/>
      <c r="P9" s="657"/>
      <c r="Q9" s="658"/>
      <c r="R9" s="659">
        <v>76748</v>
      </c>
      <c r="S9" s="660"/>
      <c r="T9" s="660"/>
      <c r="U9" s="660"/>
      <c r="V9" s="660"/>
      <c r="W9" s="660"/>
      <c r="X9" s="660"/>
      <c r="Y9" s="661"/>
      <c r="Z9" s="662">
        <v>0.3</v>
      </c>
      <c r="AA9" s="662"/>
      <c r="AB9" s="662"/>
      <c r="AC9" s="662"/>
      <c r="AD9" s="663">
        <v>76748</v>
      </c>
      <c r="AE9" s="663"/>
      <c r="AF9" s="663"/>
      <c r="AG9" s="663"/>
      <c r="AH9" s="663"/>
      <c r="AI9" s="663"/>
      <c r="AJ9" s="663"/>
      <c r="AK9" s="663"/>
      <c r="AL9" s="664">
        <v>0.5</v>
      </c>
      <c r="AM9" s="665"/>
      <c r="AN9" s="665"/>
      <c r="AO9" s="666"/>
      <c r="AP9" s="656" t="s">
        <v>230</v>
      </c>
      <c r="AQ9" s="657"/>
      <c r="AR9" s="657"/>
      <c r="AS9" s="657"/>
      <c r="AT9" s="657"/>
      <c r="AU9" s="657"/>
      <c r="AV9" s="657"/>
      <c r="AW9" s="657"/>
      <c r="AX9" s="657"/>
      <c r="AY9" s="657"/>
      <c r="AZ9" s="657"/>
      <c r="BA9" s="657"/>
      <c r="BB9" s="657"/>
      <c r="BC9" s="657"/>
      <c r="BD9" s="657"/>
      <c r="BE9" s="657"/>
      <c r="BF9" s="658"/>
      <c r="BG9" s="659">
        <v>3243443</v>
      </c>
      <c r="BH9" s="660"/>
      <c r="BI9" s="660"/>
      <c r="BJ9" s="660"/>
      <c r="BK9" s="660"/>
      <c r="BL9" s="660"/>
      <c r="BM9" s="660"/>
      <c r="BN9" s="661"/>
      <c r="BO9" s="662">
        <v>26</v>
      </c>
      <c r="BP9" s="662"/>
      <c r="BQ9" s="662"/>
      <c r="BR9" s="662"/>
      <c r="BS9" s="663" t="s">
        <v>122</v>
      </c>
      <c r="BT9" s="663"/>
      <c r="BU9" s="663"/>
      <c r="BV9" s="663"/>
      <c r="BW9" s="663"/>
      <c r="BX9" s="663"/>
      <c r="BY9" s="663"/>
      <c r="BZ9" s="663"/>
      <c r="CA9" s="663"/>
      <c r="CB9" s="667"/>
      <c r="CD9" s="656" t="s">
        <v>231</v>
      </c>
      <c r="CE9" s="657"/>
      <c r="CF9" s="657"/>
      <c r="CG9" s="657"/>
      <c r="CH9" s="657"/>
      <c r="CI9" s="657"/>
      <c r="CJ9" s="657"/>
      <c r="CK9" s="657"/>
      <c r="CL9" s="657"/>
      <c r="CM9" s="657"/>
      <c r="CN9" s="657"/>
      <c r="CO9" s="657"/>
      <c r="CP9" s="657"/>
      <c r="CQ9" s="658"/>
      <c r="CR9" s="659">
        <v>2783506</v>
      </c>
      <c r="CS9" s="660"/>
      <c r="CT9" s="660"/>
      <c r="CU9" s="660"/>
      <c r="CV9" s="660"/>
      <c r="CW9" s="660"/>
      <c r="CX9" s="660"/>
      <c r="CY9" s="661"/>
      <c r="CZ9" s="662">
        <v>10</v>
      </c>
      <c r="DA9" s="662"/>
      <c r="DB9" s="662"/>
      <c r="DC9" s="662"/>
      <c r="DD9" s="668">
        <v>19738</v>
      </c>
      <c r="DE9" s="660"/>
      <c r="DF9" s="660"/>
      <c r="DG9" s="660"/>
      <c r="DH9" s="660"/>
      <c r="DI9" s="660"/>
      <c r="DJ9" s="660"/>
      <c r="DK9" s="660"/>
      <c r="DL9" s="660"/>
      <c r="DM9" s="660"/>
      <c r="DN9" s="660"/>
      <c r="DO9" s="660"/>
      <c r="DP9" s="661"/>
      <c r="DQ9" s="668">
        <v>2287318</v>
      </c>
      <c r="DR9" s="660"/>
      <c r="DS9" s="660"/>
      <c r="DT9" s="660"/>
      <c r="DU9" s="660"/>
      <c r="DV9" s="660"/>
      <c r="DW9" s="660"/>
      <c r="DX9" s="660"/>
      <c r="DY9" s="660"/>
      <c r="DZ9" s="660"/>
      <c r="EA9" s="660"/>
      <c r="EB9" s="660"/>
      <c r="EC9" s="669"/>
    </row>
    <row r="10" spans="2:143" ht="11.25" customHeight="1" x14ac:dyDescent="0.2">
      <c r="B10" s="656" t="s">
        <v>232</v>
      </c>
      <c r="C10" s="657"/>
      <c r="D10" s="657"/>
      <c r="E10" s="657"/>
      <c r="F10" s="657"/>
      <c r="G10" s="657"/>
      <c r="H10" s="657"/>
      <c r="I10" s="657"/>
      <c r="J10" s="657"/>
      <c r="K10" s="657"/>
      <c r="L10" s="657"/>
      <c r="M10" s="657"/>
      <c r="N10" s="657"/>
      <c r="O10" s="657"/>
      <c r="P10" s="657"/>
      <c r="Q10" s="658"/>
      <c r="R10" s="659" t="s">
        <v>122</v>
      </c>
      <c r="S10" s="660"/>
      <c r="T10" s="660"/>
      <c r="U10" s="660"/>
      <c r="V10" s="660"/>
      <c r="W10" s="660"/>
      <c r="X10" s="660"/>
      <c r="Y10" s="661"/>
      <c r="Z10" s="662" t="s">
        <v>122</v>
      </c>
      <c r="AA10" s="662"/>
      <c r="AB10" s="662"/>
      <c r="AC10" s="662"/>
      <c r="AD10" s="663" t="s">
        <v>122</v>
      </c>
      <c r="AE10" s="663"/>
      <c r="AF10" s="663"/>
      <c r="AG10" s="663"/>
      <c r="AH10" s="663"/>
      <c r="AI10" s="663"/>
      <c r="AJ10" s="663"/>
      <c r="AK10" s="663"/>
      <c r="AL10" s="664" t="s">
        <v>122</v>
      </c>
      <c r="AM10" s="665"/>
      <c r="AN10" s="665"/>
      <c r="AO10" s="666"/>
      <c r="AP10" s="656" t="s">
        <v>233</v>
      </c>
      <c r="AQ10" s="657"/>
      <c r="AR10" s="657"/>
      <c r="AS10" s="657"/>
      <c r="AT10" s="657"/>
      <c r="AU10" s="657"/>
      <c r="AV10" s="657"/>
      <c r="AW10" s="657"/>
      <c r="AX10" s="657"/>
      <c r="AY10" s="657"/>
      <c r="AZ10" s="657"/>
      <c r="BA10" s="657"/>
      <c r="BB10" s="657"/>
      <c r="BC10" s="657"/>
      <c r="BD10" s="657"/>
      <c r="BE10" s="657"/>
      <c r="BF10" s="658"/>
      <c r="BG10" s="659">
        <v>213628</v>
      </c>
      <c r="BH10" s="660"/>
      <c r="BI10" s="660"/>
      <c r="BJ10" s="660"/>
      <c r="BK10" s="660"/>
      <c r="BL10" s="660"/>
      <c r="BM10" s="660"/>
      <c r="BN10" s="661"/>
      <c r="BO10" s="662">
        <v>1.7</v>
      </c>
      <c r="BP10" s="662"/>
      <c r="BQ10" s="662"/>
      <c r="BR10" s="662"/>
      <c r="BS10" s="663" t="s">
        <v>122</v>
      </c>
      <c r="BT10" s="663"/>
      <c r="BU10" s="663"/>
      <c r="BV10" s="663"/>
      <c r="BW10" s="663"/>
      <c r="BX10" s="663"/>
      <c r="BY10" s="663"/>
      <c r="BZ10" s="663"/>
      <c r="CA10" s="663"/>
      <c r="CB10" s="667"/>
      <c r="CD10" s="656" t="s">
        <v>234</v>
      </c>
      <c r="CE10" s="657"/>
      <c r="CF10" s="657"/>
      <c r="CG10" s="657"/>
      <c r="CH10" s="657"/>
      <c r="CI10" s="657"/>
      <c r="CJ10" s="657"/>
      <c r="CK10" s="657"/>
      <c r="CL10" s="657"/>
      <c r="CM10" s="657"/>
      <c r="CN10" s="657"/>
      <c r="CO10" s="657"/>
      <c r="CP10" s="657"/>
      <c r="CQ10" s="658"/>
      <c r="CR10" s="659">
        <v>29946</v>
      </c>
      <c r="CS10" s="660"/>
      <c r="CT10" s="660"/>
      <c r="CU10" s="660"/>
      <c r="CV10" s="660"/>
      <c r="CW10" s="660"/>
      <c r="CX10" s="660"/>
      <c r="CY10" s="661"/>
      <c r="CZ10" s="662">
        <v>0.1</v>
      </c>
      <c r="DA10" s="662"/>
      <c r="DB10" s="662"/>
      <c r="DC10" s="662"/>
      <c r="DD10" s="668" t="s">
        <v>122</v>
      </c>
      <c r="DE10" s="660"/>
      <c r="DF10" s="660"/>
      <c r="DG10" s="660"/>
      <c r="DH10" s="660"/>
      <c r="DI10" s="660"/>
      <c r="DJ10" s="660"/>
      <c r="DK10" s="660"/>
      <c r="DL10" s="660"/>
      <c r="DM10" s="660"/>
      <c r="DN10" s="660"/>
      <c r="DO10" s="660"/>
      <c r="DP10" s="661"/>
      <c r="DQ10" s="668">
        <v>7139</v>
      </c>
      <c r="DR10" s="660"/>
      <c r="DS10" s="660"/>
      <c r="DT10" s="660"/>
      <c r="DU10" s="660"/>
      <c r="DV10" s="660"/>
      <c r="DW10" s="660"/>
      <c r="DX10" s="660"/>
      <c r="DY10" s="660"/>
      <c r="DZ10" s="660"/>
      <c r="EA10" s="660"/>
      <c r="EB10" s="660"/>
      <c r="EC10" s="669"/>
    </row>
    <row r="11" spans="2:143" ht="11.25" customHeight="1" x14ac:dyDescent="0.2">
      <c r="B11" s="656" t="s">
        <v>235</v>
      </c>
      <c r="C11" s="657"/>
      <c r="D11" s="657"/>
      <c r="E11" s="657"/>
      <c r="F11" s="657"/>
      <c r="G11" s="657"/>
      <c r="H11" s="657"/>
      <c r="I11" s="657"/>
      <c r="J11" s="657"/>
      <c r="K11" s="657"/>
      <c r="L11" s="657"/>
      <c r="M11" s="657"/>
      <c r="N11" s="657"/>
      <c r="O11" s="657"/>
      <c r="P11" s="657"/>
      <c r="Q11" s="658"/>
      <c r="R11" s="659">
        <v>1494523</v>
      </c>
      <c r="S11" s="660"/>
      <c r="T11" s="660"/>
      <c r="U11" s="660"/>
      <c r="V11" s="660"/>
      <c r="W11" s="660"/>
      <c r="X11" s="660"/>
      <c r="Y11" s="661"/>
      <c r="Z11" s="664">
        <v>5.2</v>
      </c>
      <c r="AA11" s="665"/>
      <c r="AB11" s="665"/>
      <c r="AC11" s="671"/>
      <c r="AD11" s="668">
        <v>1494523</v>
      </c>
      <c r="AE11" s="660"/>
      <c r="AF11" s="660"/>
      <c r="AG11" s="660"/>
      <c r="AH11" s="660"/>
      <c r="AI11" s="660"/>
      <c r="AJ11" s="660"/>
      <c r="AK11" s="661"/>
      <c r="AL11" s="664">
        <v>10.199999999999999</v>
      </c>
      <c r="AM11" s="665"/>
      <c r="AN11" s="665"/>
      <c r="AO11" s="666"/>
      <c r="AP11" s="656" t="s">
        <v>236</v>
      </c>
      <c r="AQ11" s="657"/>
      <c r="AR11" s="657"/>
      <c r="AS11" s="657"/>
      <c r="AT11" s="657"/>
      <c r="AU11" s="657"/>
      <c r="AV11" s="657"/>
      <c r="AW11" s="657"/>
      <c r="AX11" s="657"/>
      <c r="AY11" s="657"/>
      <c r="AZ11" s="657"/>
      <c r="BA11" s="657"/>
      <c r="BB11" s="657"/>
      <c r="BC11" s="657"/>
      <c r="BD11" s="657"/>
      <c r="BE11" s="657"/>
      <c r="BF11" s="658"/>
      <c r="BG11" s="659">
        <v>246471</v>
      </c>
      <c r="BH11" s="660"/>
      <c r="BI11" s="660"/>
      <c r="BJ11" s="660"/>
      <c r="BK11" s="660"/>
      <c r="BL11" s="660"/>
      <c r="BM11" s="660"/>
      <c r="BN11" s="661"/>
      <c r="BO11" s="662">
        <v>2</v>
      </c>
      <c r="BP11" s="662"/>
      <c r="BQ11" s="662"/>
      <c r="BR11" s="662"/>
      <c r="BS11" s="663" t="s">
        <v>122</v>
      </c>
      <c r="BT11" s="663"/>
      <c r="BU11" s="663"/>
      <c r="BV11" s="663"/>
      <c r="BW11" s="663"/>
      <c r="BX11" s="663"/>
      <c r="BY11" s="663"/>
      <c r="BZ11" s="663"/>
      <c r="CA11" s="663"/>
      <c r="CB11" s="667"/>
      <c r="CD11" s="656" t="s">
        <v>237</v>
      </c>
      <c r="CE11" s="657"/>
      <c r="CF11" s="657"/>
      <c r="CG11" s="657"/>
      <c r="CH11" s="657"/>
      <c r="CI11" s="657"/>
      <c r="CJ11" s="657"/>
      <c r="CK11" s="657"/>
      <c r="CL11" s="657"/>
      <c r="CM11" s="657"/>
      <c r="CN11" s="657"/>
      <c r="CO11" s="657"/>
      <c r="CP11" s="657"/>
      <c r="CQ11" s="658"/>
      <c r="CR11" s="659">
        <v>736771</v>
      </c>
      <c r="CS11" s="660"/>
      <c r="CT11" s="660"/>
      <c r="CU11" s="660"/>
      <c r="CV11" s="660"/>
      <c r="CW11" s="660"/>
      <c r="CX11" s="660"/>
      <c r="CY11" s="661"/>
      <c r="CZ11" s="662">
        <v>2.6</v>
      </c>
      <c r="DA11" s="662"/>
      <c r="DB11" s="662"/>
      <c r="DC11" s="662"/>
      <c r="DD11" s="668">
        <v>324251</v>
      </c>
      <c r="DE11" s="660"/>
      <c r="DF11" s="660"/>
      <c r="DG11" s="660"/>
      <c r="DH11" s="660"/>
      <c r="DI11" s="660"/>
      <c r="DJ11" s="660"/>
      <c r="DK11" s="660"/>
      <c r="DL11" s="660"/>
      <c r="DM11" s="660"/>
      <c r="DN11" s="660"/>
      <c r="DO11" s="660"/>
      <c r="DP11" s="661"/>
      <c r="DQ11" s="668">
        <v>466111</v>
      </c>
      <c r="DR11" s="660"/>
      <c r="DS11" s="660"/>
      <c r="DT11" s="660"/>
      <c r="DU11" s="660"/>
      <c r="DV11" s="660"/>
      <c r="DW11" s="660"/>
      <c r="DX11" s="660"/>
      <c r="DY11" s="660"/>
      <c r="DZ11" s="660"/>
      <c r="EA11" s="660"/>
      <c r="EB11" s="660"/>
      <c r="EC11" s="669"/>
    </row>
    <row r="12" spans="2:143" ht="11.25" customHeight="1" x14ac:dyDescent="0.2">
      <c r="B12" s="656" t="s">
        <v>238</v>
      </c>
      <c r="C12" s="657"/>
      <c r="D12" s="657"/>
      <c r="E12" s="657"/>
      <c r="F12" s="657"/>
      <c r="G12" s="657"/>
      <c r="H12" s="657"/>
      <c r="I12" s="657"/>
      <c r="J12" s="657"/>
      <c r="K12" s="657"/>
      <c r="L12" s="657"/>
      <c r="M12" s="657"/>
      <c r="N12" s="657"/>
      <c r="O12" s="657"/>
      <c r="P12" s="657"/>
      <c r="Q12" s="658"/>
      <c r="R12" s="659" t="s">
        <v>122</v>
      </c>
      <c r="S12" s="660"/>
      <c r="T12" s="660"/>
      <c r="U12" s="660"/>
      <c r="V12" s="660"/>
      <c r="W12" s="660"/>
      <c r="X12" s="660"/>
      <c r="Y12" s="661"/>
      <c r="Z12" s="662" t="s">
        <v>122</v>
      </c>
      <c r="AA12" s="662"/>
      <c r="AB12" s="662"/>
      <c r="AC12" s="662"/>
      <c r="AD12" s="663" t="s">
        <v>122</v>
      </c>
      <c r="AE12" s="663"/>
      <c r="AF12" s="663"/>
      <c r="AG12" s="663"/>
      <c r="AH12" s="663"/>
      <c r="AI12" s="663"/>
      <c r="AJ12" s="663"/>
      <c r="AK12" s="663"/>
      <c r="AL12" s="664" t="s">
        <v>122</v>
      </c>
      <c r="AM12" s="665"/>
      <c r="AN12" s="665"/>
      <c r="AO12" s="666"/>
      <c r="AP12" s="656" t="s">
        <v>239</v>
      </c>
      <c r="AQ12" s="657"/>
      <c r="AR12" s="657"/>
      <c r="AS12" s="657"/>
      <c r="AT12" s="657"/>
      <c r="AU12" s="657"/>
      <c r="AV12" s="657"/>
      <c r="AW12" s="657"/>
      <c r="AX12" s="657"/>
      <c r="AY12" s="657"/>
      <c r="AZ12" s="657"/>
      <c r="BA12" s="657"/>
      <c r="BB12" s="657"/>
      <c r="BC12" s="657"/>
      <c r="BD12" s="657"/>
      <c r="BE12" s="657"/>
      <c r="BF12" s="658"/>
      <c r="BG12" s="659">
        <v>7002378</v>
      </c>
      <c r="BH12" s="660"/>
      <c r="BI12" s="660"/>
      <c r="BJ12" s="660"/>
      <c r="BK12" s="660"/>
      <c r="BL12" s="660"/>
      <c r="BM12" s="660"/>
      <c r="BN12" s="661"/>
      <c r="BO12" s="662">
        <v>56.1</v>
      </c>
      <c r="BP12" s="662"/>
      <c r="BQ12" s="662"/>
      <c r="BR12" s="662"/>
      <c r="BS12" s="663" t="s">
        <v>122</v>
      </c>
      <c r="BT12" s="663"/>
      <c r="BU12" s="663"/>
      <c r="BV12" s="663"/>
      <c r="BW12" s="663"/>
      <c r="BX12" s="663"/>
      <c r="BY12" s="663"/>
      <c r="BZ12" s="663"/>
      <c r="CA12" s="663"/>
      <c r="CB12" s="667"/>
      <c r="CD12" s="656" t="s">
        <v>240</v>
      </c>
      <c r="CE12" s="657"/>
      <c r="CF12" s="657"/>
      <c r="CG12" s="657"/>
      <c r="CH12" s="657"/>
      <c r="CI12" s="657"/>
      <c r="CJ12" s="657"/>
      <c r="CK12" s="657"/>
      <c r="CL12" s="657"/>
      <c r="CM12" s="657"/>
      <c r="CN12" s="657"/>
      <c r="CO12" s="657"/>
      <c r="CP12" s="657"/>
      <c r="CQ12" s="658"/>
      <c r="CR12" s="659">
        <v>744631</v>
      </c>
      <c r="CS12" s="660"/>
      <c r="CT12" s="660"/>
      <c r="CU12" s="660"/>
      <c r="CV12" s="660"/>
      <c r="CW12" s="660"/>
      <c r="CX12" s="660"/>
      <c r="CY12" s="661"/>
      <c r="CZ12" s="662">
        <v>2.7</v>
      </c>
      <c r="DA12" s="662"/>
      <c r="DB12" s="662"/>
      <c r="DC12" s="662"/>
      <c r="DD12" s="668">
        <v>15950</v>
      </c>
      <c r="DE12" s="660"/>
      <c r="DF12" s="660"/>
      <c r="DG12" s="660"/>
      <c r="DH12" s="660"/>
      <c r="DI12" s="660"/>
      <c r="DJ12" s="660"/>
      <c r="DK12" s="660"/>
      <c r="DL12" s="660"/>
      <c r="DM12" s="660"/>
      <c r="DN12" s="660"/>
      <c r="DO12" s="660"/>
      <c r="DP12" s="661"/>
      <c r="DQ12" s="668">
        <v>411141</v>
      </c>
      <c r="DR12" s="660"/>
      <c r="DS12" s="660"/>
      <c r="DT12" s="660"/>
      <c r="DU12" s="660"/>
      <c r="DV12" s="660"/>
      <c r="DW12" s="660"/>
      <c r="DX12" s="660"/>
      <c r="DY12" s="660"/>
      <c r="DZ12" s="660"/>
      <c r="EA12" s="660"/>
      <c r="EB12" s="660"/>
      <c r="EC12" s="669"/>
    </row>
    <row r="13" spans="2:143" ht="11.25" customHeight="1" x14ac:dyDescent="0.2">
      <c r="B13" s="656" t="s">
        <v>241</v>
      </c>
      <c r="C13" s="657"/>
      <c r="D13" s="657"/>
      <c r="E13" s="657"/>
      <c r="F13" s="657"/>
      <c r="G13" s="657"/>
      <c r="H13" s="657"/>
      <c r="I13" s="657"/>
      <c r="J13" s="657"/>
      <c r="K13" s="657"/>
      <c r="L13" s="657"/>
      <c r="M13" s="657"/>
      <c r="N13" s="657"/>
      <c r="O13" s="657"/>
      <c r="P13" s="657"/>
      <c r="Q13" s="658"/>
      <c r="R13" s="659" t="s">
        <v>122</v>
      </c>
      <c r="S13" s="660"/>
      <c r="T13" s="660"/>
      <c r="U13" s="660"/>
      <c r="V13" s="660"/>
      <c r="W13" s="660"/>
      <c r="X13" s="660"/>
      <c r="Y13" s="661"/>
      <c r="Z13" s="662" t="s">
        <v>122</v>
      </c>
      <c r="AA13" s="662"/>
      <c r="AB13" s="662"/>
      <c r="AC13" s="662"/>
      <c r="AD13" s="663" t="s">
        <v>122</v>
      </c>
      <c r="AE13" s="663"/>
      <c r="AF13" s="663"/>
      <c r="AG13" s="663"/>
      <c r="AH13" s="663"/>
      <c r="AI13" s="663"/>
      <c r="AJ13" s="663"/>
      <c r="AK13" s="663"/>
      <c r="AL13" s="664" t="s">
        <v>122</v>
      </c>
      <c r="AM13" s="665"/>
      <c r="AN13" s="665"/>
      <c r="AO13" s="666"/>
      <c r="AP13" s="656" t="s">
        <v>242</v>
      </c>
      <c r="AQ13" s="657"/>
      <c r="AR13" s="657"/>
      <c r="AS13" s="657"/>
      <c r="AT13" s="657"/>
      <c r="AU13" s="657"/>
      <c r="AV13" s="657"/>
      <c r="AW13" s="657"/>
      <c r="AX13" s="657"/>
      <c r="AY13" s="657"/>
      <c r="AZ13" s="657"/>
      <c r="BA13" s="657"/>
      <c r="BB13" s="657"/>
      <c r="BC13" s="657"/>
      <c r="BD13" s="657"/>
      <c r="BE13" s="657"/>
      <c r="BF13" s="658"/>
      <c r="BG13" s="659">
        <v>6814041</v>
      </c>
      <c r="BH13" s="660"/>
      <c r="BI13" s="660"/>
      <c r="BJ13" s="660"/>
      <c r="BK13" s="660"/>
      <c r="BL13" s="660"/>
      <c r="BM13" s="660"/>
      <c r="BN13" s="661"/>
      <c r="BO13" s="662">
        <v>54.6</v>
      </c>
      <c r="BP13" s="662"/>
      <c r="BQ13" s="662"/>
      <c r="BR13" s="662"/>
      <c r="BS13" s="663" t="s">
        <v>122</v>
      </c>
      <c r="BT13" s="663"/>
      <c r="BU13" s="663"/>
      <c r="BV13" s="663"/>
      <c r="BW13" s="663"/>
      <c r="BX13" s="663"/>
      <c r="BY13" s="663"/>
      <c r="BZ13" s="663"/>
      <c r="CA13" s="663"/>
      <c r="CB13" s="667"/>
      <c r="CD13" s="656" t="s">
        <v>243</v>
      </c>
      <c r="CE13" s="657"/>
      <c r="CF13" s="657"/>
      <c r="CG13" s="657"/>
      <c r="CH13" s="657"/>
      <c r="CI13" s="657"/>
      <c r="CJ13" s="657"/>
      <c r="CK13" s="657"/>
      <c r="CL13" s="657"/>
      <c r="CM13" s="657"/>
      <c r="CN13" s="657"/>
      <c r="CO13" s="657"/>
      <c r="CP13" s="657"/>
      <c r="CQ13" s="658"/>
      <c r="CR13" s="659">
        <v>2352833</v>
      </c>
      <c r="CS13" s="660"/>
      <c r="CT13" s="660"/>
      <c r="CU13" s="660"/>
      <c r="CV13" s="660"/>
      <c r="CW13" s="660"/>
      <c r="CX13" s="660"/>
      <c r="CY13" s="661"/>
      <c r="CZ13" s="662">
        <v>8.4</v>
      </c>
      <c r="DA13" s="662"/>
      <c r="DB13" s="662"/>
      <c r="DC13" s="662"/>
      <c r="DD13" s="668">
        <v>517339</v>
      </c>
      <c r="DE13" s="660"/>
      <c r="DF13" s="660"/>
      <c r="DG13" s="660"/>
      <c r="DH13" s="660"/>
      <c r="DI13" s="660"/>
      <c r="DJ13" s="660"/>
      <c r="DK13" s="660"/>
      <c r="DL13" s="660"/>
      <c r="DM13" s="660"/>
      <c r="DN13" s="660"/>
      <c r="DO13" s="660"/>
      <c r="DP13" s="661"/>
      <c r="DQ13" s="668">
        <v>1959093</v>
      </c>
      <c r="DR13" s="660"/>
      <c r="DS13" s="660"/>
      <c r="DT13" s="660"/>
      <c r="DU13" s="660"/>
      <c r="DV13" s="660"/>
      <c r="DW13" s="660"/>
      <c r="DX13" s="660"/>
      <c r="DY13" s="660"/>
      <c r="DZ13" s="660"/>
      <c r="EA13" s="660"/>
      <c r="EB13" s="660"/>
      <c r="EC13" s="669"/>
    </row>
    <row r="14" spans="2:143" ht="11.25" customHeight="1" x14ac:dyDescent="0.2">
      <c r="B14" s="656" t="s">
        <v>244</v>
      </c>
      <c r="C14" s="657"/>
      <c r="D14" s="657"/>
      <c r="E14" s="657"/>
      <c r="F14" s="657"/>
      <c r="G14" s="657"/>
      <c r="H14" s="657"/>
      <c r="I14" s="657"/>
      <c r="J14" s="657"/>
      <c r="K14" s="657"/>
      <c r="L14" s="657"/>
      <c r="M14" s="657"/>
      <c r="N14" s="657"/>
      <c r="O14" s="657"/>
      <c r="P14" s="657"/>
      <c r="Q14" s="658"/>
      <c r="R14" s="659">
        <v>395</v>
      </c>
      <c r="S14" s="660"/>
      <c r="T14" s="660"/>
      <c r="U14" s="660"/>
      <c r="V14" s="660"/>
      <c r="W14" s="660"/>
      <c r="X14" s="660"/>
      <c r="Y14" s="661"/>
      <c r="Z14" s="662">
        <v>0</v>
      </c>
      <c r="AA14" s="662"/>
      <c r="AB14" s="662"/>
      <c r="AC14" s="662"/>
      <c r="AD14" s="663">
        <v>395</v>
      </c>
      <c r="AE14" s="663"/>
      <c r="AF14" s="663"/>
      <c r="AG14" s="663"/>
      <c r="AH14" s="663"/>
      <c r="AI14" s="663"/>
      <c r="AJ14" s="663"/>
      <c r="AK14" s="663"/>
      <c r="AL14" s="664">
        <v>0</v>
      </c>
      <c r="AM14" s="665"/>
      <c r="AN14" s="665"/>
      <c r="AO14" s="666"/>
      <c r="AP14" s="656" t="s">
        <v>245</v>
      </c>
      <c r="AQ14" s="657"/>
      <c r="AR14" s="657"/>
      <c r="AS14" s="657"/>
      <c r="AT14" s="657"/>
      <c r="AU14" s="657"/>
      <c r="AV14" s="657"/>
      <c r="AW14" s="657"/>
      <c r="AX14" s="657"/>
      <c r="AY14" s="657"/>
      <c r="AZ14" s="657"/>
      <c r="BA14" s="657"/>
      <c r="BB14" s="657"/>
      <c r="BC14" s="657"/>
      <c r="BD14" s="657"/>
      <c r="BE14" s="657"/>
      <c r="BF14" s="658"/>
      <c r="BG14" s="659">
        <v>194772</v>
      </c>
      <c r="BH14" s="660"/>
      <c r="BI14" s="660"/>
      <c r="BJ14" s="660"/>
      <c r="BK14" s="660"/>
      <c r="BL14" s="660"/>
      <c r="BM14" s="660"/>
      <c r="BN14" s="661"/>
      <c r="BO14" s="662">
        <v>1.6</v>
      </c>
      <c r="BP14" s="662"/>
      <c r="BQ14" s="662"/>
      <c r="BR14" s="662"/>
      <c r="BS14" s="663" t="s">
        <v>122</v>
      </c>
      <c r="BT14" s="663"/>
      <c r="BU14" s="663"/>
      <c r="BV14" s="663"/>
      <c r="BW14" s="663"/>
      <c r="BX14" s="663"/>
      <c r="BY14" s="663"/>
      <c r="BZ14" s="663"/>
      <c r="CA14" s="663"/>
      <c r="CB14" s="667"/>
      <c r="CD14" s="656" t="s">
        <v>246</v>
      </c>
      <c r="CE14" s="657"/>
      <c r="CF14" s="657"/>
      <c r="CG14" s="657"/>
      <c r="CH14" s="657"/>
      <c r="CI14" s="657"/>
      <c r="CJ14" s="657"/>
      <c r="CK14" s="657"/>
      <c r="CL14" s="657"/>
      <c r="CM14" s="657"/>
      <c r="CN14" s="657"/>
      <c r="CO14" s="657"/>
      <c r="CP14" s="657"/>
      <c r="CQ14" s="658"/>
      <c r="CR14" s="659">
        <v>1181395</v>
      </c>
      <c r="CS14" s="660"/>
      <c r="CT14" s="660"/>
      <c r="CU14" s="660"/>
      <c r="CV14" s="660"/>
      <c r="CW14" s="660"/>
      <c r="CX14" s="660"/>
      <c r="CY14" s="661"/>
      <c r="CZ14" s="662">
        <v>4.2</v>
      </c>
      <c r="DA14" s="662"/>
      <c r="DB14" s="662"/>
      <c r="DC14" s="662"/>
      <c r="DD14" s="668">
        <v>344979</v>
      </c>
      <c r="DE14" s="660"/>
      <c r="DF14" s="660"/>
      <c r="DG14" s="660"/>
      <c r="DH14" s="660"/>
      <c r="DI14" s="660"/>
      <c r="DJ14" s="660"/>
      <c r="DK14" s="660"/>
      <c r="DL14" s="660"/>
      <c r="DM14" s="660"/>
      <c r="DN14" s="660"/>
      <c r="DO14" s="660"/>
      <c r="DP14" s="661"/>
      <c r="DQ14" s="668">
        <v>869159</v>
      </c>
      <c r="DR14" s="660"/>
      <c r="DS14" s="660"/>
      <c r="DT14" s="660"/>
      <c r="DU14" s="660"/>
      <c r="DV14" s="660"/>
      <c r="DW14" s="660"/>
      <c r="DX14" s="660"/>
      <c r="DY14" s="660"/>
      <c r="DZ14" s="660"/>
      <c r="EA14" s="660"/>
      <c r="EB14" s="660"/>
      <c r="EC14" s="669"/>
    </row>
    <row r="15" spans="2:143" ht="11.25" customHeight="1" x14ac:dyDescent="0.2">
      <c r="B15" s="656" t="s">
        <v>247</v>
      </c>
      <c r="C15" s="657"/>
      <c r="D15" s="657"/>
      <c r="E15" s="657"/>
      <c r="F15" s="657"/>
      <c r="G15" s="657"/>
      <c r="H15" s="657"/>
      <c r="I15" s="657"/>
      <c r="J15" s="657"/>
      <c r="K15" s="657"/>
      <c r="L15" s="657"/>
      <c r="M15" s="657"/>
      <c r="N15" s="657"/>
      <c r="O15" s="657"/>
      <c r="P15" s="657"/>
      <c r="Q15" s="658"/>
      <c r="R15" s="659" t="s">
        <v>122</v>
      </c>
      <c r="S15" s="660"/>
      <c r="T15" s="660"/>
      <c r="U15" s="660"/>
      <c r="V15" s="660"/>
      <c r="W15" s="660"/>
      <c r="X15" s="660"/>
      <c r="Y15" s="661"/>
      <c r="Z15" s="662" t="s">
        <v>122</v>
      </c>
      <c r="AA15" s="662"/>
      <c r="AB15" s="662"/>
      <c r="AC15" s="662"/>
      <c r="AD15" s="663" t="s">
        <v>122</v>
      </c>
      <c r="AE15" s="663"/>
      <c r="AF15" s="663"/>
      <c r="AG15" s="663"/>
      <c r="AH15" s="663"/>
      <c r="AI15" s="663"/>
      <c r="AJ15" s="663"/>
      <c r="AK15" s="663"/>
      <c r="AL15" s="664" t="s">
        <v>122</v>
      </c>
      <c r="AM15" s="665"/>
      <c r="AN15" s="665"/>
      <c r="AO15" s="666"/>
      <c r="AP15" s="656" t="s">
        <v>248</v>
      </c>
      <c r="AQ15" s="657"/>
      <c r="AR15" s="657"/>
      <c r="AS15" s="657"/>
      <c r="AT15" s="657"/>
      <c r="AU15" s="657"/>
      <c r="AV15" s="657"/>
      <c r="AW15" s="657"/>
      <c r="AX15" s="657"/>
      <c r="AY15" s="657"/>
      <c r="AZ15" s="657"/>
      <c r="BA15" s="657"/>
      <c r="BB15" s="657"/>
      <c r="BC15" s="657"/>
      <c r="BD15" s="657"/>
      <c r="BE15" s="657"/>
      <c r="BF15" s="658"/>
      <c r="BG15" s="659">
        <v>433294</v>
      </c>
      <c r="BH15" s="660"/>
      <c r="BI15" s="660"/>
      <c r="BJ15" s="660"/>
      <c r="BK15" s="660"/>
      <c r="BL15" s="660"/>
      <c r="BM15" s="660"/>
      <c r="BN15" s="661"/>
      <c r="BO15" s="662">
        <v>3.5</v>
      </c>
      <c r="BP15" s="662"/>
      <c r="BQ15" s="662"/>
      <c r="BR15" s="662"/>
      <c r="BS15" s="663" t="s">
        <v>122</v>
      </c>
      <c r="BT15" s="663"/>
      <c r="BU15" s="663"/>
      <c r="BV15" s="663"/>
      <c r="BW15" s="663"/>
      <c r="BX15" s="663"/>
      <c r="BY15" s="663"/>
      <c r="BZ15" s="663"/>
      <c r="CA15" s="663"/>
      <c r="CB15" s="667"/>
      <c r="CD15" s="656" t="s">
        <v>249</v>
      </c>
      <c r="CE15" s="657"/>
      <c r="CF15" s="657"/>
      <c r="CG15" s="657"/>
      <c r="CH15" s="657"/>
      <c r="CI15" s="657"/>
      <c r="CJ15" s="657"/>
      <c r="CK15" s="657"/>
      <c r="CL15" s="657"/>
      <c r="CM15" s="657"/>
      <c r="CN15" s="657"/>
      <c r="CO15" s="657"/>
      <c r="CP15" s="657"/>
      <c r="CQ15" s="658"/>
      <c r="CR15" s="659">
        <v>4140276</v>
      </c>
      <c r="CS15" s="660"/>
      <c r="CT15" s="660"/>
      <c r="CU15" s="660"/>
      <c r="CV15" s="660"/>
      <c r="CW15" s="660"/>
      <c r="CX15" s="660"/>
      <c r="CY15" s="661"/>
      <c r="CZ15" s="662">
        <v>14.8</v>
      </c>
      <c r="DA15" s="662"/>
      <c r="DB15" s="662"/>
      <c r="DC15" s="662"/>
      <c r="DD15" s="668">
        <v>2011458</v>
      </c>
      <c r="DE15" s="660"/>
      <c r="DF15" s="660"/>
      <c r="DG15" s="660"/>
      <c r="DH15" s="660"/>
      <c r="DI15" s="660"/>
      <c r="DJ15" s="660"/>
      <c r="DK15" s="660"/>
      <c r="DL15" s="660"/>
      <c r="DM15" s="660"/>
      <c r="DN15" s="660"/>
      <c r="DO15" s="660"/>
      <c r="DP15" s="661"/>
      <c r="DQ15" s="668">
        <v>1460515</v>
      </c>
      <c r="DR15" s="660"/>
      <c r="DS15" s="660"/>
      <c r="DT15" s="660"/>
      <c r="DU15" s="660"/>
      <c r="DV15" s="660"/>
      <c r="DW15" s="660"/>
      <c r="DX15" s="660"/>
      <c r="DY15" s="660"/>
      <c r="DZ15" s="660"/>
      <c r="EA15" s="660"/>
      <c r="EB15" s="660"/>
      <c r="EC15" s="669"/>
    </row>
    <row r="16" spans="2:143" ht="11.25" customHeight="1" x14ac:dyDescent="0.2">
      <c r="B16" s="656" t="s">
        <v>250</v>
      </c>
      <c r="C16" s="657"/>
      <c r="D16" s="657"/>
      <c r="E16" s="657"/>
      <c r="F16" s="657"/>
      <c r="G16" s="657"/>
      <c r="H16" s="657"/>
      <c r="I16" s="657"/>
      <c r="J16" s="657"/>
      <c r="K16" s="657"/>
      <c r="L16" s="657"/>
      <c r="M16" s="657"/>
      <c r="N16" s="657"/>
      <c r="O16" s="657"/>
      <c r="P16" s="657"/>
      <c r="Q16" s="658"/>
      <c r="R16" s="659">
        <v>49482</v>
      </c>
      <c r="S16" s="660"/>
      <c r="T16" s="660"/>
      <c r="U16" s="660"/>
      <c r="V16" s="660"/>
      <c r="W16" s="660"/>
      <c r="X16" s="660"/>
      <c r="Y16" s="661"/>
      <c r="Z16" s="662">
        <v>0.2</v>
      </c>
      <c r="AA16" s="662"/>
      <c r="AB16" s="662"/>
      <c r="AC16" s="662"/>
      <c r="AD16" s="663">
        <v>49482</v>
      </c>
      <c r="AE16" s="663"/>
      <c r="AF16" s="663"/>
      <c r="AG16" s="663"/>
      <c r="AH16" s="663"/>
      <c r="AI16" s="663"/>
      <c r="AJ16" s="663"/>
      <c r="AK16" s="663"/>
      <c r="AL16" s="664">
        <v>0.3</v>
      </c>
      <c r="AM16" s="665"/>
      <c r="AN16" s="665"/>
      <c r="AO16" s="666"/>
      <c r="AP16" s="656" t="s">
        <v>251</v>
      </c>
      <c r="AQ16" s="657"/>
      <c r="AR16" s="657"/>
      <c r="AS16" s="657"/>
      <c r="AT16" s="657"/>
      <c r="AU16" s="657"/>
      <c r="AV16" s="657"/>
      <c r="AW16" s="657"/>
      <c r="AX16" s="657"/>
      <c r="AY16" s="657"/>
      <c r="AZ16" s="657"/>
      <c r="BA16" s="657"/>
      <c r="BB16" s="657"/>
      <c r="BC16" s="657"/>
      <c r="BD16" s="657"/>
      <c r="BE16" s="657"/>
      <c r="BF16" s="658"/>
      <c r="BG16" s="659" t="s">
        <v>122</v>
      </c>
      <c r="BH16" s="660"/>
      <c r="BI16" s="660"/>
      <c r="BJ16" s="660"/>
      <c r="BK16" s="660"/>
      <c r="BL16" s="660"/>
      <c r="BM16" s="660"/>
      <c r="BN16" s="661"/>
      <c r="BO16" s="662" t="s">
        <v>122</v>
      </c>
      <c r="BP16" s="662"/>
      <c r="BQ16" s="662"/>
      <c r="BR16" s="662"/>
      <c r="BS16" s="663" t="s">
        <v>122</v>
      </c>
      <c r="BT16" s="663"/>
      <c r="BU16" s="663"/>
      <c r="BV16" s="663"/>
      <c r="BW16" s="663"/>
      <c r="BX16" s="663"/>
      <c r="BY16" s="663"/>
      <c r="BZ16" s="663"/>
      <c r="CA16" s="663"/>
      <c r="CB16" s="667"/>
      <c r="CD16" s="656" t="s">
        <v>252</v>
      </c>
      <c r="CE16" s="657"/>
      <c r="CF16" s="657"/>
      <c r="CG16" s="657"/>
      <c r="CH16" s="657"/>
      <c r="CI16" s="657"/>
      <c r="CJ16" s="657"/>
      <c r="CK16" s="657"/>
      <c r="CL16" s="657"/>
      <c r="CM16" s="657"/>
      <c r="CN16" s="657"/>
      <c r="CO16" s="657"/>
      <c r="CP16" s="657"/>
      <c r="CQ16" s="658"/>
      <c r="CR16" s="659" t="s">
        <v>122</v>
      </c>
      <c r="CS16" s="660"/>
      <c r="CT16" s="660"/>
      <c r="CU16" s="660"/>
      <c r="CV16" s="660"/>
      <c r="CW16" s="660"/>
      <c r="CX16" s="660"/>
      <c r="CY16" s="661"/>
      <c r="CZ16" s="662" t="s">
        <v>122</v>
      </c>
      <c r="DA16" s="662"/>
      <c r="DB16" s="662"/>
      <c r="DC16" s="662"/>
      <c r="DD16" s="668" t="s">
        <v>122</v>
      </c>
      <c r="DE16" s="660"/>
      <c r="DF16" s="660"/>
      <c r="DG16" s="660"/>
      <c r="DH16" s="660"/>
      <c r="DI16" s="660"/>
      <c r="DJ16" s="660"/>
      <c r="DK16" s="660"/>
      <c r="DL16" s="660"/>
      <c r="DM16" s="660"/>
      <c r="DN16" s="660"/>
      <c r="DO16" s="660"/>
      <c r="DP16" s="661"/>
      <c r="DQ16" s="668" t="s">
        <v>122</v>
      </c>
      <c r="DR16" s="660"/>
      <c r="DS16" s="660"/>
      <c r="DT16" s="660"/>
      <c r="DU16" s="660"/>
      <c r="DV16" s="660"/>
      <c r="DW16" s="660"/>
      <c r="DX16" s="660"/>
      <c r="DY16" s="660"/>
      <c r="DZ16" s="660"/>
      <c r="EA16" s="660"/>
      <c r="EB16" s="660"/>
      <c r="EC16" s="669"/>
    </row>
    <row r="17" spans="2:133" ht="11.25" customHeight="1" x14ac:dyDescent="0.2">
      <c r="B17" s="656" t="s">
        <v>253</v>
      </c>
      <c r="C17" s="657"/>
      <c r="D17" s="657"/>
      <c r="E17" s="657"/>
      <c r="F17" s="657"/>
      <c r="G17" s="657"/>
      <c r="H17" s="657"/>
      <c r="I17" s="657"/>
      <c r="J17" s="657"/>
      <c r="K17" s="657"/>
      <c r="L17" s="657"/>
      <c r="M17" s="657"/>
      <c r="N17" s="657"/>
      <c r="O17" s="657"/>
      <c r="P17" s="657"/>
      <c r="Q17" s="658"/>
      <c r="R17" s="659">
        <v>225052</v>
      </c>
      <c r="S17" s="660"/>
      <c r="T17" s="660"/>
      <c r="U17" s="660"/>
      <c r="V17" s="660"/>
      <c r="W17" s="660"/>
      <c r="X17" s="660"/>
      <c r="Y17" s="661"/>
      <c r="Z17" s="662">
        <v>0.8</v>
      </c>
      <c r="AA17" s="662"/>
      <c r="AB17" s="662"/>
      <c r="AC17" s="662"/>
      <c r="AD17" s="663">
        <v>225052</v>
      </c>
      <c r="AE17" s="663"/>
      <c r="AF17" s="663"/>
      <c r="AG17" s="663"/>
      <c r="AH17" s="663"/>
      <c r="AI17" s="663"/>
      <c r="AJ17" s="663"/>
      <c r="AK17" s="663"/>
      <c r="AL17" s="664">
        <v>1.5</v>
      </c>
      <c r="AM17" s="665"/>
      <c r="AN17" s="665"/>
      <c r="AO17" s="666"/>
      <c r="AP17" s="656" t="s">
        <v>254</v>
      </c>
      <c r="AQ17" s="657"/>
      <c r="AR17" s="657"/>
      <c r="AS17" s="657"/>
      <c r="AT17" s="657"/>
      <c r="AU17" s="657"/>
      <c r="AV17" s="657"/>
      <c r="AW17" s="657"/>
      <c r="AX17" s="657"/>
      <c r="AY17" s="657"/>
      <c r="AZ17" s="657"/>
      <c r="BA17" s="657"/>
      <c r="BB17" s="657"/>
      <c r="BC17" s="657"/>
      <c r="BD17" s="657"/>
      <c r="BE17" s="657"/>
      <c r="BF17" s="658"/>
      <c r="BG17" s="659" t="s">
        <v>122</v>
      </c>
      <c r="BH17" s="660"/>
      <c r="BI17" s="660"/>
      <c r="BJ17" s="660"/>
      <c r="BK17" s="660"/>
      <c r="BL17" s="660"/>
      <c r="BM17" s="660"/>
      <c r="BN17" s="661"/>
      <c r="BO17" s="662" t="s">
        <v>122</v>
      </c>
      <c r="BP17" s="662"/>
      <c r="BQ17" s="662"/>
      <c r="BR17" s="662"/>
      <c r="BS17" s="663" t="s">
        <v>122</v>
      </c>
      <c r="BT17" s="663"/>
      <c r="BU17" s="663"/>
      <c r="BV17" s="663"/>
      <c r="BW17" s="663"/>
      <c r="BX17" s="663"/>
      <c r="BY17" s="663"/>
      <c r="BZ17" s="663"/>
      <c r="CA17" s="663"/>
      <c r="CB17" s="667"/>
      <c r="CD17" s="656" t="s">
        <v>255</v>
      </c>
      <c r="CE17" s="657"/>
      <c r="CF17" s="657"/>
      <c r="CG17" s="657"/>
      <c r="CH17" s="657"/>
      <c r="CI17" s="657"/>
      <c r="CJ17" s="657"/>
      <c r="CK17" s="657"/>
      <c r="CL17" s="657"/>
      <c r="CM17" s="657"/>
      <c r="CN17" s="657"/>
      <c r="CO17" s="657"/>
      <c r="CP17" s="657"/>
      <c r="CQ17" s="658"/>
      <c r="CR17" s="659">
        <v>1918980</v>
      </c>
      <c r="CS17" s="660"/>
      <c r="CT17" s="660"/>
      <c r="CU17" s="660"/>
      <c r="CV17" s="660"/>
      <c r="CW17" s="660"/>
      <c r="CX17" s="660"/>
      <c r="CY17" s="661"/>
      <c r="CZ17" s="662">
        <v>6.9</v>
      </c>
      <c r="DA17" s="662"/>
      <c r="DB17" s="662"/>
      <c r="DC17" s="662"/>
      <c r="DD17" s="668" t="s">
        <v>122</v>
      </c>
      <c r="DE17" s="660"/>
      <c r="DF17" s="660"/>
      <c r="DG17" s="660"/>
      <c r="DH17" s="660"/>
      <c r="DI17" s="660"/>
      <c r="DJ17" s="660"/>
      <c r="DK17" s="660"/>
      <c r="DL17" s="660"/>
      <c r="DM17" s="660"/>
      <c r="DN17" s="660"/>
      <c r="DO17" s="660"/>
      <c r="DP17" s="661"/>
      <c r="DQ17" s="668">
        <v>1895659</v>
      </c>
      <c r="DR17" s="660"/>
      <c r="DS17" s="660"/>
      <c r="DT17" s="660"/>
      <c r="DU17" s="660"/>
      <c r="DV17" s="660"/>
      <c r="DW17" s="660"/>
      <c r="DX17" s="660"/>
      <c r="DY17" s="660"/>
      <c r="DZ17" s="660"/>
      <c r="EA17" s="660"/>
      <c r="EB17" s="660"/>
      <c r="EC17" s="669"/>
    </row>
    <row r="18" spans="2:133" ht="11.25" customHeight="1" x14ac:dyDescent="0.2">
      <c r="B18" s="656" t="s">
        <v>256</v>
      </c>
      <c r="C18" s="657"/>
      <c r="D18" s="657"/>
      <c r="E18" s="657"/>
      <c r="F18" s="657"/>
      <c r="G18" s="657"/>
      <c r="H18" s="657"/>
      <c r="I18" s="657"/>
      <c r="J18" s="657"/>
      <c r="K18" s="657"/>
      <c r="L18" s="657"/>
      <c r="M18" s="657"/>
      <c r="N18" s="657"/>
      <c r="O18" s="657"/>
      <c r="P18" s="657"/>
      <c r="Q18" s="658"/>
      <c r="R18" s="659">
        <v>95686</v>
      </c>
      <c r="S18" s="660"/>
      <c r="T18" s="660"/>
      <c r="U18" s="660"/>
      <c r="V18" s="660"/>
      <c r="W18" s="660"/>
      <c r="X18" s="660"/>
      <c r="Y18" s="661"/>
      <c r="Z18" s="662">
        <v>0.3</v>
      </c>
      <c r="AA18" s="662"/>
      <c r="AB18" s="662"/>
      <c r="AC18" s="662"/>
      <c r="AD18" s="663">
        <v>95686</v>
      </c>
      <c r="AE18" s="663"/>
      <c r="AF18" s="663"/>
      <c r="AG18" s="663"/>
      <c r="AH18" s="663"/>
      <c r="AI18" s="663"/>
      <c r="AJ18" s="663"/>
      <c r="AK18" s="663"/>
      <c r="AL18" s="664">
        <v>0.7</v>
      </c>
      <c r="AM18" s="665"/>
      <c r="AN18" s="665"/>
      <c r="AO18" s="666"/>
      <c r="AP18" s="656" t="s">
        <v>257</v>
      </c>
      <c r="AQ18" s="657"/>
      <c r="AR18" s="657"/>
      <c r="AS18" s="657"/>
      <c r="AT18" s="657"/>
      <c r="AU18" s="657"/>
      <c r="AV18" s="657"/>
      <c r="AW18" s="657"/>
      <c r="AX18" s="657"/>
      <c r="AY18" s="657"/>
      <c r="AZ18" s="657"/>
      <c r="BA18" s="657"/>
      <c r="BB18" s="657"/>
      <c r="BC18" s="657"/>
      <c r="BD18" s="657"/>
      <c r="BE18" s="657"/>
      <c r="BF18" s="658"/>
      <c r="BG18" s="659" t="s">
        <v>122</v>
      </c>
      <c r="BH18" s="660"/>
      <c r="BI18" s="660"/>
      <c r="BJ18" s="660"/>
      <c r="BK18" s="660"/>
      <c r="BL18" s="660"/>
      <c r="BM18" s="660"/>
      <c r="BN18" s="661"/>
      <c r="BO18" s="662" t="s">
        <v>122</v>
      </c>
      <c r="BP18" s="662"/>
      <c r="BQ18" s="662"/>
      <c r="BR18" s="662"/>
      <c r="BS18" s="663" t="s">
        <v>122</v>
      </c>
      <c r="BT18" s="663"/>
      <c r="BU18" s="663"/>
      <c r="BV18" s="663"/>
      <c r="BW18" s="663"/>
      <c r="BX18" s="663"/>
      <c r="BY18" s="663"/>
      <c r="BZ18" s="663"/>
      <c r="CA18" s="663"/>
      <c r="CB18" s="667"/>
      <c r="CD18" s="656" t="s">
        <v>258</v>
      </c>
      <c r="CE18" s="657"/>
      <c r="CF18" s="657"/>
      <c r="CG18" s="657"/>
      <c r="CH18" s="657"/>
      <c r="CI18" s="657"/>
      <c r="CJ18" s="657"/>
      <c r="CK18" s="657"/>
      <c r="CL18" s="657"/>
      <c r="CM18" s="657"/>
      <c r="CN18" s="657"/>
      <c r="CO18" s="657"/>
      <c r="CP18" s="657"/>
      <c r="CQ18" s="658"/>
      <c r="CR18" s="659">
        <v>1395383</v>
      </c>
      <c r="CS18" s="660"/>
      <c r="CT18" s="660"/>
      <c r="CU18" s="660"/>
      <c r="CV18" s="660"/>
      <c r="CW18" s="660"/>
      <c r="CX18" s="660"/>
      <c r="CY18" s="661"/>
      <c r="CZ18" s="662">
        <v>5</v>
      </c>
      <c r="DA18" s="662"/>
      <c r="DB18" s="662"/>
      <c r="DC18" s="662"/>
      <c r="DD18" s="668">
        <v>1395383</v>
      </c>
      <c r="DE18" s="660"/>
      <c r="DF18" s="660"/>
      <c r="DG18" s="660"/>
      <c r="DH18" s="660"/>
      <c r="DI18" s="660"/>
      <c r="DJ18" s="660"/>
      <c r="DK18" s="660"/>
      <c r="DL18" s="660"/>
      <c r="DM18" s="660"/>
      <c r="DN18" s="660"/>
      <c r="DO18" s="660"/>
      <c r="DP18" s="661"/>
      <c r="DQ18" s="668">
        <v>1395383</v>
      </c>
      <c r="DR18" s="660"/>
      <c r="DS18" s="660"/>
      <c r="DT18" s="660"/>
      <c r="DU18" s="660"/>
      <c r="DV18" s="660"/>
      <c r="DW18" s="660"/>
      <c r="DX18" s="660"/>
      <c r="DY18" s="660"/>
      <c r="DZ18" s="660"/>
      <c r="EA18" s="660"/>
      <c r="EB18" s="660"/>
      <c r="EC18" s="669"/>
    </row>
    <row r="19" spans="2:133" ht="11.25" customHeight="1" x14ac:dyDescent="0.2">
      <c r="B19" s="656" t="s">
        <v>259</v>
      </c>
      <c r="C19" s="657"/>
      <c r="D19" s="657"/>
      <c r="E19" s="657"/>
      <c r="F19" s="657"/>
      <c r="G19" s="657"/>
      <c r="H19" s="657"/>
      <c r="I19" s="657"/>
      <c r="J19" s="657"/>
      <c r="K19" s="657"/>
      <c r="L19" s="657"/>
      <c r="M19" s="657"/>
      <c r="N19" s="657"/>
      <c r="O19" s="657"/>
      <c r="P19" s="657"/>
      <c r="Q19" s="658"/>
      <c r="R19" s="659">
        <v>81522</v>
      </c>
      <c r="S19" s="660"/>
      <c r="T19" s="660"/>
      <c r="U19" s="660"/>
      <c r="V19" s="660"/>
      <c r="W19" s="660"/>
      <c r="X19" s="660"/>
      <c r="Y19" s="661"/>
      <c r="Z19" s="662">
        <v>0.3</v>
      </c>
      <c r="AA19" s="662"/>
      <c r="AB19" s="662"/>
      <c r="AC19" s="662"/>
      <c r="AD19" s="663">
        <v>81522</v>
      </c>
      <c r="AE19" s="663"/>
      <c r="AF19" s="663"/>
      <c r="AG19" s="663"/>
      <c r="AH19" s="663"/>
      <c r="AI19" s="663"/>
      <c r="AJ19" s="663"/>
      <c r="AK19" s="663"/>
      <c r="AL19" s="664">
        <v>0.6</v>
      </c>
      <c r="AM19" s="665"/>
      <c r="AN19" s="665"/>
      <c r="AO19" s="666"/>
      <c r="AP19" s="656" t="s">
        <v>260</v>
      </c>
      <c r="AQ19" s="657"/>
      <c r="AR19" s="657"/>
      <c r="AS19" s="657"/>
      <c r="AT19" s="657"/>
      <c r="AU19" s="657"/>
      <c r="AV19" s="657"/>
      <c r="AW19" s="657"/>
      <c r="AX19" s="657"/>
      <c r="AY19" s="657"/>
      <c r="AZ19" s="657"/>
      <c r="BA19" s="657"/>
      <c r="BB19" s="657"/>
      <c r="BC19" s="657"/>
      <c r="BD19" s="657"/>
      <c r="BE19" s="657"/>
      <c r="BF19" s="658"/>
      <c r="BG19" s="659">
        <v>1046198</v>
      </c>
      <c r="BH19" s="660"/>
      <c r="BI19" s="660"/>
      <c r="BJ19" s="660"/>
      <c r="BK19" s="660"/>
      <c r="BL19" s="660"/>
      <c r="BM19" s="660"/>
      <c r="BN19" s="661"/>
      <c r="BO19" s="662">
        <v>8.4</v>
      </c>
      <c r="BP19" s="662"/>
      <c r="BQ19" s="662"/>
      <c r="BR19" s="662"/>
      <c r="BS19" s="663" t="s">
        <v>122</v>
      </c>
      <c r="BT19" s="663"/>
      <c r="BU19" s="663"/>
      <c r="BV19" s="663"/>
      <c r="BW19" s="663"/>
      <c r="BX19" s="663"/>
      <c r="BY19" s="663"/>
      <c r="BZ19" s="663"/>
      <c r="CA19" s="663"/>
      <c r="CB19" s="667"/>
      <c r="CD19" s="656" t="s">
        <v>261</v>
      </c>
      <c r="CE19" s="657"/>
      <c r="CF19" s="657"/>
      <c r="CG19" s="657"/>
      <c r="CH19" s="657"/>
      <c r="CI19" s="657"/>
      <c r="CJ19" s="657"/>
      <c r="CK19" s="657"/>
      <c r="CL19" s="657"/>
      <c r="CM19" s="657"/>
      <c r="CN19" s="657"/>
      <c r="CO19" s="657"/>
      <c r="CP19" s="657"/>
      <c r="CQ19" s="658"/>
      <c r="CR19" s="659" t="s">
        <v>122</v>
      </c>
      <c r="CS19" s="660"/>
      <c r="CT19" s="660"/>
      <c r="CU19" s="660"/>
      <c r="CV19" s="660"/>
      <c r="CW19" s="660"/>
      <c r="CX19" s="660"/>
      <c r="CY19" s="661"/>
      <c r="CZ19" s="662" t="s">
        <v>122</v>
      </c>
      <c r="DA19" s="662"/>
      <c r="DB19" s="662"/>
      <c r="DC19" s="662"/>
      <c r="DD19" s="668" t="s">
        <v>122</v>
      </c>
      <c r="DE19" s="660"/>
      <c r="DF19" s="660"/>
      <c r="DG19" s="660"/>
      <c r="DH19" s="660"/>
      <c r="DI19" s="660"/>
      <c r="DJ19" s="660"/>
      <c r="DK19" s="660"/>
      <c r="DL19" s="660"/>
      <c r="DM19" s="660"/>
      <c r="DN19" s="660"/>
      <c r="DO19" s="660"/>
      <c r="DP19" s="661"/>
      <c r="DQ19" s="668" t="s">
        <v>122</v>
      </c>
      <c r="DR19" s="660"/>
      <c r="DS19" s="660"/>
      <c r="DT19" s="660"/>
      <c r="DU19" s="660"/>
      <c r="DV19" s="660"/>
      <c r="DW19" s="660"/>
      <c r="DX19" s="660"/>
      <c r="DY19" s="660"/>
      <c r="DZ19" s="660"/>
      <c r="EA19" s="660"/>
      <c r="EB19" s="660"/>
      <c r="EC19" s="669"/>
    </row>
    <row r="20" spans="2:133" ht="11.25" customHeight="1" x14ac:dyDescent="0.2">
      <c r="B20" s="672" t="s">
        <v>262</v>
      </c>
      <c r="C20" s="673"/>
      <c r="D20" s="673"/>
      <c r="E20" s="673"/>
      <c r="F20" s="673"/>
      <c r="G20" s="673"/>
      <c r="H20" s="673"/>
      <c r="I20" s="673"/>
      <c r="J20" s="673"/>
      <c r="K20" s="673"/>
      <c r="L20" s="673"/>
      <c r="M20" s="673"/>
      <c r="N20" s="673"/>
      <c r="O20" s="673"/>
      <c r="P20" s="673"/>
      <c r="Q20" s="674"/>
      <c r="R20" s="659">
        <v>14164</v>
      </c>
      <c r="S20" s="660"/>
      <c r="T20" s="660"/>
      <c r="U20" s="660"/>
      <c r="V20" s="660"/>
      <c r="W20" s="660"/>
      <c r="X20" s="660"/>
      <c r="Y20" s="661"/>
      <c r="Z20" s="662">
        <v>0</v>
      </c>
      <c r="AA20" s="662"/>
      <c r="AB20" s="662"/>
      <c r="AC20" s="662"/>
      <c r="AD20" s="663">
        <v>14164</v>
      </c>
      <c r="AE20" s="663"/>
      <c r="AF20" s="663"/>
      <c r="AG20" s="663"/>
      <c r="AH20" s="663"/>
      <c r="AI20" s="663"/>
      <c r="AJ20" s="663"/>
      <c r="AK20" s="663"/>
      <c r="AL20" s="664">
        <v>0.1</v>
      </c>
      <c r="AM20" s="665"/>
      <c r="AN20" s="665"/>
      <c r="AO20" s="666"/>
      <c r="AP20" s="656" t="s">
        <v>263</v>
      </c>
      <c r="AQ20" s="657"/>
      <c r="AR20" s="657"/>
      <c r="AS20" s="657"/>
      <c r="AT20" s="657"/>
      <c r="AU20" s="657"/>
      <c r="AV20" s="657"/>
      <c r="AW20" s="657"/>
      <c r="AX20" s="657"/>
      <c r="AY20" s="657"/>
      <c r="AZ20" s="657"/>
      <c r="BA20" s="657"/>
      <c r="BB20" s="657"/>
      <c r="BC20" s="657"/>
      <c r="BD20" s="657"/>
      <c r="BE20" s="657"/>
      <c r="BF20" s="658"/>
      <c r="BG20" s="659">
        <v>1046198</v>
      </c>
      <c r="BH20" s="660"/>
      <c r="BI20" s="660"/>
      <c r="BJ20" s="660"/>
      <c r="BK20" s="660"/>
      <c r="BL20" s="660"/>
      <c r="BM20" s="660"/>
      <c r="BN20" s="661"/>
      <c r="BO20" s="662">
        <v>8.4</v>
      </c>
      <c r="BP20" s="662"/>
      <c r="BQ20" s="662"/>
      <c r="BR20" s="662"/>
      <c r="BS20" s="663" t="s">
        <v>122</v>
      </c>
      <c r="BT20" s="663"/>
      <c r="BU20" s="663"/>
      <c r="BV20" s="663"/>
      <c r="BW20" s="663"/>
      <c r="BX20" s="663"/>
      <c r="BY20" s="663"/>
      <c r="BZ20" s="663"/>
      <c r="CA20" s="663"/>
      <c r="CB20" s="667"/>
      <c r="CD20" s="656" t="s">
        <v>264</v>
      </c>
      <c r="CE20" s="657"/>
      <c r="CF20" s="657"/>
      <c r="CG20" s="657"/>
      <c r="CH20" s="657"/>
      <c r="CI20" s="657"/>
      <c r="CJ20" s="657"/>
      <c r="CK20" s="657"/>
      <c r="CL20" s="657"/>
      <c r="CM20" s="657"/>
      <c r="CN20" s="657"/>
      <c r="CO20" s="657"/>
      <c r="CP20" s="657"/>
      <c r="CQ20" s="658"/>
      <c r="CR20" s="659">
        <v>27889644</v>
      </c>
      <c r="CS20" s="660"/>
      <c r="CT20" s="660"/>
      <c r="CU20" s="660"/>
      <c r="CV20" s="660"/>
      <c r="CW20" s="660"/>
      <c r="CX20" s="660"/>
      <c r="CY20" s="661"/>
      <c r="CZ20" s="662">
        <v>100</v>
      </c>
      <c r="DA20" s="662"/>
      <c r="DB20" s="662"/>
      <c r="DC20" s="662"/>
      <c r="DD20" s="668">
        <v>5117397</v>
      </c>
      <c r="DE20" s="660"/>
      <c r="DF20" s="660"/>
      <c r="DG20" s="660"/>
      <c r="DH20" s="660"/>
      <c r="DI20" s="660"/>
      <c r="DJ20" s="660"/>
      <c r="DK20" s="660"/>
      <c r="DL20" s="660"/>
      <c r="DM20" s="660"/>
      <c r="DN20" s="660"/>
      <c r="DO20" s="660"/>
      <c r="DP20" s="661"/>
      <c r="DQ20" s="668">
        <v>18270897</v>
      </c>
      <c r="DR20" s="660"/>
      <c r="DS20" s="660"/>
      <c r="DT20" s="660"/>
      <c r="DU20" s="660"/>
      <c r="DV20" s="660"/>
      <c r="DW20" s="660"/>
      <c r="DX20" s="660"/>
      <c r="DY20" s="660"/>
      <c r="DZ20" s="660"/>
      <c r="EA20" s="660"/>
      <c r="EB20" s="660"/>
      <c r="EC20" s="669"/>
    </row>
    <row r="21" spans="2:133" ht="11.25" customHeight="1" x14ac:dyDescent="0.2">
      <c r="B21" s="656" t="s">
        <v>265</v>
      </c>
      <c r="C21" s="657"/>
      <c r="D21" s="657"/>
      <c r="E21" s="657"/>
      <c r="F21" s="657"/>
      <c r="G21" s="657"/>
      <c r="H21" s="657"/>
      <c r="I21" s="657"/>
      <c r="J21" s="657"/>
      <c r="K21" s="657"/>
      <c r="L21" s="657"/>
      <c r="M21" s="657"/>
      <c r="N21" s="657"/>
      <c r="O21" s="657"/>
      <c r="P21" s="657"/>
      <c r="Q21" s="658"/>
      <c r="R21" s="659">
        <v>766621</v>
      </c>
      <c r="S21" s="660"/>
      <c r="T21" s="660"/>
      <c r="U21" s="660"/>
      <c r="V21" s="660"/>
      <c r="W21" s="660"/>
      <c r="X21" s="660"/>
      <c r="Y21" s="661"/>
      <c r="Z21" s="662">
        <v>2.7</v>
      </c>
      <c r="AA21" s="662"/>
      <c r="AB21" s="662"/>
      <c r="AC21" s="662"/>
      <c r="AD21" s="663">
        <v>738489</v>
      </c>
      <c r="AE21" s="663"/>
      <c r="AF21" s="663"/>
      <c r="AG21" s="663"/>
      <c r="AH21" s="663"/>
      <c r="AI21" s="663"/>
      <c r="AJ21" s="663"/>
      <c r="AK21" s="663"/>
      <c r="AL21" s="664">
        <v>5</v>
      </c>
      <c r="AM21" s="665"/>
      <c r="AN21" s="665"/>
      <c r="AO21" s="666"/>
      <c r="AP21" s="656" t="s">
        <v>266</v>
      </c>
      <c r="AQ21" s="675"/>
      <c r="AR21" s="675"/>
      <c r="AS21" s="675"/>
      <c r="AT21" s="675"/>
      <c r="AU21" s="675"/>
      <c r="AV21" s="675"/>
      <c r="AW21" s="675"/>
      <c r="AX21" s="675"/>
      <c r="AY21" s="675"/>
      <c r="AZ21" s="675"/>
      <c r="BA21" s="675"/>
      <c r="BB21" s="675"/>
      <c r="BC21" s="675"/>
      <c r="BD21" s="675"/>
      <c r="BE21" s="675"/>
      <c r="BF21" s="676"/>
      <c r="BG21" s="659" t="s">
        <v>122</v>
      </c>
      <c r="BH21" s="660"/>
      <c r="BI21" s="660"/>
      <c r="BJ21" s="660"/>
      <c r="BK21" s="660"/>
      <c r="BL21" s="660"/>
      <c r="BM21" s="660"/>
      <c r="BN21" s="661"/>
      <c r="BO21" s="662" t="s">
        <v>122</v>
      </c>
      <c r="BP21" s="662"/>
      <c r="BQ21" s="662"/>
      <c r="BR21" s="662"/>
      <c r="BS21" s="663" t="s">
        <v>122</v>
      </c>
      <c r="BT21" s="663"/>
      <c r="BU21" s="663"/>
      <c r="BV21" s="663"/>
      <c r="BW21" s="663"/>
      <c r="BX21" s="663"/>
      <c r="BY21" s="663"/>
      <c r="BZ21" s="663"/>
      <c r="CA21" s="663"/>
      <c r="CB21" s="667"/>
      <c r="CD21" s="680"/>
      <c r="CE21" s="681"/>
      <c r="CF21" s="681"/>
      <c r="CG21" s="681"/>
      <c r="CH21" s="681"/>
      <c r="CI21" s="681"/>
      <c r="CJ21" s="681"/>
      <c r="CK21" s="681"/>
      <c r="CL21" s="681"/>
      <c r="CM21" s="681"/>
      <c r="CN21" s="681"/>
      <c r="CO21" s="681"/>
      <c r="CP21" s="681"/>
      <c r="CQ21" s="682"/>
      <c r="CR21" s="683"/>
      <c r="CS21" s="678"/>
      <c r="CT21" s="678"/>
      <c r="CU21" s="678"/>
      <c r="CV21" s="678"/>
      <c r="CW21" s="678"/>
      <c r="CX21" s="678"/>
      <c r="CY21" s="684"/>
      <c r="CZ21" s="685"/>
      <c r="DA21" s="685"/>
      <c r="DB21" s="685"/>
      <c r="DC21" s="685"/>
      <c r="DD21" s="677"/>
      <c r="DE21" s="678"/>
      <c r="DF21" s="678"/>
      <c r="DG21" s="678"/>
      <c r="DH21" s="678"/>
      <c r="DI21" s="678"/>
      <c r="DJ21" s="678"/>
      <c r="DK21" s="678"/>
      <c r="DL21" s="678"/>
      <c r="DM21" s="678"/>
      <c r="DN21" s="678"/>
      <c r="DO21" s="678"/>
      <c r="DP21" s="684"/>
      <c r="DQ21" s="677"/>
      <c r="DR21" s="678"/>
      <c r="DS21" s="678"/>
      <c r="DT21" s="678"/>
      <c r="DU21" s="678"/>
      <c r="DV21" s="678"/>
      <c r="DW21" s="678"/>
      <c r="DX21" s="678"/>
      <c r="DY21" s="678"/>
      <c r="DZ21" s="678"/>
      <c r="EA21" s="678"/>
      <c r="EB21" s="678"/>
      <c r="EC21" s="679"/>
    </row>
    <row r="22" spans="2:133" ht="11.25" customHeight="1" x14ac:dyDescent="0.2">
      <c r="B22" s="656" t="s">
        <v>267</v>
      </c>
      <c r="C22" s="657"/>
      <c r="D22" s="657"/>
      <c r="E22" s="657"/>
      <c r="F22" s="657"/>
      <c r="G22" s="657"/>
      <c r="H22" s="657"/>
      <c r="I22" s="657"/>
      <c r="J22" s="657"/>
      <c r="K22" s="657"/>
      <c r="L22" s="657"/>
      <c r="M22" s="657"/>
      <c r="N22" s="657"/>
      <c r="O22" s="657"/>
      <c r="P22" s="657"/>
      <c r="Q22" s="658"/>
      <c r="R22" s="659">
        <v>738489</v>
      </c>
      <c r="S22" s="660"/>
      <c r="T22" s="660"/>
      <c r="U22" s="660"/>
      <c r="V22" s="660"/>
      <c r="W22" s="660"/>
      <c r="X22" s="660"/>
      <c r="Y22" s="661"/>
      <c r="Z22" s="662">
        <v>2.6</v>
      </c>
      <c r="AA22" s="662"/>
      <c r="AB22" s="662"/>
      <c r="AC22" s="662"/>
      <c r="AD22" s="663">
        <v>738489</v>
      </c>
      <c r="AE22" s="663"/>
      <c r="AF22" s="663"/>
      <c r="AG22" s="663"/>
      <c r="AH22" s="663"/>
      <c r="AI22" s="663"/>
      <c r="AJ22" s="663"/>
      <c r="AK22" s="663"/>
      <c r="AL22" s="664">
        <v>5</v>
      </c>
      <c r="AM22" s="665"/>
      <c r="AN22" s="665"/>
      <c r="AO22" s="666"/>
      <c r="AP22" s="656" t="s">
        <v>268</v>
      </c>
      <c r="AQ22" s="675"/>
      <c r="AR22" s="675"/>
      <c r="AS22" s="675"/>
      <c r="AT22" s="675"/>
      <c r="AU22" s="675"/>
      <c r="AV22" s="675"/>
      <c r="AW22" s="675"/>
      <c r="AX22" s="675"/>
      <c r="AY22" s="675"/>
      <c r="AZ22" s="675"/>
      <c r="BA22" s="675"/>
      <c r="BB22" s="675"/>
      <c r="BC22" s="675"/>
      <c r="BD22" s="675"/>
      <c r="BE22" s="675"/>
      <c r="BF22" s="676"/>
      <c r="BG22" s="659" t="s">
        <v>122</v>
      </c>
      <c r="BH22" s="660"/>
      <c r="BI22" s="660"/>
      <c r="BJ22" s="660"/>
      <c r="BK22" s="660"/>
      <c r="BL22" s="660"/>
      <c r="BM22" s="660"/>
      <c r="BN22" s="661"/>
      <c r="BO22" s="662" t="s">
        <v>122</v>
      </c>
      <c r="BP22" s="662"/>
      <c r="BQ22" s="662"/>
      <c r="BR22" s="662"/>
      <c r="BS22" s="663" t="s">
        <v>122</v>
      </c>
      <c r="BT22" s="663"/>
      <c r="BU22" s="663"/>
      <c r="BV22" s="663"/>
      <c r="BW22" s="663"/>
      <c r="BX22" s="663"/>
      <c r="BY22" s="663"/>
      <c r="BZ22" s="663"/>
      <c r="CA22" s="663"/>
      <c r="CB22" s="667"/>
      <c r="CD22" s="641" t="s">
        <v>269</v>
      </c>
      <c r="CE22" s="642"/>
      <c r="CF22" s="642"/>
      <c r="CG22" s="642"/>
      <c r="CH22" s="642"/>
      <c r="CI22" s="642"/>
      <c r="CJ22" s="642"/>
      <c r="CK22" s="642"/>
      <c r="CL22" s="642"/>
      <c r="CM22" s="642"/>
      <c r="CN22" s="642"/>
      <c r="CO22" s="642"/>
      <c r="CP22" s="642"/>
      <c r="CQ22" s="642"/>
      <c r="CR22" s="642"/>
      <c r="CS22" s="642"/>
      <c r="CT22" s="642"/>
      <c r="CU22" s="642"/>
      <c r="CV22" s="642"/>
      <c r="CW22" s="642"/>
      <c r="CX22" s="642"/>
      <c r="CY22" s="642"/>
      <c r="CZ22" s="642"/>
      <c r="DA22" s="642"/>
      <c r="DB22" s="642"/>
      <c r="DC22" s="642"/>
      <c r="DD22" s="642"/>
      <c r="DE22" s="642"/>
      <c r="DF22" s="642"/>
      <c r="DG22" s="642"/>
      <c r="DH22" s="642"/>
      <c r="DI22" s="642"/>
      <c r="DJ22" s="642"/>
      <c r="DK22" s="642"/>
      <c r="DL22" s="642"/>
      <c r="DM22" s="642"/>
      <c r="DN22" s="642"/>
      <c r="DO22" s="642"/>
      <c r="DP22" s="642"/>
      <c r="DQ22" s="642"/>
      <c r="DR22" s="642"/>
      <c r="DS22" s="642"/>
      <c r="DT22" s="642"/>
      <c r="DU22" s="642"/>
      <c r="DV22" s="642"/>
      <c r="DW22" s="642"/>
      <c r="DX22" s="642"/>
      <c r="DY22" s="642"/>
      <c r="DZ22" s="642"/>
      <c r="EA22" s="642"/>
      <c r="EB22" s="642"/>
      <c r="EC22" s="643"/>
    </row>
    <row r="23" spans="2:133" ht="11.25" customHeight="1" x14ac:dyDescent="0.2">
      <c r="B23" s="656" t="s">
        <v>270</v>
      </c>
      <c r="C23" s="657"/>
      <c r="D23" s="657"/>
      <c r="E23" s="657"/>
      <c r="F23" s="657"/>
      <c r="G23" s="657"/>
      <c r="H23" s="657"/>
      <c r="I23" s="657"/>
      <c r="J23" s="657"/>
      <c r="K23" s="657"/>
      <c r="L23" s="657"/>
      <c r="M23" s="657"/>
      <c r="N23" s="657"/>
      <c r="O23" s="657"/>
      <c r="P23" s="657"/>
      <c r="Q23" s="658"/>
      <c r="R23" s="659">
        <v>28132</v>
      </c>
      <c r="S23" s="660"/>
      <c r="T23" s="660"/>
      <c r="U23" s="660"/>
      <c r="V23" s="660"/>
      <c r="W23" s="660"/>
      <c r="X23" s="660"/>
      <c r="Y23" s="661"/>
      <c r="Z23" s="662">
        <v>0.1</v>
      </c>
      <c r="AA23" s="662"/>
      <c r="AB23" s="662"/>
      <c r="AC23" s="662"/>
      <c r="AD23" s="663" t="s">
        <v>122</v>
      </c>
      <c r="AE23" s="663"/>
      <c r="AF23" s="663"/>
      <c r="AG23" s="663"/>
      <c r="AH23" s="663"/>
      <c r="AI23" s="663"/>
      <c r="AJ23" s="663"/>
      <c r="AK23" s="663"/>
      <c r="AL23" s="664" t="s">
        <v>122</v>
      </c>
      <c r="AM23" s="665"/>
      <c r="AN23" s="665"/>
      <c r="AO23" s="666"/>
      <c r="AP23" s="656" t="s">
        <v>271</v>
      </c>
      <c r="AQ23" s="675"/>
      <c r="AR23" s="675"/>
      <c r="AS23" s="675"/>
      <c r="AT23" s="675"/>
      <c r="AU23" s="675"/>
      <c r="AV23" s="675"/>
      <c r="AW23" s="675"/>
      <c r="AX23" s="675"/>
      <c r="AY23" s="675"/>
      <c r="AZ23" s="675"/>
      <c r="BA23" s="675"/>
      <c r="BB23" s="675"/>
      <c r="BC23" s="675"/>
      <c r="BD23" s="675"/>
      <c r="BE23" s="675"/>
      <c r="BF23" s="676"/>
      <c r="BG23" s="659">
        <v>1046198</v>
      </c>
      <c r="BH23" s="660"/>
      <c r="BI23" s="660"/>
      <c r="BJ23" s="660"/>
      <c r="BK23" s="660"/>
      <c r="BL23" s="660"/>
      <c r="BM23" s="660"/>
      <c r="BN23" s="661"/>
      <c r="BO23" s="662">
        <v>8.4</v>
      </c>
      <c r="BP23" s="662"/>
      <c r="BQ23" s="662"/>
      <c r="BR23" s="662"/>
      <c r="BS23" s="663" t="s">
        <v>122</v>
      </c>
      <c r="BT23" s="663"/>
      <c r="BU23" s="663"/>
      <c r="BV23" s="663"/>
      <c r="BW23" s="663"/>
      <c r="BX23" s="663"/>
      <c r="BY23" s="663"/>
      <c r="BZ23" s="663"/>
      <c r="CA23" s="663"/>
      <c r="CB23" s="667"/>
      <c r="CD23" s="641" t="s">
        <v>211</v>
      </c>
      <c r="CE23" s="642"/>
      <c r="CF23" s="642"/>
      <c r="CG23" s="642"/>
      <c r="CH23" s="642"/>
      <c r="CI23" s="642"/>
      <c r="CJ23" s="642"/>
      <c r="CK23" s="642"/>
      <c r="CL23" s="642"/>
      <c r="CM23" s="642"/>
      <c r="CN23" s="642"/>
      <c r="CO23" s="642"/>
      <c r="CP23" s="642"/>
      <c r="CQ23" s="643"/>
      <c r="CR23" s="641" t="s">
        <v>272</v>
      </c>
      <c r="CS23" s="642"/>
      <c r="CT23" s="642"/>
      <c r="CU23" s="642"/>
      <c r="CV23" s="642"/>
      <c r="CW23" s="642"/>
      <c r="CX23" s="642"/>
      <c r="CY23" s="643"/>
      <c r="CZ23" s="641" t="s">
        <v>273</v>
      </c>
      <c r="DA23" s="642"/>
      <c r="DB23" s="642"/>
      <c r="DC23" s="643"/>
      <c r="DD23" s="641" t="s">
        <v>274</v>
      </c>
      <c r="DE23" s="642"/>
      <c r="DF23" s="642"/>
      <c r="DG23" s="642"/>
      <c r="DH23" s="642"/>
      <c r="DI23" s="642"/>
      <c r="DJ23" s="642"/>
      <c r="DK23" s="643"/>
      <c r="DL23" s="686" t="s">
        <v>275</v>
      </c>
      <c r="DM23" s="687"/>
      <c r="DN23" s="687"/>
      <c r="DO23" s="687"/>
      <c r="DP23" s="687"/>
      <c r="DQ23" s="687"/>
      <c r="DR23" s="687"/>
      <c r="DS23" s="687"/>
      <c r="DT23" s="687"/>
      <c r="DU23" s="687"/>
      <c r="DV23" s="688"/>
      <c r="DW23" s="641" t="s">
        <v>276</v>
      </c>
      <c r="DX23" s="642"/>
      <c r="DY23" s="642"/>
      <c r="DZ23" s="642"/>
      <c r="EA23" s="642"/>
      <c r="EB23" s="642"/>
      <c r="EC23" s="643"/>
    </row>
    <row r="24" spans="2:133" ht="11.25" customHeight="1" x14ac:dyDescent="0.2">
      <c r="B24" s="656" t="s">
        <v>277</v>
      </c>
      <c r="C24" s="657"/>
      <c r="D24" s="657"/>
      <c r="E24" s="657"/>
      <c r="F24" s="657"/>
      <c r="G24" s="657"/>
      <c r="H24" s="657"/>
      <c r="I24" s="657"/>
      <c r="J24" s="657"/>
      <c r="K24" s="657"/>
      <c r="L24" s="657"/>
      <c r="M24" s="657"/>
      <c r="N24" s="657"/>
      <c r="O24" s="657"/>
      <c r="P24" s="657"/>
      <c r="Q24" s="658"/>
      <c r="R24" s="659" t="s">
        <v>122</v>
      </c>
      <c r="S24" s="660"/>
      <c r="T24" s="660"/>
      <c r="U24" s="660"/>
      <c r="V24" s="660"/>
      <c r="W24" s="660"/>
      <c r="X24" s="660"/>
      <c r="Y24" s="661"/>
      <c r="Z24" s="662" t="s">
        <v>122</v>
      </c>
      <c r="AA24" s="662"/>
      <c r="AB24" s="662"/>
      <c r="AC24" s="662"/>
      <c r="AD24" s="663" t="s">
        <v>122</v>
      </c>
      <c r="AE24" s="663"/>
      <c r="AF24" s="663"/>
      <c r="AG24" s="663"/>
      <c r="AH24" s="663"/>
      <c r="AI24" s="663"/>
      <c r="AJ24" s="663"/>
      <c r="AK24" s="663"/>
      <c r="AL24" s="664" t="s">
        <v>122</v>
      </c>
      <c r="AM24" s="665"/>
      <c r="AN24" s="665"/>
      <c r="AO24" s="666"/>
      <c r="AP24" s="656" t="s">
        <v>278</v>
      </c>
      <c r="AQ24" s="675"/>
      <c r="AR24" s="675"/>
      <c r="AS24" s="675"/>
      <c r="AT24" s="675"/>
      <c r="AU24" s="675"/>
      <c r="AV24" s="675"/>
      <c r="AW24" s="675"/>
      <c r="AX24" s="675"/>
      <c r="AY24" s="675"/>
      <c r="AZ24" s="675"/>
      <c r="BA24" s="675"/>
      <c r="BB24" s="675"/>
      <c r="BC24" s="675"/>
      <c r="BD24" s="675"/>
      <c r="BE24" s="675"/>
      <c r="BF24" s="676"/>
      <c r="BG24" s="659" t="s">
        <v>122</v>
      </c>
      <c r="BH24" s="660"/>
      <c r="BI24" s="660"/>
      <c r="BJ24" s="660"/>
      <c r="BK24" s="660"/>
      <c r="BL24" s="660"/>
      <c r="BM24" s="660"/>
      <c r="BN24" s="661"/>
      <c r="BO24" s="662" t="s">
        <v>122</v>
      </c>
      <c r="BP24" s="662"/>
      <c r="BQ24" s="662"/>
      <c r="BR24" s="662"/>
      <c r="BS24" s="663" t="s">
        <v>122</v>
      </c>
      <c r="BT24" s="663"/>
      <c r="BU24" s="663"/>
      <c r="BV24" s="663"/>
      <c r="BW24" s="663"/>
      <c r="BX24" s="663"/>
      <c r="BY24" s="663"/>
      <c r="BZ24" s="663"/>
      <c r="CA24" s="663"/>
      <c r="CB24" s="667"/>
      <c r="CD24" s="645" t="s">
        <v>279</v>
      </c>
      <c r="CE24" s="646"/>
      <c r="CF24" s="646"/>
      <c r="CG24" s="646"/>
      <c r="CH24" s="646"/>
      <c r="CI24" s="646"/>
      <c r="CJ24" s="646"/>
      <c r="CK24" s="646"/>
      <c r="CL24" s="646"/>
      <c r="CM24" s="646"/>
      <c r="CN24" s="646"/>
      <c r="CO24" s="646"/>
      <c r="CP24" s="646"/>
      <c r="CQ24" s="647"/>
      <c r="CR24" s="648">
        <v>11084506</v>
      </c>
      <c r="CS24" s="649"/>
      <c r="CT24" s="649"/>
      <c r="CU24" s="649"/>
      <c r="CV24" s="649"/>
      <c r="CW24" s="649"/>
      <c r="CX24" s="649"/>
      <c r="CY24" s="650"/>
      <c r="CZ24" s="653">
        <v>39.700000000000003</v>
      </c>
      <c r="DA24" s="654"/>
      <c r="DB24" s="654"/>
      <c r="DC24" s="670"/>
      <c r="DD24" s="694">
        <v>7195399</v>
      </c>
      <c r="DE24" s="649"/>
      <c r="DF24" s="649"/>
      <c r="DG24" s="649"/>
      <c r="DH24" s="649"/>
      <c r="DI24" s="649"/>
      <c r="DJ24" s="649"/>
      <c r="DK24" s="650"/>
      <c r="DL24" s="694">
        <v>6856253</v>
      </c>
      <c r="DM24" s="649"/>
      <c r="DN24" s="649"/>
      <c r="DO24" s="649"/>
      <c r="DP24" s="649"/>
      <c r="DQ24" s="649"/>
      <c r="DR24" s="649"/>
      <c r="DS24" s="649"/>
      <c r="DT24" s="649"/>
      <c r="DU24" s="649"/>
      <c r="DV24" s="650"/>
      <c r="DW24" s="653">
        <v>46.6</v>
      </c>
      <c r="DX24" s="654"/>
      <c r="DY24" s="654"/>
      <c r="DZ24" s="654"/>
      <c r="EA24" s="654"/>
      <c r="EB24" s="654"/>
      <c r="EC24" s="655"/>
    </row>
    <row r="25" spans="2:133" ht="11.25" customHeight="1" x14ac:dyDescent="0.2">
      <c r="B25" s="656" t="s">
        <v>280</v>
      </c>
      <c r="C25" s="657"/>
      <c r="D25" s="657"/>
      <c r="E25" s="657"/>
      <c r="F25" s="657"/>
      <c r="G25" s="657"/>
      <c r="H25" s="657"/>
      <c r="I25" s="657"/>
      <c r="J25" s="657"/>
      <c r="K25" s="657"/>
      <c r="L25" s="657"/>
      <c r="M25" s="657"/>
      <c r="N25" s="657"/>
      <c r="O25" s="657"/>
      <c r="P25" s="657"/>
      <c r="Q25" s="658"/>
      <c r="R25" s="659">
        <v>15563291</v>
      </c>
      <c r="S25" s="660"/>
      <c r="T25" s="660"/>
      <c r="U25" s="660"/>
      <c r="V25" s="660"/>
      <c r="W25" s="660"/>
      <c r="X25" s="660"/>
      <c r="Y25" s="661"/>
      <c r="Z25" s="662">
        <v>53.9</v>
      </c>
      <c r="AA25" s="662"/>
      <c r="AB25" s="662"/>
      <c r="AC25" s="662"/>
      <c r="AD25" s="663">
        <v>14488961</v>
      </c>
      <c r="AE25" s="663"/>
      <c r="AF25" s="663"/>
      <c r="AG25" s="663"/>
      <c r="AH25" s="663"/>
      <c r="AI25" s="663"/>
      <c r="AJ25" s="663"/>
      <c r="AK25" s="663"/>
      <c r="AL25" s="664">
        <v>99</v>
      </c>
      <c r="AM25" s="665"/>
      <c r="AN25" s="665"/>
      <c r="AO25" s="666"/>
      <c r="AP25" s="656" t="s">
        <v>281</v>
      </c>
      <c r="AQ25" s="675"/>
      <c r="AR25" s="675"/>
      <c r="AS25" s="675"/>
      <c r="AT25" s="675"/>
      <c r="AU25" s="675"/>
      <c r="AV25" s="675"/>
      <c r="AW25" s="675"/>
      <c r="AX25" s="675"/>
      <c r="AY25" s="675"/>
      <c r="AZ25" s="675"/>
      <c r="BA25" s="675"/>
      <c r="BB25" s="675"/>
      <c r="BC25" s="675"/>
      <c r="BD25" s="675"/>
      <c r="BE25" s="675"/>
      <c r="BF25" s="676"/>
      <c r="BG25" s="659" t="s">
        <v>122</v>
      </c>
      <c r="BH25" s="660"/>
      <c r="BI25" s="660"/>
      <c r="BJ25" s="660"/>
      <c r="BK25" s="660"/>
      <c r="BL25" s="660"/>
      <c r="BM25" s="660"/>
      <c r="BN25" s="661"/>
      <c r="BO25" s="662" t="s">
        <v>122</v>
      </c>
      <c r="BP25" s="662"/>
      <c r="BQ25" s="662"/>
      <c r="BR25" s="662"/>
      <c r="BS25" s="663" t="s">
        <v>122</v>
      </c>
      <c r="BT25" s="663"/>
      <c r="BU25" s="663"/>
      <c r="BV25" s="663"/>
      <c r="BW25" s="663"/>
      <c r="BX25" s="663"/>
      <c r="BY25" s="663"/>
      <c r="BZ25" s="663"/>
      <c r="CA25" s="663"/>
      <c r="CB25" s="667"/>
      <c r="CD25" s="656" t="s">
        <v>282</v>
      </c>
      <c r="CE25" s="657"/>
      <c r="CF25" s="657"/>
      <c r="CG25" s="657"/>
      <c r="CH25" s="657"/>
      <c r="CI25" s="657"/>
      <c r="CJ25" s="657"/>
      <c r="CK25" s="657"/>
      <c r="CL25" s="657"/>
      <c r="CM25" s="657"/>
      <c r="CN25" s="657"/>
      <c r="CO25" s="657"/>
      <c r="CP25" s="657"/>
      <c r="CQ25" s="658"/>
      <c r="CR25" s="659">
        <v>4060986</v>
      </c>
      <c r="CS25" s="691"/>
      <c r="CT25" s="691"/>
      <c r="CU25" s="691"/>
      <c r="CV25" s="691"/>
      <c r="CW25" s="691"/>
      <c r="CX25" s="691"/>
      <c r="CY25" s="692"/>
      <c r="CZ25" s="664">
        <v>14.6</v>
      </c>
      <c r="DA25" s="689"/>
      <c r="DB25" s="689"/>
      <c r="DC25" s="693"/>
      <c r="DD25" s="668">
        <v>3680741</v>
      </c>
      <c r="DE25" s="691"/>
      <c r="DF25" s="691"/>
      <c r="DG25" s="691"/>
      <c r="DH25" s="691"/>
      <c r="DI25" s="691"/>
      <c r="DJ25" s="691"/>
      <c r="DK25" s="692"/>
      <c r="DL25" s="668">
        <v>3627354</v>
      </c>
      <c r="DM25" s="691"/>
      <c r="DN25" s="691"/>
      <c r="DO25" s="691"/>
      <c r="DP25" s="691"/>
      <c r="DQ25" s="691"/>
      <c r="DR25" s="691"/>
      <c r="DS25" s="691"/>
      <c r="DT25" s="691"/>
      <c r="DU25" s="691"/>
      <c r="DV25" s="692"/>
      <c r="DW25" s="664">
        <v>24.7</v>
      </c>
      <c r="DX25" s="689"/>
      <c r="DY25" s="689"/>
      <c r="DZ25" s="689"/>
      <c r="EA25" s="689"/>
      <c r="EB25" s="689"/>
      <c r="EC25" s="690"/>
    </row>
    <row r="26" spans="2:133" ht="11.25" customHeight="1" x14ac:dyDescent="0.2">
      <c r="B26" s="656" t="s">
        <v>283</v>
      </c>
      <c r="C26" s="657"/>
      <c r="D26" s="657"/>
      <c r="E26" s="657"/>
      <c r="F26" s="657"/>
      <c r="G26" s="657"/>
      <c r="H26" s="657"/>
      <c r="I26" s="657"/>
      <c r="J26" s="657"/>
      <c r="K26" s="657"/>
      <c r="L26" s="657"/>
      <c r="M26" s="657"/>
      <c r="N26" s="657"/>
      <c r="O26" s="657"/>
      <c r="P26" s="657"/>
      <c r="Q26" s="658"/>
      <c r="R26" s="659">
        <v>7644</v>
      </c>
      <c r="S26" s="660"/>
      <c r="T26" s="660"/>
      <c r="U26" s="660"/>
      <c r="V26" s="660"/>
      <c r="W26" s="660"/>
      <c r="X26" s="660"/>
      <c r="Y26" s="661"/>
      <c r="Z26" s="662">
        <v>0</v>
      </c>
      <c r="AA26" s="662"/>
      <c r="AB26" s="662"/>
      <c r="AC26" s="662"/>
      <c r="AD26" s="663">
        <v>7644</v>
      </c>
      <c r="AE26" s="663"/>
      <c r="AF26" s="663"/>
      <c r="AG26" s="663"/>
      <c r="AH26" s="663"/>
      <c r="AI26" s="663"/>
      <c r="AJ26" s="663"/>
      <c r="AK26" s="663"/>
      <c r="AL26" s="664">
        <v>0.1</v>
      </c>
      <c r="AM26" s="665"/>
      <c r="AN26" s="665"/>
      <c r="AO26" s="666"/>
      <c r="AP26" s="656" t="s">
        <v>284</v>
      </c>
      <c r="AQ26" s="675"/>
      <c r="AR26" s="675"/>
      <c r="AS26" s="675"/>
      <c r="AT26" s="675"/>
      <c r="AU26" s="675"/>
      <c r="AV26" s="675"/>
      <c r="AW26" s="675"/>
      <c r="AX26" s="675"/>
      <c r="AY26" s="675"/>
      <c r="AZ26" s="675"/>
      <c r="BA26" s="675"/>
      <c r="BB26" s="675"/>
      <c r="BC26" s="675"/>
      <c r="BD26" s="675"/>
      <c r="BE26" s="675"/>
      <c r="BF26" s="676"/>
      <c r="BG26" s="659" t="s">
        <v>122</v>
      </c>
      <c r="BH26" s="660"/>
      <c r="BI26" s="660"/>
      <c r="BJ26" s="660"/>
      <c r="BK26" s="660"/>
      <c r="BL26" s="660"/>
      <c r="BM26" s="660"/>
      <c r="BN26" s="661"/>
      <c r="BO26" s="662" t="s">
        <v>122</v>
      </c>
      <c r="BP26" s="662"/>
      <c r="BQ26" s="662"/>
      <c r="BR26" s="662"/>
      <c r="BS26" s="663" t="s">
        <v>122</v>
      </c>
      <c r="BT26" s="663"/>
      <c r="BU26" s="663"/>
      <c r="BV26" s="663"/>
      <c r="BW26" s="663"/>
      <c r="BX26" s="663"/>
      <c r="BY26" s="663"/>
      <c r="BZ26" s="663"/>
      <c r="CA26" s="663"/>
      <c r="CB26" s="667"/>
      <c r="CD26" s="656" t="s">
        <v>285</v>
      </c>
      <c r="CE26" s="657"/>
      <c r="CF26" s="657"/>
      <c r="CG26" s="657"/>
      <c r="CH26" s="657"/>
      <c r="CI26" s="657"/>
      <c r="CJ26" s="657"/>
      <c r="CK26" s="657"/>
      <c r="CL26" s="657"/>
      <c r="CM26" s="657"/>
      <c r="CN26" s="657"/>
      <c r="CO26" s="657"/>
      <c r="CP26" s="657"/>
      <c r="CQ26" s="658"/>
      <c r="CR26" s="659">
        <v>2450992</v>
      </c>
      <c r="CS26" s="660"/>
      <c r="CT26" s="660"/>
      <c r="CU26" s="660"/>
      <c r="CV26" s="660"/>
      <c r="CW26" s="660"/>
      <c r="CX26" s="660"/>
      <c r="CY26" s="661"/>
      <c r="CZ26" s="664">
        <v>8.8000000000000007</v>
      </c>
      <c r="DA26" s="689"/>
      <c r="DB26" s="689"/>
      <c r="DC26" s="693"/>
      <c r="DD26" s="668">
        <v>2177402</v>
      </c>
      <c r="DE26" s="660"/>
      <c r="DF26" s="660"/>
      <c r="DG26" s="660"/>
      <c r="DH26" s="660"/>
      <c r="DI26" s="660"/>
      <c r="DJ26" s="660"/>
      <c r="DK26" s="661"/>
      <c r="DL26" s="668" t="s">
        <v>122</v>
      </c>
      <c r="DM26" s="660"/>
      <c r="DN26" s="660"/>
      <c r="DO26" s="660"/>
      <c r="DP26" s="660"/>
      <c r="DQ26" s="660"/>
      <c r="DR26" s="660"/>
      <c r="DS26" s="660"/>
      <c r="DT26" s="660"/>
      <c r="DU26" s="660"/>
      <c r="DV26" s="661"/>
      <c r="DW26" s="664" t="s">
        <v>122</v>
      </c>
      <c r="DX26" s="689"/>
      <c r="DY26" s="689"/>
      <c r="DZ26" s="689"/>
      <c r="EA26" s="689"/>
      <c r="EB26" s="689"/>
      <c r="EC26" s="690"/>
    </row>
    <row r="27" spans="2:133" ht="11.25" customHeight="1" x14ac:dyDescent="0.2">
      <c r="B27" s="656" t="s">
        <v>286</v>
      </c>
      <c r="C27" s="657"/>
      <c r="D27" s="657"/>
      <c r="E27" s="657"/>
      <c r="F27" s="657"/>
      <c r="G27" s="657"/>
      <c r="H27" s="657"/>
      <c r="I27" s="657"/>
      <c r="J27" s="657"/>
      <c r="K27" s="657"/>
      <c r="L27" s="657"/>
      <c r="M27" s="657"/>
      <c r="N27" s="657"/>
      <c r="O27" s="657"/>
      <c r="P27" s="657"/>
      <c r="Q27" s="658"/>
      <c r="R27" s="659">
        <v>86324</v>
      </c>
      <c r="S27" s="660"/>
      <c r="T27" s="660"/>
      <c r="U27" s="660"/>
      <c r="V27" s="660"/>
      <c r="W27" s="660"/>
      <c r="X27" s="660"/>
      <c r="Y27" s="661"/>
      <c r="Z27" s="662">
        <v>0.3</v>
      </c>
      <c r="AA27" s="662"/>
      <c r="AB27" s="662"/>
      <c r="AC27" s="662"/>
      <c r="AD27" s="663">
        <v>5248</v>
      </c>
      <c r="AE27" s="663"/>
      <c r="AF27" s="663"/>
      <c r="AG27" s="663"/>
      <c r="AH27" s="663"/>
      <c r="AI27" s="663"/>
      <c r="AJ27" s="663"/>
      <c r="AK27" s="663"/>
      <c r="AL27" s="664">
        <v>0</v>
      </c>
      <c r="AM27" s="665"/>
      <c r="AN27" s="665"/>
      <c r="AO27" s="666"/>
      <c r="AP27" s="656" t="s">
        <v>287</v>
      </c>
      <c r="AQ27" s="657"/>
      <c r="AR27" s="657"/>
      <c r="AS27" s="657"/>
      <c r="AT27" s="657"/>
      <c r="AU27" s="657"/>
      <c r="AV27" s="657"/>
      <c r="AW27" s="657"/>
      <c r="AX27" s="657"/>
      <c r="AY27" s="657"/>
      <c r="AZ27" s="657"/>
      <c r="BA27" s="657"/>
      <c r="BB27" s="657"/>
      <c r="BC27" s="657"/>
      <c r="BD27" s="657"/>
      <c r="BE27" s="657"/>
      <c r="BF27" s="658"/>
      <c r="BG27" s="659">
        <v>12490444</v>
      </c>
      <c r="BH27" s="660"/>
      <c r="BI27" s="660"/>
      <c r="BJ27" s="660"/>
      <c r="BK27" s="660"/>
      <c r="BL27" s="660"/>
      <c r="BM27" s="660"/>
      <c r="BN27" s="661"/>
      <c r="BO27" s="662">
        <v>100</v>
      </c>
      <c r="BP27" s="662"/>
      <c r="BQ27" s="662"/>
      <c r="BR27" s="662"/>
      <c r="BS27" s="663" t="s">
        <v>122</v>
      </c>
      <c r="BT27" s="663"/>
      <c r="BU27" s="663"/>
      <c r="BV27" s="663"/>
      <c r="BW27" s="663"/>
      <c r="BX27" s="663"/>
      <c r="BY27" s="663"/>
      <c r="BZ27" s="663"/>
      <c r="CA27" s="663"/>
      <c r="CB27" s="667"/>
      <c r="CD27" s="656" t="s">
        <v>288</v>
      </c>
      <c r="CE27" s="657"/>
      <c r="CF27" s="657"/>
      <c r="CG27" s="657"/>
      <c r="CH27" s="657"/>
      <c r="CI27" s="657"/>
      <c r="CJ27" s="657"/>
      <c r="CK27" s="657"/>
      <c r="CL27" s="657"/>
      <c r="CM27" s="657"/>
      <c r="CN27" s="657"/>
      <c r="CO27" s="657"/>
      <c r="CP27" s="657"/>
      <c r="CQ27" s="658"/>
      <c r="CR27" s="659">
        <v>5104540</v>
      </c>
      <c r="CS27" s="691"/>
      <c r="CT27" s="691"/>
      <c r="CU27" s="691"/>
      <c r="CV27" s="691"/>
      <c r="CW27" s="691"/>
      <c r="CX27" s="691"/>
      <c r="CY27" s="692"/>
      <c r="CZ27" s="664">
        <v>18.3</v>
      </c>
      <c r="DA27" s="689"/>
      <c r="DB27" s="689"/>
      <c r="DC27" s="693"/>
      <c r="DD27" s="668">
        <v>1618999</v>
      </c>
      <c r="DE27" s="691"/>
      <c r="DF27" s="691"/>
      <c r="DG27" s="691"/>
      <c r="DH27" s="691"/>
      <c r="DI27" s="691"/>
      <c r="DJ27" s="691"/>
      <c r="DK27" s="692"/>
      <c r="DL27" s="668">
        <v>1333408</v>
      </c>
      <c r="DM27" s="691"/>
      <c r="DN27" s="691"/>
      <c r="DO27" s="691"/>
      <c r="DP27" s="691"/>
      <c r="DQ27" s="691"/>
      <c r="DR27" s="691"/>
      <c r="DS27" s="691"/>
      <c r="DT27" s="691"/>
      <c r="DU27" s="691"/>
      <c r="DV27" s="692"/>
      <c r="DW27" s="664">
        <v>9.1</v>
      </c>
      <c r="DX27" s="689"/>
      <c r="DY27" s="689"/>
      <c r="DZ27" s="689"/>
      <c r="EA27" s="689"/>
      <c r="EB27" s="689"/>
      <c r="EC27" s="690"/>
    </row>
    <row r="28" spans="2:133" ht="11.25" customHeight="1" x14ac:dyDescent="0.2">
      <c r="B28" s="656" t="s">
        <v>289</v>
      </c>
      <c r="C28" s="657"/>
      <c r="D28" s="657"/>
      <c r="E28" s="657"/>
      <c r="F28" s="657"/>
      <c r="G28" s="657"/>
      <c r="H28" s="657"/>
      <c r="I28" s="657"/>
      <c r="J28" s="657"/>
      <c r="K28" s="657"/>
      <c r="L28" s="657"/>
      <c r="M28" s="657"/>
      <c r="N28" s="657"/>
      <c r="O28" s="657"/>
      <c r="P28" s="657"/>
      <c r="Q28" s="658"/>
      <c r="R28" s="659">
        <v>229052</v>
      </c>
      <c r="S28" s="660"/>
      <c r="T28" s="660"/>
      <c r="U28" s="660"/>
      <c r="V28" s="660"/>
      <c r="W28" s="660"/>
      <c r="X28" s="660"/>
      <c r="Y28" s="661"/>
      <c r="Z28" s="662">
        <v>0.8</v>
      </c>
      <c r="AA28" s="662"/>
      <c r="AB28" s="662"/>
      <c r="AC28" s="662"/>
      <c r="AD28" s="663">
        <v>1110</v>
      </c>
      <c r="AE28" s="663"/>
      <c r="AF28" s="663"/>
      <c r="AG28" s="663"/>
      <c r="AH28" s="663"/>
      <c r="AI28" s="663"/>
      <c r="AJ28" s="663"/>
      <c r="AK28" s="663"/>
      <c r="AL28" s="664">
        <v>0</v>
      </c>
      <c r="AM28" s="665"/>
      <c r="AN28" s="665"/>
      <c r="AO28" s="666"/>
      <c r="AP28" s="656"/>
      <c r="AQ28" s="657"/>
      <c r="AR28" s="657"/>
      <c r="AS28" s="657"/>
      <c r="AT28" s="657"/>
      <c r="AU28" s="657"/>
      <c r="AV28" s="657"/>
      <c r="AW28" s="657"/>
      <c r="AX28" s="657"/>
      <c r="AY28" s="657"/>
      <c r="AZ28" s="657"/>
      <c r="BA28" s="657"/>
      <c r="BB28" s="657"/>
      <c r="BC28" s="657"/>
      <c r="BD28" s="657"/>
      <c r="BE28" s="657"/>
      <c r="BF28" s="658"/>
      <c r="BG28" s="659"/>
      <c r="BH28" s="660"/>
      <c r="BI28" s="660"/>
      <c r="BJ28" s="660"/>
      <c r="BK28" s="660"/>
      <c r="BL28" s="660"/>
      <c r="BM28" s="660"/>
      <c r="BN28" s="661"/>
      <c r="BO28" s="662"/>
      <c r="BP28" s="662"/>
      <c r="BQ28" s="662"/>
      <c r="BR28" s="662"/>
      <c r="BS28" s="668"/>
      <c r="BT28" s="660"/>
      <c r="BU28" s="660"/>
      <c r="BV28" s="660"/>
      <c r="BW28" s="660"/>
      <c r="BX28" s="660"/>
      <c r="BY28" s="660"/>
      <c r="BZ28" s="660"/>
      <c r="CA28" s="660"/>
      <c r="CB28" s="669"/>
      <c r="CD28" s="656" t="s">
        <v>290</v>
      </c>
      <c r="CE28" s="657"/>
      <c r="CF28" s="657"/>
      <c r="CG28" s="657"/>
      <c r="CH28" s="657"/>
      <c r="CI28" s="657"/>
      <c r="CJ28" s="657"/>
      <c r="CK28" s="657"/>
      <c r="CL28" s="657"/>
      <c r="CM28" s="657"/>
      <c r="CN28" s="657"/>
      <c r="CO28" s="657"/>
      <c r="CP28" s="657"/>
      <c r="CQ28" s="658"/>
      <c r="CR28" s="659">
        <v>1918980</v>
      </c>
      <c r="CS28" s="660"/>
      <c r="CT28" s="660"/>
      <c r="CU28" s="660"/>
      <c r="CV28" s="660"/>
      <c r="CW28" s="660"/>
      <c r="CX28" s="660"/>
      <c r="CY28" s="661"/>
      <c r="CZ28" s="664">
        <v>6.9</v>
      </c>
      <c r="DA28" s="689"/>
      <c r="DB28" s="689"/>
      <c r="DC28" s="693"/>
      <c r="DD28" s="668">
        <v>1895659</v>
      </c>
      <c r="DE28" s="660"/>
      <c r="DF28" s="660"/>
      <c r="DG28" s="660"/>
      <c r="DH28" s="660"/>
      <c r="DI28" s="660"/>
      <c r="DJ28" s="660"/>
      <c r="DK28" s="661"/>
      <c r="DL28" s="668">
        <v>1895491</v>
      </c>
      <c r="DM28" s="660"/>
      <c r="DN28" s="660"/>
      <c r="DO28" s="660"/>
      <c r="DP28" s="660"/>
      <c r="DQ28" s="660"/>
      <c r="DR28" s="660"/>
      <c r="DS28" s="660"/>
      <c r="DT28" s="660"/>
      <c r="DU28" s="660"/>
      <c r="DV28" s="661"/>
      <c r="DW28" s="664">
        <v>12.9</v>
      </c>
      <c r="DX28" s="689"/>
      <c r="DY28" s="689"/>
      <c r="DZ28" s="689"/>
      <c r="EA28" s="689"/>
      <c r="EB28" s="689"/>
      <c r="EC28" s="690"/>
    </row>
    <row r="29" spans="2:133" ht="11.25" customHeight="1" x14ac:dyDescent="0.2">
      <c r="B29" s="656" t="s">
        <v>291</v>
      </c>
      <c r="C29" s="657"/>
      <c r="D29" s="657"/>
      <c r="E29" s="657"/>
      <c r="F29" s="657"/>
      <c r="G29" s="657"/>
      <c r="H29" s="657"/>
      <c r="I29" s="657"/>
      <c r="J29" s="657"/>
      <c r="K29" s="657"/>
      <c r="L29" s="657"/>
      <c r="M29" s="657"/>
      <c r="N29" s="657"/>
      <c r="O29" s="657"/>
      <c r="P29" s="657"/>
      <c r="Q29" s="658"/>
      <c r="R29" s="659">
        <v>129142</v>
      </c>
      <c r="S29" s="660"/>
      <c r="T29" s="660"/>
      <c r="U29" s="660"/>
      <c r="V29" s="660"/>
      <c r="W29" s="660"/>
      <c r="X29" s="660"/>
      <c r="Y29" s="661"/>
      <c r="Z29" s="662">
        <v>0.4</v>
      </c>
      <c r="AA29" s="662"/>
      <c r="AB29" s="662"/>
      <c r="AC29" s="662"/>
      <c r="AD29" s="663" t="s">
        <v>122</v>
      </c>
      <c r="AE29" s="663"/>
      <c r="AF29" s="663"/>
      <c r="AG29" s="663"/>
      <c r="AH29" s="663"/>
      <c r="AI29" s="663"/>
      <c r="AJ29" s="663"/>
      <c r="AK29" s="663"/>
      <c r="AL29" s="664" t="s">
        <v>122</v>
      </c>
      <c r="AM29" s="665"/>
      <c r="AN29" s="665"/>
      <c r="AO29" s="666"/>
      <c r="AP29" s="680"/>
      <c r="AQ29" s="681"/>
      <c r="AR29" s="681"/>
      <c r="AS29" s="681"/>
      <c r="AT29" s="681"/>
      <c r="AU29" s="681"/>
      <c r="AV29" s="681"/>
      <c r="AW29" s="681"/>
      <c r="AX29" s="681"/>
      <c r="AY29" s="681"/>
      <c r="AZ29" s="681"/>
      <c r="BA29" s="681"/>
      <c r="BB29" s="681"/>
      <c r="BC29" s="681"/>
      <c r="BD29" s="681"/>
      <c r="BE29" s="681"/>
      <c r="BF29" s="682"/>
      <c r="BG29" s="659"/>
      <c r="BH29" s="660"/>
      <c r="BI29" s="660"/>
      <c r="BJ29" s="660"/>
      <c r="BK29" s="660"/>
      <c r="BL29" s="660"/>
      <c r="BM29" s="660"/>
      <c r="BN29" s="661"/>
      <c r="BO29" s="662"/>
      <c r="BP29" s="662"/>
      <c r="BQ29" s="662"/>
      <c r="BR29" s="662"/>
      <c r="BS29" s="663"/>
      <c r="BT29" s="663"/>
      <c r="BU29" s="663"/>
      <c r="BV29" s="663"/>
      <c r="BW29" s="663"/>
      <c r="BX29" s="663"/>
      <c r="BY29" s="663"/>
      <c r="BZ29" s="663"/>
      <c r="CA29" s="663"/>
      <c r="CB29" s="667"/>
      <c r="CD29" s="695" t="s">
        <v>292</v>
      </c>
      <c r="CE29" s="696"/>
      <c r="CF29" s="656" t="s">
        <v>66</v>
      </c>
      <c r="CG29" s="657"/>
      <c r="CH29" s="657"/>
      <c r="CI29" s="657"/>
      <c r="CJ29" s="657"/>
      <c r="CK29" s="657"/>
      <c r="CL29" s="657"/>
      <c r="CM29" s="657"/>
      <c r="CN29" s="657"/>
      <c r="CO29" s="657"/>
      <c r="CP29" s="657"/>
      <c r="CQ29" s="658"/>
      <c r="CR29" s="659">
        <v>1918980</v>
      </c>
      <c r="CS29" s="691"/>
      <c r="CT29" s="691"/>
      <c r="CU29" s="691"/>
      <c r="CV29" s="691"/>
      <c r="CW29" s="691"/>
      <c r="CX29" s="691"/>
      <c r="CY29" s="692"/>
      <c r="CZ29" s="664">
        <v>6.9</v>
      </c>
      <c r="DA29" s="689"/>
      <c r="DB29" s="689"/>
      <c r="DC29" s="693"/>
      <c r="DD29" s="668">
        <v>1895659</v>
      </c>
      <c r="DE29" s="691"/>
      <c r="DF29" s="691"/>
      <c r="DG29" s="691"/>
      <c r="DH29" s="691"/>
      <c r="DI29" s="691"/>
      <c r="DJ29" s="691"/>
      <c r="DK29" s="692"/>
      <c r="DL29" s="668">
        <v>1895491</v>
      </c>
      <c r="DM29" s="691"/>
      <c r="DN29" s="691"/>
      <c r="DO29" s="691"/>
      <c r="DP29" s="691"/>
      <c r="DQ29" s="691"/>
      <c r="DR29" s="691"/>
      <c r="DS29" s="691"/>
      <c r="DT29" s="691"/>
      <c r="DU29" s="691"/>
      <c r="DV29" s="692"/>
      <c r="DW29" s="664">
        <v>12.9</v>
      </c>
      <c r="DX29" s="689"/>
      <c r="DY29" s="689"/>
      <c r="DZ29" s="689"/>
      <c r="EA29" s="689"/>
      <c r="EB29" s="689"/>
      <c r="EC29" s="690"/>
    </row>
    <row r="30" spans="2:133" ht="11.25" customHeight="1" x14ac:dyDescent="0.2">
      <c r="B30" s="656" t="s">
        <v>293</v>
      </c>
      <c r="C30" s="657"/>
      <c r="D30" s="657"/>
      <c r="E30" s="657"/>
      <c r="F30" s="657"/>
      <c r="G30" s="657"/>
      <c r="H30" s="657"/>
      <c r="I30" s="657"/>
      <c r="J30" s="657"/>
      <c r="K30" s="657"/>
      <c r="L30" s="657"/>
      <c r="M30" s="657"/>
      <c r="N30" s="657"/>
      <c r="O30" s="657"/>
      <c r="P30" s="657"/>
      <c r="Q30" s="658"/>
      <c r="R30" s="659">
        <v>3674281</v>
      </c>
      <c r="S30" s="660"/>
      <c r="T30" s="660"/>
      <c r="U30" s="660"/>
      <c r="V30" s="660"/>
      <c r="W30" s="660"/>
      <c r="X30" s="660"/>
      <c r="Y30" s="661"/>
      <c r="Z30" s="662">
        <v>12.7</v>
      </c>
      <c r="AA30" s="662"/>
      <c r="AB30" s="662"/>
      <c r="AC30" s="662"/>
      <c r="AD30" s="663" t="s">
        <v>122</v>
      </c>
      <c r="AE30" s="663"/>
      <c r="AF30" s="663"/>
      <c r="AG30" s="663"/>
      <c r="AH30" s="663"/>
      <c r="AI30" s="663"/>
      <c r="AJ30" s="663"/>
      <c r="AK30" s="663"/>
      <c r="AL30" s="664" t="s">
        <v>122</v>
      </c>
      <c r="AM30" s="665"/>
      <c r="AN30" s="665"/>
      <c r="AO30" s="666"/>
      <c r="AP30" s="641" t="s">
        <v>211</v>
      </c>
      <c r="AQ30" s="642"/>
      <c r="AR30" s="642"/>
      <c r="AS30" s="642"/>
      <c r="AT30" s="642"/>
      <c r="AU30" s="642"/>
      <c r="AV30" s="642"/>
      <c r="AW30" s="642"/>
      <c r="AX30" s="642"/>
      <c r="AY30" s="642"/>
      <c r="AZ30" s="642"/>
      <c r="BA30" s="642"/>
      <c r="BB30" s="642"/>
      <c r="BC30" s="642"/>
      <c r="BD30" s="642"/>
      <c r="BE30" s="642"/>
      <c r="BF30" s="643"/>
      <c r="BG30" s="641" t="s">
        <v>294</v>
      </c>
      <c r="BH30" s="701"/>
      <c r="BI30" s="701"/>
      <c r="BJ30" s="701"/>
      <c r="BK30" s="701"/>
      <c r="BL30" s="701"/>
      <c r="BM30" s="701"/>
      <c r="BN30" s="701"/>
      <c r="BO30" s="701"/>
      <c r="BP30" s="701"/>
      <c r="BQ30" s="702"/>
      <c r="BR30" s="641" t="s">
        <v>295</v>
      </c>
      <c r="BS30" s="701"/>
      <c r="BT30" s="701"/>
      <c r="BU30" s="701"/>
      <c r="BV30" s="701"/>
      <c r="BW30" s="701"/>
      <c r="BX30" s="701"/>
      <c r="BY30" s="701"/>
      <c r="BZ30" s="701"/>
      <c r="CA30" s="701"/>
      <c r="CB30" s="702"/>
      <c r="CD30" s="697"/>
      <c r="CE30" s="698"/>
      <c r="CF30" s="656" t="s">
        <v>296</v>
      </c>
      <c r="CG30" s="657"/>
      <c r="CH30" s="657"/>
      <c r="CI30" s="657"/>
      <c r="CJ30" s="657"/>
      <c r="CK30" s="657"/>
      <c r="CL30" s="657"/>
      <c r="CM30" s="657"/>
      <c r="CN30" s="657"/>
      <c r="CO30" s="657"/>
      <c r="CP30" s="657"/>
      <c r="CQ30" s="658"/>
      <c r="CR30" s="659">
        <v>1871106</v>
      </c>
      <c r="CS30" s="660"/>
      <c r="CT30" s="660"/>
      <c r="CU30" s="660"/>
      <c r="CV30" s="660"/>
      <c r="CW30" s="660"/>
      <c r="CX30" s="660"/>
      <c r="CY30" s="661"/>
      <c r="CZ30" s="664">
        <v>6.7</v>
      </c>
      <c r="DA30" s="689"/>
      <c r="DB30" s="689"/>
      <c r="DC30" s="693"/>
      <c r="DD30" s="668">
        <v>1848283</v>
      </c>
      <c r="DE30" s="660"/>
      <c r="DF30" s="660"/>
      <c r="DG30" s="660"/>
      <c r="DH30" s="660"/>
      <c r="DI30" s="660"/>
      <c r="DJ30" s="660"/>
      <c r="DK30" s="661"/>
      <c r="DL30" s="668">
        <v>1848283</v>
      </c>
      <c r="DM30" s="660"/>
      <c r="DN30" s="660"/>
      <c r="DO30" s="660"/>
      <c r="DP30" s="660"/>
      <c r="DQ30" s="660"/>
      <c r="DR30" s="660"/>
      <c r="DS30" s="660"/>
      <c r="DT30" s="660"/>
      <c r="DU30" s="660"/>
      <c r="DV30" s="661"/>
      <c r="DW30" s="664">
        <v>12.6</v>
      </c>
      <c r="DX30" s="689"/>
      <c r="DY30" s="689"/>
      <c r="DZ30" s="689"/>
      <c r="EA30" s="689"/>
      <c r="EB30" s="689"/>
      <c r="EC30" s="690"/>
    </row>
    <row r="31" spans="2:133" ht="11.25" customHeight="1" x14ac:dyDescent="0.2">
      <c r="B31" s="672" t="s">
        <v>297</v>
      </c>
      <c r="C31" s="673"/>
      <c r="D31" s="673"/>
      <c r="E31" s="673"/>
      <c r="F31" s="673"/>
      <c r="G31" s="673"/>
      <c r="H31" s="673"/>
      <c r="I31" s="673"/>
      <c r="J31" s="673"/>
      <c r="K31" s="673"/>
      <c r="L31" s="673"/>
      <c r="M31" s="673"/>
      <c r="N31" s="673"/>
      <c r="O31" s="673"/>
      <c r="P31" s="673"/>
      <c r="Q31" s="674"/>
      <c r="R31" s="659" t="s">
        <v>122</v>
      </c>
      <c r="S31" s="660"/>
      <c r="T31" s="660"/>
      <c r="U31" s="660"/>
      <c r="V31" s="660"/>
      <c r="W31" s="660"/>
      <c r="X31" s="660"/>
      <c r="Y31" s="661"/>
      <c r="Z31" s="662" t="s">
        <v>122</v>
      </c>
      <c r="AA31" s="662"/>
      <c r="AB31" s="662"/>
      <c r="AC31" s="662"/>
      <c r="AD31" s="663" t="s">
        <v>122</v>
      </c>
      <c r="AE31" s="663"/>
      <c r="AF31" s="663"/>
      <c r="AG31" s="663"/>
      <c r="AH31" s="663"/>
      <c r="AI31" s="663"/>
      <c r="AJ31" s="663"/>
      <c r="AK31" s="663"/>
      <c r="AL31" s="664" t="s">
        <v>122</v>
      </c>
      <c r="AM31" s="665"/>
      <c r="AN31" s="665"/>
      <c r="AO31" s="666"/>
      <c r="AP31" s="705" t="s">
        <v>298</v>
      </c>
      <c r="AQ31" s="706"/>
      <c r="AR31" s="706"/>
      <c r="AS31" s="706"/>
      <c r="AT31" s="711" t="s">
        <v>299</v>
      </c>
      <c r="AU31" s="218"/>
      <c r="AV31" s="218"/>
      <c r="AW31" s="218"/>
      <c r="AX31" s="645" t="s">
        <v>177</v>
      </c>
      <c r="AY31" s="646"/>
      <c r="AZ31" s="646"/>
      <c r="BA31" s="646"/>
      <c r="BB31" s="646"/>
      <c r="BC31" s="646"/>
      <c r="BD31" s="646"/>
      <c r="BE31" s="646"/>
      <c r="BF31" s="647"/>
      <c r="BG31" s="715">
        <v>99.5</v>
      </c>
      <c r="BH31" s="703"/>
      <c r="BI31" s="703"/>
      <c r="BJ31" s="703"/>
      <c r="BK31" s="703"/>
      <c r="BL31" s="703"/>
      <c r="BM31" s="654">
        <v>98.7</v>
      </c>
      <c r="BN31" s="703"/>
      <c r="BO31" s="703"/>
      <c r="BP31" s="703"/>
      <c r="BQ31" s="704"/>
      <c r="BR31" s="715">
        <v>99.6</v>
      </c>
      <c r="BS31" s="703"/>
      <c r="BT31" s="703"/>
      <c r="BU31" s="703"/>
      <c r="BV31" s="703"/>
      <c r="BW31" s="703"/>
      <c r="BX31" s="654">
        <v>98.9</v>
      </c>
      <c r="BY31" s="703"/>
      <c r="BZ31" s="703"/>
      <c r="CA31" s="703"/>
      <c r="CB31" s="704"/>
      <c r="CD31" s="697"/>
      <c r="CE31" s="698"/>
      <c r="CF31" s="656" t="s">
        <v>300</v>
      </c>
      <c r="CG31" s="657"/>
      <c r="CH31" s="657"/>
      <c r="CI31" s="657"/>
      <c r="CJ31" s="657"/>
      <c r="CK31" s="657"/>
      <c r="CL31" s="657"/>
      <c r="CM31" s="657"/>
      <c r="CN31" s="657"/>
      <c r="CO31" s="657"/>
      <c r="CP31" s="657"/>
      <c r="CQ31" s="658"/>
      <c r="CR31" s="659">
        <v>47874</v>
      </c>
      <c r="CS31" s="691"/>
      <c r="CT31" s="691"/>
      <c r="CU31" s="691"/>
      <c r="CV31" s="691"/>
      <c r="CW31" s="691"/>
      <c r="CX31" s="691"/>
      <c r="CY31" s="692"/>
      <c r="CZ31" s="664">
        <v>0.2</v>
      </c>
      <c r="DA31" s="689"/>
      <c r="DB31" s="689"/>
      <c r="DC31" s="693"/>
      <c r="DD31" s="668">
        <v>47376</v>
      </c>
      <c r="DE31" s="691"/>
      <c r="DF31" s="691"/>
      <c r="DG31" s="691"/>
      <c r="DH31" s="691"/>
      <c r="DI31" s="691"/>
      <c r="DJ31" s="691"/>
      <c r="DK31" s="692"/>
      <c r="DL31" s="668">
        <v>47208</v>
      </c>
      <c r="DM31" s="691"/>
      <c r="DN31" s="691"/>
      <c r="DO31" s="691"/>
      <c r="DP31" s="691"/>
      <c r="DQ31" s="691"/>
      <c r="DR31" s="691"/>
      <c r="DS31" s="691"/>
      <c r="DT31" s="691"/>
      <c r="DU31" s="691"/>
      <c r="DV31" s="692"/>
      <c r="DW31" s="664">
        <v>0.3</v>
      </c>
      <c r="DX31" s="689"/>
      <c r="DY31" s="689"/>
      <c r="DZ31" s="689"/>
      <c r="EA31" s="689"/>
      <c r="EB31" s="689"/>
      <c r="EC31" s="690"/>
    </row>
    <row r="32" spans="2:133" ht="11.25" customHeight="1" x14ac:dyDescent="0.2">
      <c r="B32" s="656" t="s">
        <v>301</v>
      </c>
      <c r="C32" s="657"/>
      <c r="D32" s="657"/>
      <c r="E32" s="657"/>
      <c r="F32" s="657"/>
      <c r="G32" s="657"/>
      <c r="H32" s="657"/>
      <c r="I32" s="657"/>
      <c r="J32" s="657"/>
      <c r="K32" s="657"/>
      <c r="L32" s="657"/>
      <c r="M32" s="657"/>
      <c r="N32" s="657"/>
      <c r="O32" s="657"/>
      <c r="P32" s="657"/>
      <c r="Q32" s="658"/>
      <c r="R32" s="659">
        <v>1720695</v>
      </c>
      <c r="S32" s="660"/>
      <c r="T32" s="660"/>
      <c r="U32" s="660"/>
      <c r="V32" s="660"/>
      <c r="W32" s="660"/>
      <c r="X32" s="660"/>
      <c r="Y32" s="661"/>
      <c r="Z32" s="662">
        <v>6</v>
      </c>
      <c r="AA32" s="662"/>
      <c r="AB32" s="662"/>
      <c r="AC32" s="662"/>
      <c r="AD32" s="663" t="s">
        <v>122</v>
      </c>
      <c r="AE32" s="663"/>
      <c r="AF32" s="663"/>
      <c r="AG32" s="663"/>
      <c r="AH32" s="663"/>
      <c r="AI32" s="663"/>
      <c r="AJ32" s="663"/>
      <c r="AK32" s="663"/>
      <c r="AL32" s="664" t="s">
        <v>122</v>
      </c>
      <c r="AM32" s="665"/>
      <c r="AN32" s="665"/>
      <c r="AO32" s="666"/>
      <c r="AP32" s="707"/>
      <c r="AQ32" s="708"/>
      <c r="AR32" s="708"/>
      <c r="AS32" s="708"/>
      <c r="AT32" s="712"/>
      <c r="AU32" s="214" t="s">
        <v>302</v>
      </c>
      <c r="AX32" s="656" t="s">
        <v>303</v>
      </c>
      <c r="AY32" s="657"/>
      <c r="AZ32" s="657"/>
      <c r="BA32" s="657"/>
      <c r="BB32" s="657"/>
      <c r="BC32" s="657"/>
      <c r="BD32" s="657"/>
      <c r="BE32" s="657"/>
      <c r="BF32" s="658"/>
      <c r="BG32" s="716">
        <v>99.3</v>
      </c>
      <c r="BH32" s="691"/>
      <c r="BI32" s="691"/>
      <c r="BJ32" s="691"/>
      <c r="BK32" s="691"/>
      <c r="BL32" s="691"/>
      <c r="BM32" s="665">
        <v>97.9</v>
      </c>
      <c r="BN32" s="691"/>
      <c r="BO32" s="691"/>
      <c r="BP32" s="691"/>
      <c r="BQ32" s="714"/>
      <c r="BR32" s="716">
        <v>99.3</v>
      </c>
      <c r="BS32" s="691"/>
      <c r="BT32" s="691"/>
      <c r="BU32" s="691"/>
      <c r="BV32" s="691"/>
      <c r="BW32" s="691"/>
      <c r="BX32" s="665">
        <v>98</v>
      </c>
      <c r="BY32" s="691"/>
      <c r="BZ32" s="691"/>
      <c r="CA32" s="691"/>
      <c r="CB32" s="714"/>
      <c r="CD32" s="699"/>
      <c r="CE32" s="700"/>
      <c r="CF32" s="656" t="s">
        <v>304</v>
      </c>
      <c r="CG32" s="657"/>
      <c r="CH32" s="657"/>
      <c r="CI32" s="657"/>
      <c r="CJ32" s="657"/>
      <c r="CK32" s="657"/>
      <c r="CL32" s="657"/>
      <c r="CM32" s="657"/>
      <c r="CN32" s="657"/>
      <c r="CO32" s="657"/>
      <c r="CP32" s="657"/>
      <c r="CQ32" s="658"/>
      <c r="CR32" s="659" t="s">
        <v>122</v>
      </c>
      <c r="CS32" s="660"/>
      <c r="CT32" s="660"/>
      <c r="CU32" s="660"/>
      <c r="CV32" s="660"/>
      <c r="CW32" s="660"/>
      <c r="CX32" s="660"/>
      <c r="CY32" s="661"/>
      <c r="CZ32" s="664" t="s">
        <v>122</v>
      </c>
      <c r="DA32" s="689"/>
      <c r="DB32" s="689"/>
      <c r="DC32" s="693"/>
      <c r="DD32" s="668" t="s">
        <v>122</v>
      </c>
      <c r="DE32" s="660"/>
      <c r="DF32" s="660"/>
      <c r="DG32" s="660"/>
      <c r="DH32" s="660"/>
      <c r="DI32" s="660"/>
      <c r="DJ32" s="660"/>
      <c r="DK32" s="661"/>
      <c r="DL32" s="668" t="s">
        <v>122</v>
      </c>
      <c r="DM32" s="660"/>
      <c r="DN32" s="660"/>
      <c r="DO32" s="660"/>
      <c r="DP32" s="660"/>
      <c r="DQ32" s="660"/>
      <c r="DR32" s="660"/>
      <c r="DS32" s="660"/>
      <c r="DT32" s="660"/>
      <c r="DU32" s="660"/>
      <c r="DV32" s="661"/>
      <c r="DW32" s="664" t="s">
        <v>122</v>
      </c>
      <c r="DX32" s="689"/>
      <c r="DY32" s="689"/>
      <c r="DZ32" s="689"/>
      <c r="EA32" s="689"/>
      <c r="EB32" s="689"/>
      <c r="EC32" s="690"/>
    </row>
    <row r="33" spans="2:133" ht="11.25" customHeight="1" x14ac:dyDescent="0.2">
      <c r="B33" s="656" t="s">
        <v>305</v>
      </c>
      <c r="C33" s="657"/>
      <c r="D33" s="657"/>
      <c r="E33" s="657"/>
      <c r="F33" s="657"/>
      <c r="G33" s="657"/>
      <c r="H33" s="657"/>
      <c r="I33" s="657"/>
      <c r="J33" s="657"/>
      <c r="K33" s="657"/>
      <c r="L33" s="657"/>
      <c r="M33" s="657"/>
      <c r="N33" s="657"/>
      <c r="O33" s="657"/>
      <c r="P33" s="657"/>
      <c r="Q33" s="658"/>
      <c r="R33" s="659">
        <v>316770</v>
      </c>
      <c r="S33" s="660"/>
      <c r="T33" s="660"/>
      <c r="U33" s="660"/>
      <c r="V33" s="660"/>
      <c r="W33" s="660"/>
      <c r="X33" s="660"/>
      <c r="Y33" s="661"/>
      <c r="Z33" s="662">
        <v>1.1000000000000001</v>
      </c>
      <c r="AA33" s="662"/>
      <c r="AB33" s="662"/>
      <c r="AC33" s="662"/>
      <c r="AD33" s="663">
        <v>107041</v>
      </c>
      <c r="AE33" s="663"/>
      <c r="AF33" s="663"/>
      <c r="AG33" s="663"/>
      <c r="AH33" s="663"/>
      <c r="AI33" s="663"/>
      <c r="AJ33" s="663"/>
      <c r="AK33" s="663"/>
      <c r="AL33" s="664">
        <v>0.7</v>
      </c>
      <c r="AM33" s="665"/>
      <c r="AN33" s="665"/>
      <c r="AO33" s="666"/>
      <c r="AP33" s="709"/>
      <c r="AQ33" s="710"/>
      <c r="AR33" s="710"/>
      <c r="AS33" s="710"/>
      <c r="AT33" s="713"/>
      <c r="AU33" s="219"/>
      <c r="AV33" s="219"/>
      <c r="AW33" s="219"/>
      <c r="AX33" s="680" t="s">
        <v>306</v>
      </c>
      <c r="AY33" s="681"/>
      <c r="AZ33" s="681"/>
      <c r="BA33" s="681"/>
      <c r="BB33" s="681"/>
      <c r="BC33" s="681"/>
      <c r="BD33" s="681"/>
      <c r="BE33" s="681"/>
      <c r="BF33" s="682"/>
      <c r="BG33" s="717">
        <v>99.6</v>
      </c>
      <c r="BH33" s="718"/>
      <c r="BI33" s="718"/>
      <c r="BJ33" s="718"/>
      <c r="BK33" s="718"/>
      <c r="BL33" s="718"/>
      <c r="BM33" s="719">
        <v>99.1</v>
      </c>
      <c r="BN33" s="718"/>
      <c r="BO33" s="718"/>
      <c r="BP33" s="718"/>
      <c r="BQ33" s="720"/>
      <c r="BR33" s="717">
        <v>99.7</v>
      </c>
      <c r="BS33" s="718"/>
      <c r="BT33" s="718"/>
      <c r="BU33" s="718"/>
      <c r="BV33" s="718"/>
      <c r="BW33" s="718"/>
      <c r="BX33" s="719">
        <v>99.3</v>
      </c>
      <c r="BY33" s="718"/>
      <c r="BZ33" s="718"/>
      <c r="CA33" s="718"/>
      <c r="CB33" s="720"/>
      <c r="CD33" s="656" t="s">
        <v>307</v>
      </c>
      <c r="CE33" s="657"/>
      <c r="CF33" s="657"/>
      <c r="CG33" s="657"/>
      <c r="CH33" s="657"/>
      <c r="CI33" s="657"/>
      <c r="CJ33" s="657"/>
      <c r="CK33" s="657"/>
      <c r="CL33" s="657"/>
      <c r="CM33" s="657"/>
      <c r="CN33" s="657"/>
      <c r="CO33" s="657"/>
      <c r="CP33" s="657"/>
      <c r="CQ33" s="658"/>
      <c r="CR33" s="659">
        <v>11687741</v>
      </c>
      <c r="CS33" s="691"/>
      <c r="CT33" s="691"/>
      <c r="CU33" s="691"/>
      <c r="CV33" s="691"/>
      <c r="CW33" s="691"/>
      <c r="CX33" s="691"/>
      <c r="CY33" s="692"/>
      <c r="CZ33" s="664">
        <v>41.9</v>
      </c>
      <c r="DA33" s="689"/>
      <c r="DB33" s="689"/>
      <c r="DC33" s="693"/>
      <c r="DD33" s="668">
        <v>9089036</v>
      </c>
      <c r="DE33" s="691"/>
      <c r="DF33" s="691"/>
      <c r="DG33" s="691"/>
      <c r="DH33" s="691"/>
      <c r="DI33" s="691"/>
      <c r="DJ33" s="691"/>
      <c r="DK33" s="692"/>
      <c r="DL33" s="668">
        <v>5914147</v>
      </c>
      <c r="DM33" s="691"/>
      <c r="DN33" s="691"/>
      <c r="DO33" s="691"/>
      <c r="DP33" s="691"/>
      <c r="DQ33" s="691"/>
      <c r="DR33" s="691"/>
      <c r="DS33" s="691"/>
      <c r="DT33" s="691"/>
      <c r="DU33" s="691"/>
      <c r="DV33" s="692"/>
      <c r="DW33" s="664">
        <v>40.200000000000003</v>
      </c>
      <c r="DX33" s="689"/>
      <c r="DY33" s="689"/>
      <c r="DZ33" s="689"/>
      <c r="EA33" s="689"/>
      <c r="EB33" s="689"/>
      <c r="EC33" s="690"/>
    </row>
    <row r="34" spans="2:133" ht="11.25" customHeight="1" x14ac:dyDescent="0.2">
      <c r="B34" s="656" t="s">
        <v>308</v>
      </c>
      <c r="C34" s="657"/>
      <c r="D34" s="657"/>
      <c r="E34" s="657"/>
      <c r="F34" s="657"/>
      <c r="G34" s="657"/>
      <c r="H34" s="657"/>
      <c r="I34" s="657"/>
      <c r="J34" s="657"/>
      <c r="K34" s="657"/>
      <c r="L34" s="657"/>
      <c r="M34" s="657"/>
      <c r="N34" s="657"/>
      <c r="O34" s="657"/>
      <c r="P34" s="657"/>
      <c r="Q34" s="658"/>
      <c r="R34" s="659">
        <v>153720</v>
      </c>
      <c r="S34" s="660"/>
      <c r="T34" s="660"/>
      <c r="U34" s="660"/>
      <c r="V34" s="660"/>
      <c r="W34" s="660"/>
      <c r="X34" s="660"/>
      <c r="Y34" s="661"/>
      <c r="Z34" s="662">
        <v>0.5</v>
      </c>
      <c r="AA34" s="662"/>
      <c r="AB34" s="662"/>
      <c r="AC34" s="662"/>
      <c r="AD34" s="663" t="s">
        <v>122</v>
      </c>
      <c r="AE34" s="663"/>
      <c r="AF34" s="663"/>
      <c r="AG34" s="663"/>
      <c r="AH34" s="663"/>
      <c r="AI34" s="663"/>
      <c r="AJ34" s="663"/>
      <c r="AK34" s="663"/>
      <c r="AL34" s="664" t="s">
        <v>122</v>
      </c>
      <c r="AM34" s="665"/>
      <c r="AN34" s="665"/>
      <c r="AO34" s="666"/>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56" t="s">
        <v>309</v>
      </c>
      <c r="CE34" s="657"/>
      <c r="CF34" s="657"/>
      <c r="CG34" s="657"/>
      <c r="CH34" s="657"/>
      <c r="CI34" s="657"/>
      <c r="CJ34" s="657"/>
      <c r="CK34" s="657"/>
      <c r="CL34" s="657"/>
      <c r="CM34" s="657"/>
      <c r="CN34" s="657"/>
      <c r="CO34" s="657"/>
      <c r="CP34" s="657"/>
      <c r="CQ34" s="658"/>
      <c r="CR34" s="659">
        <v>3878455</v>
      </c>
      <c r="CS34" s="660"/>
      <c r="CT34" s="660"/>
      <c r="CU34" s="660"/>
      <c r="CV34" s="660"/>
      <c r="CW34" s="660"/>
      <c r="CX34" s="660"/>
      <c r="CY34" s="661"/>
      <c r="CZ34" s="664">
        <v>13.9</v>
      </c>
      <c r="DA34" s="689"/>
      <c r="DB34" s="689"/>
      <c r="DC34" s="693"/>
      <c r="DD34" s="668">
        <v>2567572</v>
      </c>
      <c r="DE34" s="660"/>
      <c r="DF34" s="660"/>
      <c r="DG34" s="660"/>
      <c r="DH34" s="660"/>
      <c r="DI34" s="660"/>
      <c r="DJ34" s="660"/>
      <c r="DK34" s="661"/>
      <c r="DL34" s="668">
        <v>2427791</v>
      </c>
      <c r="DM34" s="660"/>
      <c r="DN34" s="660"/>
      <c r="DO34" s="660"/>
      <c r="DP34" s="660"/>
      <c r="DQ34" s="660"/>
      <c r="DR34" s="660"/>
      <c r="DS34" s="660"/>
      <c r="DT34" s="660"/>
      <c r="DU34" s="660"/>
      <c r="DV34" s="661"/>
      <c r="DW34" s="664">
        <v>16.5</v>
      </c>
      <c r="DX34" s="689"/>
      <c r="DY34" s="689"/>
      <c r="DZ34" s="689"/>
      <c r="EA34" s="689"/>
      <c r="EB34" s="689"/>
      <c r="EC34" s="690"/>
    </row>
    <row r="35" spans="2:133" ht="11.25" customHeight="1" x14ac:dyDescent="0.2">
      <c r="B35" s="656" t="s">
        <v>310</v>
      </c>
      <c r="C35" s="657"/>
      <c r="D35" s="657"/>
      <c r="E35" s="657"/>
      <c r="F35" s="657"/>
      <c r="G35" s="657"/>
      <c r="H35" s="657"/>
      <c r="I35" s="657"/>
      <c r="J35" s="657"/>
      <c r="K35" s="657"/>
      <c r="L35" s="657"/>
      <c r="M35" s="657"/>
      <c r="N35" s="657"/>
      <c r="O35" s="657"/>
      <c r="P35" s="657"/>
      <c r="Q35" s="658"/>
      <c r="R35" s="659">
        <v>2261009</v>
      </c>
      <c r="S35" s="660"/>
      <c r="T35" s="660"/>
      <c r="U35" s="660"/>
      <c r="V35" s="660"/>
      <c r="W35" s="660"/>
      <c r="X35" s="660"/>
      <c r="Y35" s="661"/>
      <c r="Z35" s="662">
        <v>7.8</v>
      </c>
      <c r="AA35" s="662"/>
      <c r="AB35" s="662"/>
      <c r="AC35" s="662"/>
      <c r="AD35" s="663" t="s">
        <v>122</v>
      </c>
      <c r="AE35" s="663"/>
      <c r="AF35" s="663"/>
      <c r="AG35" s="663"/>
      <c r="AH35" s="663"/>
      <c r="AI35" s="663"/>
      <c r="AJ35" s="663"/>
      <c r="AK35" s="663"/>
      <c r="AL35" s="664" t="s">
        <v>122</v>
      </c>
      <c r="AM35" s="665"/>
      <c r="AN35" s="665"/>
      <c r="AO35" s="666"/>
      <c r="AP35" s="222"/>
      <c r="AQ35" s="641" t="s">
        <v>311</v>
      </c>
      <c r="AR35" s="642"/>
      <c r="AS35" s="642"/>
      <c r="AT35" s="642"/>
      <c r="AU35" s="642"/>
      <c r="AV35" s="642"/>
      <c r="AW35" s="642"/>
      <c r="AX35" s="642"/>
      <c r="AY35" s="642"/>
      <c r="AZ35" s="642"/>
      <c r="BA35" s="642"/>
      <c r="BB35" s="642"/>
      <c r="BC35" s="642"/>
      <c r="BD35" s="642"/>
      <c r="BE35" s="642"/>
      <c r="BF35" s="643"/>
      <c r="BG35" s="641" t="s">
        <v>312</v>
      </c>
      <c r="BH35" s="642"/>
      <c r="BI35" s="642"/>
      <c r="BJ35" s="642"/>
      <c r="BK35" s="642"/>
      <c r="BL35" s="642"/>
      <c r="BM35" s="642"/>
      <c r="BN35" s="642"/>
      <c r="BO35" s="642"/>
      <c r="BP35" s="642"/>
      <c r="BQ35" s="642"/>
      <c r="BR35" s="642"/>
      <c r="BS35" s="642"/>
      <c r="BT35" s="642"/>
      <c r="BU35" s="642"/>
      <c r="BV35" s="642"/>
      <c r="BW35" s="642"/>
      <c r="BX35" s="642"/>
      <c r="BY35" s="642"/>
      <c r="BZ35" s="642"/>
      <c r="CA35" s="642"/>
      <c r="CB35" s="643"/>
      <c r="CD35" s="656" t="s">
        <v>313</v>
      </c>
      <c r="CE35" s="657"/>
      <c r="CF35" s="657"/>
      <c r="CG35" s="657"/>
      <c r="CH35" s="657"/>
      <c r="CI35" s="657"/>
      <c r="CJ35" s="657"/>
      <c r="CK35" s="657"/>
      <c r="CL35" s="657"/>
      <c r="CM35" s="657"/>
      <c r="CN35" s="657"/>
      <c r="CO35" s="657"/>
      <c r="CP35" s="657"/>
      <c r="CQ35" s="658"/>
      <c r="CR35" s="659">
        <v>187036</v>
      </c>
      <c r="CS35" s="691"/>
      <c r="CT35" s="691"/>
      <c r="CU35" s="691"/>
      <c r="CV35" s="691"/>
      <c r="CW35" s="691"/>
      <c r="CX35" s="691"/>
      <c r="CY35" s="692"/>
      <c r="CZ35" s="664">
        <v>0.7</v>
      </c>
      <c r="DA35" s="689"/>
      <c r="DB35" s="689"/>
      <c r="DC35" s="693"/>
      <c r="DD35" s="668">
        <v>118040</v>
      </c>
      <c r="DE35" s="691"/>
      <c r="DF35" s="691"/>
      <c r="DG35" s="691"/>
      <c r="DH35" s="691"/>
      <c r="DI35" s="691"/>
      <c r="DJ35" s="691"/>
      <c r="DK35" s="692"/>
      <c r="DL35" s="668">
        <v>115015</v>
      </c>
      <c r="DM35" s="691"/>
      <c r="DN35" s="691"/>
      <c r="DO35" s="691"/>
      <c r="DP35" s="691"/>
      <c r="DQ35" s="691"/>
      <c r="DR35" s="691"/>
      <c r="DS35" s="691"/>
      <c r="DT35" s="691"/>
      <c r="DU35" s="691"/>
      <c r="DV35" s="692"/>
      <c r="DW35" s="664">
        <v>0.8</v>
      </c>
      <c r="DX35" s="689"/>
      <c r="DY35" s="689"/>
      <c r="DZ35" s="689"/>
      <c r="EA35" s="689"/>
      <c r="EB35" s="689"/>
      <c r="EC35" s="690"/>
    </row>
    <row r="36" spans="2:133" ht="11.25" customHeight="1" x14ac:dyDescent="0.2">
      <c r="B36" s="656" t="s">
        <v>314</v>
      </c>
      <c r="C36" s="657"/>
      <c r="D36" s="657"/>
      <c r="E36" s="657"/>
      <c r="F36" s="657"/>
      <c r="G36" s="657"/>
      <c r="H36" s="657"/>
      <c r="I36" s="657"/>
      <c r="J36" s="657"/>
      <c r="K36" s="657"/>
      <c r="L36" s="657"/>
      <c r="M36" s="657"/>
      <c r="N36" s="657"/>
      <c r="O36" s="657"/>
      <c r="P36" s="657"/>
      <c r="Q36" s="658"/>
      <c r="R36" s="659">
        <v>1229778</v>
      </c>
      <c r="S36" s="660"/>
      <c r="T36" s="660"/>
      <c r="U36" s="660"/>
      <c r="V36" s="660"/>
      <c r="W36" s="660"/>
      <c r="X36" s="660"/>
      <c r="Y36" s="661"/>
      <c r="Z36" s="662">
        <v>4.3</v>
      </c>
      <c r="AA36" s="662"/>
      <c r="AB36" s="662"/>
      <c r="AC36" s="662"/>
      <c r="AD36" s="663" t="s">
        <v>122</v>
      </c>
      <c r="AE36" s="663"/>
      <c r="AF36" s="663"/>
      <c r="AG36" s="663"/>
      <c r="AH36" s="663"/>
      <c r="AI36" s="663"/>
      <c r="AJ36" s="663"/>
      <c r="AK36" s="663"/>
      <c r="AL36" s="664" t="s">
        <v>122</v>
      </c>
      <c r="AM36" s="665"/>
      <c r="AN36" s="665"/>
      <c r="AO36" s="666"/>
      <c r="AP36" s="222"/>
      <c r="AQ36" s="725" t="s">
        <v>315</v>
      </c>
      <c r="AR36" s="726"/>
      <c r="AS36" s="726"/>
      <c r="AT36" s="726"/>
      <c r="AU36" s="726"/>
      <c r="AV36" s="726"/>
      <c r="AW36" s="726"/>
      <c r="AX36" s="726"/>
      <c r="AY36" s="727"/>
      <c r="AZ36" s="648">
        <v>4105903</v>
      </c>
      <c r="BA36" s="649"/>
      <c r="BB36" s="649"/>
      <c r="BC36" s="649"/>
      <c r="BD36" s="649"/>
      <c r="BE36" s="649"/>
      <c r="BF36" s="721"/>
      <c r="BG36" s="645" t="s">
        <v>316</v>
      </c>
      <c r="BH36" s="646"/>
      <c r="BI36" s="646"/>
      <c r="BJ36" s="646"/>
      <c r="BK36" s="646"/>
      <c r="BL36" s="646"/>
      <c r="BM36" s="646"/>
      <c r="BN36" s="646"/>
      <c r="BO36" s="646"/>
      <c r="BP36" s="646"/>
      <c r="BQ36" s="646"/>
      <c r="BR36" s="646"/>
      <c r="BS36" s="646"/>
      <c r="BT36" s="646"/>
      <c r="BU36" s="647"/>
      <c r="BV36" s="648">
        <v>16410</v>
      </c>
      <c r="BW36" s="649"/>
      <c r="BX36" s="649"/>
      <c r="BY36" s="649"/>
      <c r="BZ36" s="649"/>
      <c r="CA36" s="649"/>
      <c r="CB36" s="721"/>
      <c r="CD36" s="656" t="s">
        <v>317</v>
      </c>
      <c r="CE36" s="657"/>
      <c r="CF36" s="657"/>
      <c r="CG36" s="657"/>
      <c r="CH36" s="657"/>
      <c r="CI36" s="657"/>
      <c r="CJ36" s="657"/>
      <c r="CK36" s="657"/>
      <c r="CL36" s="657"/>
      <c r="CM36" s="657"/>
      <c r="CN36" s="657"/>
      <c r="CO36" s="657"/>
      <c r="CP36" s="657"/>
      <c r="CQ36" s="658"/>
      <c r="CR36" s="659">
        <v>3628084</v>
      </c>
      <c r="CS36" s="660"/>
      <c r="CT36" s="660"/>
      <c r="CU36" s="660"/>
      <c r="CV36" s="660"/>
      <c r="CW36" s="660"/>
      <c r="CX36" s="660"/>
      <c r="CY36" s="661"/>
      <c r="CZ36" s="664">
        <v>13</v>
      </c>
      <c r="DA36" s="689"/>
      <c r="DB36" s="689"/>
      <c r="DC36" s="693"/>
      <c r="DD36" s="668">
        <v>3274310</v>
      </c>
      <c r="DE36" s="660"/>
      <c r="DF36" s="660"/>
      <c r="DG36" s="660"/>
      <c r="DH36" s="660"/>
      <c r="DI36" s="660"/>
      <c r="DJ36" s="660"/>
      <c r="DK36" s="661"/>
      <c r="DL36" s="668">
        <v>1556701</v>
      </c>
      <c r="DM36" s="660"/>
      <c r="DN36" s="660"/>
      <c r="DO36" s="660"/>
      <c r="DP36" s="660"/>
      <c r="DQ36" s="660"/>
      <c r="DR36" s="660"/>
      <c r="DS36" s="660"/>
      <c r="DT36" s="660"/>
      <c r="DU36" s="660"/>
      <c r="DV36" s="661"/>
      <c r="DW36" s="664">
        <v>10.6</v>
      </c>
      <c r="DX36" s="689"/>
      <c r="DY36" s="689"/>
      <c r="DZ36" s="689"/>
      <c r="EA36" s="689"/>
      <c r="EB36" s="689"/>
      <c r="EC36" s="690"/>
    </row>
    <row r="37" spans="2:133" ht="11.25" customHeight="1" x14ac:dyDescent="0.2">
      <c r="B37" s="656" t="s">
        <v>318</v>
      </c>
      <c r="C37" s="657"/>
      <c r="D37" s="657"/>
      <c r="E37" s="657"/>
      <c r="F37" s="657"/>
      <c r="G37" s="657"/>
      <c r="H37" s="657"/>
      <c r="I37" s="657"/>
      <c r="J37" s="657"/>
      <c r="K37" s="657"/>
      <c r="L37" s="657"/>
      <c r="M37" s="657"/>
      <c r="N37" s="657"/>
      <c r="O37" s="657"/>
      <c r="P37" s="657"/>
      <c r="Q37" s="658"/>
      <c r="R37" s="659">
        <v>1230452</v>
      </c>
      <c r="S37" s="660"/>
      <c r="T37" s="660"/>
      <c r="U37" s="660"/>
      <c r="V37" s="660"/>
      <c r="W37" s="660"/>
      <c r="X37" s="660"/>
      <c r="Y37" s="661"/>
      <c r="Z37" s="662">
        <v>4.3</v>
      </c>
      <c r="AA37" s="662"/>
      <c r="AB37" s="662"/>
      <c r="AC37" s="662"/>
      <c r="AD37" s="663">
        <v>19918</v>
      </c>
      <c r="AE37" s="663"/>
      <c r="AF37" s="663"/>
      <c r="AG37" s="663"/>
      <c r="AH37" s="663"/>
      <c r="AI37" s="663"/>
      <c r="AJ37" s="663"/>
      <c r="AK37" s="663"/>
      <c r="AL37" s="664">
        <v>0.1</v>
      </c>
      <c r="AM37" s="665"/>
      <c r="AN37" s="665"/>
      <c r="AO37" s="666"/>
      <c r="AQ37" s="722" t="s">
        <v>319</v>
      </c>
      <c r="AR37" s="723"/>
      <c r="AS37" s="723"/>
      <c r="AT37" s="723"/>
      <c r="AU37" s="723"/>
      <c r="AV37" s="723"/>
      <c r="AW37" s="723"/>
      <c r="AX37" s="723"/>
      <c r="AY37" s="724"/>
      <c r="AZ37" s="659">
        <v>1401523</v>
      </c>
      <c r="BA37" s="660"/>
      <c r="BB37" s="660"/>
      <c r="BC37" s="660"/>
      <c r="BD37" s="691"/>
      <c r="BE37" s="691"/>
      <c r="BF37" s="714"/>
      <c r="BG37" s="656" t="s">
        <v>320</v>
      </c>
      <c r="BH37" s="657"/>
      <c r="BI37" s="657"/>
      <c r="BJ37" s="657"/>
      <c r="BK37" s="657"/>
      <c r="BL37" s="657"/>
      <c r="BM37" s="657"/>
      <c r="BN37" s="657"/>
      <c r="BO37" s="657"/>
      <c r="BP37" s="657"/>
      <c r="BQ37" s="657"/>
      <c r="BR37" s="657"/>
      <c r="BS37" s="657"/>
      <c r="BT37" s="657"/>
      <c r="BU37" s="658"/>
      <c r="BV37" s="659">
        <v>816</v>
      </c>
      <c r="BW37" s="660"/>
      <c r="BX37" s="660"/>
      <c r="BY37" s="660"/>
      <c r="BZ37" s="660"/>
      <c r="CA37" s="660"/>
      <c r="CB37" s="669"/>
      <c r="CD37" s="656" t="s">
        <v>321</v>
      </c>
      <c r="CE37" s="657"/>
      <c r="CF37" s="657"/>
      <c r="CG37" s="657"/>
      <c r="CH37" s="657"/>
      <c r="CI37" s="657"/>
      <c r="CJ37" s="657"/>
      <c r="CK37" s="657"/>
      <c r="CL37" s="657"/>
      <c r="CM37" s="657"/>
      <c r="CN37" s="657"/>
      <c r="CO37" s="657"/>
      <c r="CP37" s="657"/>
      <c r="CQ37" s="658"/>
      <c r="CR37" s="659">
        <v>709745</v>
      </c>
      <c r="CS37" s="691"/>
      <c r="CT37" s="691"/>
      <c r="CU37" s="691"/>
      <c r="CV37" s="691"/>
      <c r="CW37" s="691"/>
      <c r="CX37" s="691"/>
      <c r="CY37" s="692"/>
      <c r="CZ37" s="664">
        <v>2.5</v>
      </c>
      <c r="DA37" s="689"/>
      <c r="DB37" s="689"/>
      <c r="DC37" s="693"/>
      <c r="DD37" s="668">
        <v>697245</v>
      </c>
      <c r="DE37" s="691"/>
      <c r="DF37" s="691"/>
      <c r="DG37" s="691"/>
      <c r="DH37" s="691"/>
      <c r="DI37" s="691"/>
      <c r="DJ37" s="691"/>
      <c r="DK37" s="692"/>
      <c r="DL37" s="668">
        <v>668937</v>
      </c>
      <c r="DM37" s="691"/>
      <c r="DN37" s="691"/>
      <c r="DO37" s="691"/>
      <c r="DP37" s="691"/>
      <c r="DQ37" s="691"/>
      <c r="DR37" s="691"/>
      <c r="DS37" s="691"/>
      <c r="DT37" s="691"/>
      <c r="DU37" s="691"/>
      <c r="DV37" s="692"/>
      <c r="DW37" s="664">
        <v>4.5</v>
      </c>
      <c r="DX37" s="689"/>
      <c r="DY37" s="689"/>
      <c r="DZ37" s="689"/>
      <c r="EA37" s="689"/>
      <c r="EB37" s="689"/>
      <c r="EC37" s="690"/>
    </row>
    <row r="38" spans="2:133" ht="11.25" customHeight="1" x14ac:dyDescent="0.2">
      <c r="B38" s="656" t="s">
        <v>322</v>
      </c>
      <c r="C38" s="657"/>
      <c r="D38" s="657"/>
      <c r="E38" s="657"/>
      <c r="F38" s="657"/>
      <c r="G38" s="657"/>
      <c r="H38" s="657"/>
      <c r="I38" s="657"/>
      <c r="J38" s="657"/>
      <c r="K38" s="657"/>
      <c r="L38" s="657"/>
      <c r="M38" s="657"/>
      <c r="N38" s="657"/>
      <c r="O38" s="657"/>
      <c r="P38" s="657"/>
      <c r="Q38" s="658"/>
      <c r="R38" s="659">
        <v>2273810</v>
      </c>
      <c r="S38" s="660"/>
      <c r="T38" s="660"/>
      <c r="U38" s="660"/>
      <c r="V38" s="660"/>
      <c r="W38" s="660"/>
      <c r="X38" s="660"/>
      <c r="Y38" s="661"/>
      <c r="Z38" s="662">
        <v>7.9</v>
      </c>
      <c r="AA38" s="662"/>
      <c r="AB38" s="662"/>
      <c r="AC38" s="662"/>
      <c r="AD38" s="663" t="s">
        <v>122</v>
      </c>
      <c r="AE38" s="663"/>
      <c r="AF38" s="663"/>
      <c r="AG38" s="663"/>
      <c r="AH38" s="663"/>
      <c r="AI38" s="663"/>
      <c r="AJ38" s="663"/>
      <c r="AK38" s="663"/>
      <c r="AL38" s="664" t="s">
        <v>122</v>
      </c>
      <c r="AM38" s="665"/>
      <c r="AN38" s="665"/>
      <c r="AO38" s="666"/>
      <c r="AQ38" s="722" t="s">
        <v>323</v>
      </c>
      <c r="AR38" s="723"/>
      <c r="AS38" s="723"/>
      <c r="AT38" s="723"/>
      <c r="AU38" s="723"/>
      <c r="AV38" s="723"/>
      <c r="AW38" s="723"/>
      <c r="AX38" s="723"/>
      <c r="AY38" s="724"/>
      <c r="AZ38" s="659">
        <v>759789</v>
      </c>
      <c r="BA38" s="660"/>
      <c r="BB38" s="660"/>
      <c r="BC38" s="660"/>
      <c r="BD38" s="691"/>
      <c r="BE38" s="691"/>
      <c r="BF38" s="714"/>
      <c r="BG38" s="656" t="s">
        <v>324</v>
      </c>
      <c r="BH38" s="657"/>
      <c r="BI38" s="657"/>
      <c r="BJ38" s="657"/>
      <c r="BK38" s="657"/>
      <c r="BL38" s="657"/>
      <c r="BM38" s="657"/>
      <c r="BN38" s="657"/>
      <c r="BO38" s="657"/>
      <c r="BP38" s="657"/>
      <c r="BQ38" s="657"/>
      <c r="BR38" s="657"/>
      <c r="BS38" s="657"/>
      <c r="BT38" s="657"/>
      <c r="BU38" s="658"/>
      <c r="BV38" s="659">
        <v>6372</v>
      </c>
      <c r="BW38" s="660"/>
      <c r="BX38" s="660"/>
      <c r="BY38" s="660"/>
      <c r="BZ38" s="660"/>
      <c r="CA38" s="660"/>
      <c r="CB38" s="669"/>
      <c r="CD38" s="656" t="s">
        <v>325</v>
      </c>
      <c r="CE38" s="657"/>
      <c r="CF38" s="657"/>
      <c r="CG38" s="657"/>
      <c r="CH38" s="657"/>
      <c r="CI38" s="657"/>
      <c r="CJ38" s="657"/>
      <c r="CK38" s="657"/>
      <c r="CL38" s="657"/>
      <c r="CM38" s="657"/>
      <c r="CN38" s="657"/>
      <c r="CO38" s="657"/>
      <c r="CP38" s="657"/>
      <c r="CQ38" s="658"/>
      <c r="CR38" s="659">
        <v>1930045</v>
      </c>
      <c r="CS38" s="660"/>
      <c r="CT38" s="660"/>
      <c r="CU38" s="660"/>
      <c r="CV38" s="660"/>
      <c r="CW38" s="660"/>
      <c r="CX38" s="660"/>
      <c r="CY38" s="661"/>
      <c r="CZ38" s="664">
        <v>6.9</v>
      </c>
      <c r="DA38" s="689"/>
      <c r="DB38" s="689"/>
      <c r="DC38" s="693"/>
      <c r="DD38" s="668">
        <v>1569962</v>
      </c>
      <c r="DE38" s="660"/>
      <c r="DF38" s="660"/>
      <c r="DG38" s="660"/>
      <c r="DH38" s="660"/>
      <c r="DI38" s="660"/>
      <c r="DJ38" s="660"/>
      <c r="DK38" s="661"/>
      <c r="DL38" s="668">
        <v>1540825</v>
      </c>
      <c r="DM38" s="660"/>
      <c r="DN38" s="660"/>
      <c r="DO38" s="660"/>
      <c r="DP38" s="660"/>
      <c r="DQ38" s="660"/>
      <c r="DR38" s="660"/>
      <c r="DS38" s="660"/>
      <c r="DT38" s="660"/>
      <c r="DU38" s="660"/>
      <c r="DV38" s="661"/>
      <c r="DW38" s="664">
        <v>10.5</v>
      </c>
      <c r="DX38" s="689"/>
      <c r="DY38" s="689"/>
      <c r="DZ38" s="689"/>
      <c r="EA38" s="689"/>
      <c r="EB38" s="689"/>
      <c r="EC38" s="690"/>
    </row>
    <row r="39" spans="2:133" ht="11.25" customHeight="1" x14ac:dyDescent="0.2">
      <c r="B39" s="656" t="s">
        <v>326</v>
      </c>
      <c r="C39" s="657"/>
      <c r="D39" s="657"/>
      <c r="E39" s="657"/>
      <c r="F39" s="657"/>
      <c r="G39" s="657"/>
      <c r="H39" s="657"/>
      <c r="I39" s="657"/>
      <c r="J39" s="657"/>
      <c r="K39" s="657"/>
      <c r="L39" s="657"/>
      <c r="M39" s="657"/>
      <c r="N39" s="657"/>
      <c r="O39" s="657"/>
      <c r="P39" s="657"/>
      <c r="Q39" s="658"/>
      <c r="R39" s="659" t="s">
        <v>122</v>
      </c>
      <c r="S39" s="660"/>
      <c r="T39" s="660"/>
      <c r="U39" s="660"/>
      <c r="V39" s="660"/>
      <c r="W39" s="660"/>
      <c r="X39" s="660"/>
      <c r="Y39" s="661"/>
      <c r="Z39" s="662" t="s">
        <v>122</v>
      </c>
      <c r="AA39" s="662"/>
      <c r="AB39" s="662"/>
      <c r="AC39" s="662"/>
      <c r="AD39" s="663" t="s">
        <v>122</v>
      </c>
      <c r="AE39" s="663"/>
      <c r="AF39" s="663"/>
      <c r="AG39" s="663"/>
      <c r="AH39" s="663"/>
      <c r="AI39" s="663"/>
      <c r="AJ39" s="663"/>
      <c r="AK39" s="663"/>
      <c r="AL39" s="664" t="s">
        <v>122</v>
      </c>
      <c r="AM39" s="665"/>
      <c r="AN39" s="665"/>
      <c r="AO39" s="666"/>
      <c r="AQ39" s="722" t="s">
        <v>327</v>
      </c>
      <c r="AR39" s="723"/>
      <c r="AS39" s="723"/>
      <c r="AT39" s="723"/>
      <c r="AU39" s="723"/>
      <c r="AV39" s="723"/>
      <c r="AW39" s="723"/>
      <c r="AX39" s="723"/>
      <c r="AY39" s="724"/>
      <c r="AZ39" s="659">
        <v>14546</v>
      </c>
      <c r="BA39" s="660"/>
      <c r="BB39" s="660"/>
      <c r="BC39" s="660"/>
      <c r="BD39" s="691"/>
      <c r="BE39" s="691"/>
      <c r="BF39" s="714"/>
      <c r="BG39" s="656" t="s">
        <v>328</v>
      </c>
      <c r="BH39" s="657"/>
      <c r="BI39" s="657"/>
      <c r="BJ39" s="657"/>
      <c r="BK39" s="657"/>
      <c r="BL39" s="657"/>
      <c r="BM39" s="657"/>
      <c r="BN39" s="657"/>
      <c r="BO39" s="657"/>
      <c r="BP39" s="657"/>
      <c r="BQ39" s="657"/>
      <c r="BR39" s="657"/>
      <c r="BS39" s="657"/>
      <c r="BT39" s="657"/>
      <c r="BU39" s="658"/>
      <c r="BV39" s="659">
        <v>9712</v>
      </c>
      <c r="BW39" s="660"/>
      <c r="BX39" s="660"/>
      <c r="BY39" s="660"/>
      <c r="BZ39" s="660"/>
      <c r="CA39" s="660"/>
      <c r="CB39" s="669"/>
      <c r="CD39" s="656" t="s">
        <v>329</v>
      </c>
      <c r="CE39" s="657"/>
      <c r="CF39" s="657"/>
      <c r="CG39" s="657"/>
      <c r="CH39" s="657"/>
      <c r="CI39" s="657"/>
      <c r="CJ39" s="657"/>
      <c r="CK39" s="657"/>
      <c r="CL39" s="657"/>
      <c r="CM39" s="657"/>
      <c r="CN39" s="657"/>
      <c r="CO39" s="657"/>
      <c r="CP39" s="657"/>
      <c r="CQ39" s="658"/>
      <c r="CR39" s="659">
        <v>1541804</v>
      </c>
      <c r="CS39" s="691"/>
      <c r="CT39" s="691"/>
      <c r="CU39" s="691"/>
      <c r="CV39" s="691"/>
      <c r="CW39" s="691"/>
      <c r="CX39" s="691"/>
      <c r="CY39" s="692"/>
      <c r="CZ39" s="664">
        <v>5.5</v>
      </c>
      <c r="DA39" s="689"/>
      <c r="DB39" s="689"/>
      <c r="DC39" s="693"/>
      <c r="DD39" s="668">
        <v>1151459</v>
      </c>
      <c r="DE39" s="691"/>
      <c r="DF39" s="691"/>
      <c r="DG39" s="691"/>
      <c r="DH39" s="691"/>
      <c r="DI39" s="691"/>
      <c r="DJ39" s="691"/>
      <c r="DK39" s="692"/>
      <c r="DL39" s="668" t="s">
        <v>122</v>
      </c>
      <c r="DM39" s="691"/>
      <c r="DN39" s="691"/>
      <c r="DO39" s="691"/>
      <c r="DP39" s="691"/>
      <c r="DQ39" s="691"/>
      <c r="DR39" s="691"/>
      <c r="DS39" s="691"/>
      <c r="DT39" s="691"/>
      <c r="DU39" s="691"/>
      <c r="DV39" s="692"/>
      <c r="DW39" s="664" t="s">
        <v>122</v>
      </c>
      <c r="DX39" s="689"/>
      <c r="DY39" s="689"/>
      <c r="DZ39" s="689"/>
      <c r="EA39" s="689"/>
      <c r="EB39" s="689"/>
      <c r="EC39" s="690"/>
    </row>
    <row r="40" spans="2:133" ht="11.25" customHeight="1" x14ac:dyDescent="0.2">
      <c r="B40" s="656" t="s">
        <v>330</v>
      </c>
      <c r="C40" s="657"/>
      <c r="D40" s="657"/>
      <c r="E40" s="657"/>
      <c r="F40" s="657"/>
      <c r="G40" s="657"/>
      <c r="H40" s="657"/>
      <c r="I40" s="657"/>
      <c r="J40" s="657"/>
      <c r="K40" s="657"/>
      <c r="L40" s="657"/>
      <c r="M40" s="657"/>
      <c r="N40" s="657"/>
      <c r="O40" s="657"/>
      <c r="P40" s="657"/>
      <c r="Q40" s="658"/>
      <c r="R40" s="659">
        <v>73710</v>
      </c>
      <c r="S40" s="660"/>
      <c r="T40" s="660"/>
      <c r="U40" s="660"/>
      <c r="V40" s="660"/>
      <c r="W40" s="660"/>
      <c r="X40" s="660"/>
      <c r="Y40" s="661"/>
      <c r="Z40" s="662">
        <v>0.3</v>
      </c>
      <c r="AA40" s="662"/>
      <c r="AB40" s="662"/>
      <c r="AC40" s="662"/>
      <c r="AD40" s="663" t="s">
        <v>122</v>
      </c>
      <c r="AE40" s="663"/>
      <c r="AF40" s="663"/>
      <c r="AG40" s="663"/>
      <c r="AH40" s="663"/>
      <c r="AI40" s="663"/>
      <c r="AJ40" s="663"/>
      <c r="AK40" s="663"/>
      <c r="AL40" s="664" t="s">
        <v>122</v>
      </c>
      <c r="AM40" s="665"/>
      <c r="AN40" s="665"/>
      <c r="AO40" s="666"/>
      <c r="AQ40" s="722" t="s">
        <v>331</v>
      </c>
      <c r="AR40" s="723"/>
      <c r="AS40" s="723"/>
      <c r="AT40" s="723"/>
      <c r="AU40" s="723"/>
      <c r="AV40" s="723"/>
      <c r="AW40" s="723"/>
      <c r="AX40" s="723"/>
      <c r="AY40" s="724"/>
      <c r="AZ40" s="659" t="s">
        <v>122</v>
      </c>
      <c r="BA40" s="660"/>
      <c r="BB40" s="660"/>
      <c r="BC40" s="660"/>
      <c r="BD40" s="691"/>
      <c r="BE40" s="691"/>
      <c r="BF40" s="714"/>
      <c r="BG40" s="707" t="s">
        <v>332</v>
      </c>
      <c r="BH40" s="708"/>
      <c r="BI40" s="708"/>
      <c r="BJ40" s="708"/>
      <c r="BK40" s="708"/>
      <c r="BL40" s="223"/>
      <c r="BM40" s="657" t="s">
        <v>333</v>
      </c>
      <c r="BN40" s="657"/>
      <c r="BO40" s="657"/>
      <c r="BP40" s="657"/>
      <c r="BQ40" s="657"/>
      <c r="BR40" s="657"/>
      <c r="BS40" s="657"/>
      <c r="BT40" s="657"/>
      <c r="BU40" s="658"/>
      <c r="BV40" s="659">
        <v>103</v>
      </c>
      <c r="BW40" s="660"/>
      <c r="BX40" s="660"/>
      <c r="BY40" s="660"/>
      <c r="BZ40" s="660"/>
      <c r="CA40" s="660"/>
      <c r="CB40" s="669"/>
      <c r="CD40" s="656" t="s">
        <v>334</v>
      </c>
      <c r="CE40" s="657"/>
      <c r="CF40" s="657"/>
      <c r="CG40" s="657"/>
      <c r="CH40" s="657"/>
      <c r="CI40" s="657"/>
      <c r="CJ40" s="657"/>
      <c r="CK40" s="657"/>
      <c r="CL40" s="657"/>
      <c r="CM40" s="657"/>
      <c r="CN40" s="657"/>
      <c r="CO40" s="657"/>
      <c r="CP40" s="657"/>
      <c r="CQ40" s="658"/>
      <c r="CR40" s="659">
        <v>522317</v>
      </c>
      <c r="CS40" s="660"/>
      <c r="CT40" s="660"/>
      <c r="CU40" s="660"/>
      <c r="CV40" s="660"/>
      <c r="CW40" s="660"/>
      <c r="CX40" s="660"/>
      <c r="CY40" s="661"/>
      <c r="CZ40" s="664">
        <v>1.9</v>
      </c>
      <c r="DA40" s="689"/>
      <c r="DB40" s="689"/>
      <c r="DC40" s="693"/>
      <c r="DD40" s="668">
        <v>407693</v>
      </c>
      <c r="DE40" s="660"/>
      <c r="DF40" s="660"/>
      <c r="DG40" s="660"/>
      <c r="DH40" s="660"/>
      <c r="DI40" s="660"/>
      <c r="DJ40" s="660"/>
      <c r="DK40" s="661"/>
      <c r="DL40" s="668">
        <v>273815</v>
      </c>
      <c r="DM40" s="660"/>
      <c r="DN40" s="660"/>
      <c r="DO40" s="660"/>
      <c r="DP40" s="660"/>
      <c r="DQ40" s="660"/>
      <c r="DR40" s="660"/>
      <c r="DS40" s="660"/>
      <c r="DT40" s="660"/>
      <c r="DU40" s="660"/>
      <c r="DV40" s="661"/>
      <c r="DW40" s="664">
        <v>1.9</v>
      </c>
      <c r="DX40" s="689"/>
      <c r="DY40" s="689"/>
      <c r="DZ40" s="689"/>
      <c r="EA40" s="689"/>
      <c r="EB40" s="689"/>
      <c r="EC40" s="690"/>
    </row>
    <row r="41" spans="2:133" ht="11.25" customHeight="1" x14ac:dyDescent="0.2">
      <c r="B41" s="680" t="s">
        <v>335</v>
      </c>
      <c r="C41" s="681"/>
      <c r="D41" s="681"/>
      <c r="E41" s="681"/>
      <c r="F41" s="681"/>
      <c r="G41" s="681"/>
      <c r="H41" s="681"/>
      <c r="I41" s="681"/>
      <c r="J41" s="681"/>
      <c r="K41" s="681"/>
      <c r="L41" s="681"/>
      <c r="M41" s="681"/>
      <c r="N41" s="681"/>
      <c r="O41" s="681"/>
      <c r="P41" s="681"/>
      <c r="Q41" s="682"/>
      <c r="R41" s="731">
        <v>28875968</v>
      </c>
      <c r="S41" s="732"/>
      <c r="T41" s="732"/>
      <c r="U41" s="732"/>
      <c r="V41" s="732"/>
      <c r="W41" s="732"/>
      <c r="X41" s="732"/>
      <c r="Y41" s="736"/>
      <c r="Z41" s="737">
        <v>100</v>
      </c>
      <c r="AA41" s="737"/>
      <c r="AB41" s="737"/>
      <c r="AC41" s="737"/>
      <c r="AD41" s="738">
        <v>14629922</v>
      </c>
      <c r="AE41" s="738"/>
      <c r="AF41" s="738"/>
      <c r="AG41" s="738"/>
      <c r="AH41" s="738"/>
      <c r="AI41" s="738"/>
      <c r="AJ41" s="738"/>
      <c r="AK41" s="738"/>
      <c r="AL41" s="739">
        <v>100</v>
      </c>
      <c r="AM41" s="719"/>
      <c r="AN41" s="719"/>
      <c r="AO41" s="740"/>
      <c r="AQ41" s="722" t="s">
        <v>336</v>
      </c>
      <c r="AR41" s="723"/>
      <c r="AS41" s="723"/>
      <c r="AT41" s="723"/>
      <c r="AU41" s="723"/>
      <c r="AV41" s="723"/>
      <c r="AW41" s="723"/>
      <c r="AX41" s="723"/>
      <c r="AY41" s="724"/>
      <c r="AZ41" s="659">
        <v>362056</v>
      </c>
      <c r="BA41" s="660"/>
      <c r="BB41" s="660"/>
      <c r="BC41" s="660"/>
      <c r="BD41" s="691"/>
      <c r="BE41" s="691"/>
      <c r="BF41" s="714"/>
      <c r="BG41" s="707"/>
      <c r="BH41" s="708"/>
      <c r="BI41" s="708"/>
      <c r="BJ41" s="708"/>
      <c r="BK41" s="708"/>
      <c r="BL41" s="223"/>
      <c r="BM41" s="657" t="s">
        <v>337</v>
      </c>
      <c r="BN41" s="657"/>
      <c r="BO41" s="657"/>
      <c r="BP41" s="657"/>
      <c r="BQ41" s="657"/>
      <c r="BR41" s="657"/>
      <c r="BS41" s="657"/>
      <c r="BT41" s="657"/>
      <c r="BU41" s="658"/>
      <c r="BV41" s="659" t="s">
        <v>122</v>
      </c>
      <c r="BW41" s="660"/>
      <c r="BX41" s="660"/>
      <c r="BY41" s="660"/>
      <c r="BZ41" s="660"/>
      <c r="CA41" s="660"/>
      <c r="CB41" s="669"/>
      <c r="CD41" s="656" t="s">
        <v>338</v>
      </c>
      <c r="CE41" s="657"/>
      <c r="CF41" s="657"/>
      <c r="CG41" s="657"/>
      <c r="CH41" s="657"/>
      <c r="CI41" s="657"/>
      <c r="CJ41" s="657"/>
      <c r="CK41" s="657"/>
      <c r="CL41" s="657"/>
      <c r="CM41" s="657"/>
      <c r="CN41" s="657"/>
      <c r="CO41" s="657"/>
      <c r="CP41" s="657"/>
      <c r="CQ41" s="658"/>
      <c r="CR41" s="659" t="s">
        <v>122</v>
      </c>
      <c r="CS41" s="691"/>
      <c r="CT41" s="691"/>
      <c r="CU41" s="691"/>
      <c r="CV41" s="691"/>
      <c r="CW41" s="691"/>
      <c r="CX41" s="691"/>
      <c r="CY41" s="692"/>
      <c r="CZ41" s="664" t="s">
        <v>122</v>
      </c>
      <c r="DA41" s="689"/>
      <c r="DB41" s="689"/>
      <c r="DC41" s="693"/>
      <c r="DD41" s="668" t="s">
        <v>122</v>
      </c>
      <c r="DE41" s="691"/>
      <c r="DF41" s="691"/>
      <c r="DG41" s="691"/>
      <c r="DH41" s="691"/>
      <c r="DI41" s="691"/>
      <c r="DJ41" s="691"/>
      <c r="DK41" s="692"/>
      <c r="DL41" s="742"/>
      <c r="DM41" s="743"/>
      <c r="DN41" s="743"/>
      <c r="DO41" s="743"/>
      <c r="DP41" s="743"/>
      <c r="DQ41" s="743"/>
      <c r="DR41" s="743"/>
      <c r="DS41" s="743"/>
      <c r="DT41" s="743"/>
      <c r="DU41" s="743"/>
      <c r="DV41" s="744"/>
      <c r="DW41" s="733"/>
      <c r="DX41" s="734"/>
      <c r="DY41" s="734"/>
      <c r="DZ41" s="734"/>
      <c r="EA41" s="734"/>
      <c r="EB41" s="734"/>
      <c r="EC41" s="735"/>
    </row>
    <row r="42" spans="2:133" ht="11.25" customHeight="1" x14ac:dyDescent="0.2">
      <c r="AQ42" s="728" t="s">
        <v>339</v>
      </c>
      <c r="AR42" s="729"/>
      <c r="AS42" s="729"/>
      <c r="AT42" s="729"/>
      <c r="AU42" s="729"/>
      <c r="AV42" s="729"/>
      <c r="AW42" s="729"/>
      <c r="AX42" s="729"/>
      <c r="AY42" s="730"/>
      <c r="AZ42" s="731">
        <v>1567989</v>
      </c>
      <c r="BA42" s="732"/>
      <c r="BB42" s="732"/>
      <c r="BC42" s="732"/>
      <c r="BD42" s="718"/>
      <c r="BE42" s="718"/>
      <c r="BF42" s="720"/>
      <c r="BG42" s="709"/>
      <c r="BH42" s="710"/>
      <c r="BI42" s="710"/>
      <c r="BJ42" s="710"/>
      <c r="BK42" s="710"/>
      <c r="BL42" s="224"/>
      <c r="BM42" s="681" t="s">
        <v>340</v>
      </c>
      <c r="BN42" s="681"/>
      <c r="BO42" s="681"/>
      <c r="BP42" s="681"/>
      <c r="BQ42" s="681"/>
      <c r="BR42" s="681"/>
      <c r="BS42" s="681"/>
      <c r="BT42" s="681"/>
      <c r="BU42" s="682"/>
      <c r="BV42" s="731">
        <v>343</v>
      </c>
      <c r="BW42" s="732"/>
      <c r="BX42" s="732"/>
      <c r="BY42" s="732"/>
      <c r="BZ42" s="732"/>
      <c r="CA42" s="732"/>
      <c r="CB42" s="741"/>
      <c r="CD42" s="656" t="s">
        <v>341</v>
      </c>
      <c r="CE42" s="657"/>
      <c r="CF42" s="657"/>
      <c r="CG42" s="657"/>
      <c r="CH42" s="657"/>
      <c r="CI42" s="657"/>
      <c r="CJ42" s="657"/>
      <c r="CK42" s="657"/>
      <c r="CL42" s="657"/>
      <c r="CM42" s="657"/>
      <c r="CN42" s="657"/>
      <c r="CO42" s="657"/>
      <c r="CP42" s="657"/>
      <c r="CQ42" s="658"/>
      <c r="CR42" s="659">
        <v>5117397</v>
      </c>
      <c r="CS42" s="691"/>
      <c r="CT42" s="691"/>
      <c r="CU42" s="691"/>
      <c r="CV42" s="691"/>
      <c r="CW42" s="691"/>
      <c r="CX42" s="691"/>
      <c r="CY42" s="692"/>
      <c r="CZ42" s="664">
        <v>18.3</v>
      </c>
      <c r="DA42" s="689"/>
      <c r="DB42" s="689"/>
      <c r="DC42" s="693"/>
      <c r="DD42" s="668">
        <v>1986462</v>
      </c>
      <c r="DE42" s="691"/>
      <c r="DF42" s="691"/>
      <c r="DG42" s="691"/>
      <c r="DH42" s="691"/>
      <c r="DI42" s="691"/>
      <c r="DJ42" s="691"/>
      <c r="DK42" s="692"/>
      <c r="DL42" s="742"/>
      <c r="DM42" s="743"/>
      <c r="DN42" s="743"/>
      <c r="DO42" s="743"/>
      <c r="DP42" s="743"/>
      <c r="DQ42" s="743"/>
      <c r="DR42" s="743"/>
      <c r="DS42" s="743"/>
      <c r="DT42" s="743"/>
      <c r="DU42" s="743"/>
      <c r="DV42" s="744"/>
      <c r="DW42" s="733"/>
      <c r="DX42" s="734"/>
      <c r="DY42" s="734"/>
      <c r="DZ42" s="734"/>
      <c r="EA42" s="734"/>
      <c r="EB42" s="734"/>
      <c r="EC42" s="735"/>
    </row>
    <row r="43" spans="2:133" ht="11.25" customHeight="1" x14ac:dyDescent="0.2">
      <c r="B43" s="214" t="s">
        <v>342</v>
      </c>
      <c r="CD43" s="656" t="s">
        <v>343</v>
      </c>
      <c r="CE43" s="657"/>
      <c r="CF43" s="657"/>
      <c r="CG43" s="657"/>
      <c r="CH43" s="657"/>
      <c r="CI43" s="657"/>
      <c r="CJ43" s="657"/>
      <c r="CK43" s="657"/>
      <c r="CL43" s="657"/>
      <c r="CM43" s="657"/>
      <c r="CN43" s="657"/>
      <c r="CO43" s="657"/>
      <c r="CP43" s="657"/>
      <c r="CQ43" s="658"/>
      <c r="CR43" s="659">
        <v>64134</v>
      </c>
      <c r="CS43" s="691"/>
      <c r="CT43" s="691"/>
      <c r="CU43" s="691"/>
      <c r="CV43" s="691"/>
      <c r="CW43" s="691"/>
      <c r="CX43" s="691"/>
      <c r="CY43" s="692"/>
      <c r="CZ43" s="664">
        <v>0.2</v>
      </c>
      <c r="DA43" s="689"/>
      <c r="DB43" s="689"/>
      <c r="DC43" s="693"/>
      <c r="DD43" s="668">
        <v>64134</v>
      </c>
      <c r="DE43" s="691"/>
      <c r="DF43" s="691"/>
      <c r="DG43" s="691"/>
      <c r="DH43" s="691"/>
      <c r="DI43" s="691"/>
      <c r="DJ43" s="691"/>
      <c r="DK43" s="692"/>
      <c r="DL43" s="742"/>
      <c r="DM43" s="743"/>
      <c r="DN43" s="743"/>
      <c r="DO43" s="743"/>
      <c r="DP43" s="743"/>
      <c r="DQ43" s="743"/>
      <c r="DR43" s="743"/>
      <c r="DS43" s="743"/>
      <c r="DT43" s="743"/>
      <c r="DU43" s="743"/>
      <c r="DV43" s="744"/>
      <c r="DW43" s="733"/>
      <c r="DX43" s="734"/>
      <c r="DY43" s="734"/>
      <c r="DZ43" s="734"/>
      <c r="EA43" s="734"/>
      <c r="EB43" s="734"/>
      <c r="EC43" s="735"/>
    </row>
    <row r="44" spans="2:133" ht="11.25" customHeight="1" x14ac:dyDescent="0.2">
      <c r="B44" s="745" t="s">
        <v>344</v>
      </c>
      <c r="C44" s="745"/>
      <c r="D44" s="745"/>
      <c r="E44" s="745"/>
      <c r="F44" s="745"/>
      <c r="G44" s="745"/>
      <c r="H44" s="745"/>
      <c r="I44" s="745"/>
      <c r="J44" s="745"/>
      <c r="K44" s="745"/>
      <c r="L44" s="745"/>
      <c r="M44" s="745"/>
      <c r="N44" s="745"/>
      <c r="O44" s="745"/>
      <c r="P44" s="745"/>
      <c r="Q44" s="745"/>
      <c r="R44" s="745"/>
      <c r="S44" s="745"/>
      <c r="T44" s="745"/>
      <c r="U44" s="745"/>
      <c r="V44" s="745"/>
      <c r="W44" s="745"/>
      <c r="X44" s="745"/>
      <c r="Y44" s="745"/>
      <c r="Z44" s="745"/>
      <c r="AA44" s="745"/>
      <c r="AB44" s="745"/>
      <c r="AC44" s="745"/>
      <c r="AD44" s="745"/>
      <c r="AE44" s="745"/>
      <c r="AF44" s="745"/>
      <c r="AG44" s="745"/>
      <c r="AH44" s="745"/>
      <c r="AI44" s="745"/>
      <c r="AJ44" s="745"/>
      <c r="AK44" s="745"/>
      <c r="AL44" s="745"/>
      <c r="AM44" s="745"/>
      <c r="AN44" s="745"/>
      <c r="AO44" s="745"/>
      <c r="AP44" s="745"/>
      <c r="AQ44" s="745"/>
      <c r="AR44" s="745"/>
      <c r="AS44" s="745"/>
      <c r="AT44" s="745"/>
      <c r="AU44" s="745"/>
      <c r="AV44" s="745"/>
      <c r="AW44" s="745"/>
      <c r="AX44" s="745"/>
      <c r="AY44" s="745"/>
      <c r="AZ44" s="745"/>
      <c r="BA44" s="745"/>
      <c r="BB44" s="745"/>
      <c r="BC44" s="745"/>
      <c r="BD44" s="745"/>
      <c r="BE44" s="745"/>
      <c r="BF44" s="745"/>
      <c r="BG44" s="745"/>
      <c r="BH44" s="745"/>
      <c r="BI44" s="745"/>
      <c r="BJ44" s="745"/>
      <c r="BK44" s="745"/>
      <c r="BL44" s="745"/>
      <c r="BM44" s="745"/>
      <c r="BN44" s="745"/>
      <c r="BO44" s="745"/>
      <c r="BP44" s="745"/>
      <c r="BQ44" s="745"/>
      <c r="BR44" s="745"/>
      <c r="BS44" s="745"/>
      <c r="BT44" s="745"/>
      <c r="BU44" s="745"/>
      <c r="BV44" s="745"/>
      <c r="BW44" s="745"/>
      <c r="BX44" s="745"/>
      <c r="BY44" s="745"/>
      <c r="BZ44" s="745"/>
      <c r="CA44" s="745"/>
      <c r="CB44" s="745"/>
      <c r="CC44" s="746"/>
      <c r="CD44" s="695" t="s">
        <v>292</v>
      </c>
      <c r="CE44" s="696"/>
      <c r="CF44" s="656" t="s">
        <v>345</v>
      </c>
      <c r="CG44" s="657"/>
      <c r="CH44" s="657"/>
      <c r="CI44" s="657"/>
      <c r="CJ44" s="657"/>
      <c r="CK44" s="657"/>
      <c r="CL44" s="657"/>
      <c r="CM44" s="657"/>
      <c r="CN44" s="657"/>
      <c r="CO44" s="657"/>
      <c r="CP44" s="657"/>
      <c r="CQ44" s="658"/>
      <c r="CR44" s="659">
        <v>5117397</v>
      </c>
      <c r="CS44" s="660"/>
      <c r="CT44" s="660"/>
      <c r="CU44" s="660"/>
      <c r="CV44" s="660"/>
      <c r="CW44" s="660"/>
      <c r="CX44" s="660"/>
      <c r="CY44" s="661"/>
      <c r="CZ44" s="664">
        <v>18.3</v>
      </c>
      <c r="DA44" s="665"/>
      <c r="DB44" s="665"/>
      <c r="DC44" s="671"/>
      <c r="DD44" s="668">
        <v>1986462</v>
      </c>
      <c r="DE44" s="660"/>
      <c r="DF44" s="660"/>
      <c r="DG44" s="660"/>
      <c r="DH44" s="660"/>
      <c r="DI44" s="660"/>
      <c r="DJ44" s="660"/>
      <c r="DK44" s="661"/>
      <c r="DL44" s="742"/>
      <c r="DM44" s="743"/>
      <c r="DN44" s="743"/>
      <c r="DO44" s="743"/>
      <c r="DP44" s="743"/>
      <c r="DQ44" s="743"/>
      <c r="DR44" s="743"/>
      <c r="DS44" s="743"/>
      <c r="DT44" s="743"/>
      <c r="DU44" s="743"/>
      <c r="DV44" s="744"/>
      <c r="DW44" s="733"/>
      <c r="DX44" s="734"/>
      <c r="DY44" s="734"/>
      <c r="DZ44" s="734"/>
      <c r="EA44" s="734"/>
      <c r="EB44" s="734"/>
      <c r="EC44" s="735"/>
    </row>
    <row r="45" spans="2:133" ht="11.25" customHeight="1" x14ac:dyDescent="0.2">
      <c r="B45" s="745" t="s">
        <v>346</v>
      </c>
      <c r="C45" s="745"/>
      <c r="D45" s="745"/>
      <c r="E45" s="745"/>
      <c r="F45" s="745"/>
      <c r="G45" s="745"/>
      <c r="H45" s="745"/>
      <c r="I45" s="745"/>
      <c r="J45" s="745"/>
      <c r="K45" s="745"/>
      <c r="L45" s="745"/>
      <c r="M45" s="745"/>
      <c r="N45" s="745"/>
      <c r="O45" s="745"/>
      <c r="P45" s="745"/>
      <c r="Q45" s="745"/>
      <c r="R45" s="745"/>
      <c r="S45" s="745"/>
      <c r="T45" s="745"/>
      <c r="U45" s="745"/>
      <c r="V45" s="745"/>
      <c r="W45" s="745"/>
      <c r="X45" s="745"/>
      <c r="Y45" s="745"/>
      <c r="Z45" s="745"/>
      <c r="AA45" s="745"/>
      <c r="AB45" s="745"/>
      <c r="AC45" s="745"/>
      <c r="AD45" s="745"/>
      <c r="AE45" s="745"/>
      <c r="AF45" s="745"/>
      <c r="AG45" s="745"/>
      <c r="AH45" s="745"/>
      <c r="AI45" s="745"/>
      <c r="AJ45" s="745"/>
      <c r="AK45" s="745"/>
      <c r="AL45" s="745"/>
      <c r="AM45" s="745"/>
      <c r="AN45" s="745"/>
      <c r="AO45" s="745"/>
      <c r="AP45" s="745"/>
      <c r="AQ45" s="745"/>
      <c r="AR45" s="745"/>
      <c r="AS45" s="745"/>
      <c r="AT45" s="745"/>
      <c r="AU45" s="745"/>
      <c r="AV45" s="745"/>
      <c r="AW45" s="745"/>
      <c r="AX45" s="745"/>
      <c r="AY45" s="745"/>
      <c r="AZ45" s="745"/>
      <c r="BA45" s="745"/>
      <c r="BB45" s="745"/>
      <c r="BC45" s="745"/>
      <c r="BD45" s="745"/>
      <c r="BE45" s="745"/>
      <c r="BF45" s="745"/>
      <c r="BG45" s="745"/>
      <c r="BH45" s="745"/>
      <c r="BI45" s="745"/>
      <c r="BJ45" s="745"/>
      <c r="BK45" s="745"/>
      <c r="BL45" s="745"/>
      <c r="BM45" s="745"/>
      <c r="BN45" s="745"/>
      <c r="BO45" s="745"/>
      <c r="BP45" s="745"/>
      <c r="BQ45" s="745"/>
      <c r="BR45" s="745"/>
      <c r="BS45" s="745"/>
      <c r="BT45" s="745"/>
      <c r="BU45" s="745"/>
      <c r="BV45" s="745"/>
      <c r="BW45" s="745"/>
      <c r="BX45" s="745"/>
      <c r="BY45" s="745"/>
      <c r="BZ45" s="745"/>
      <c r="CA45" s="745"/>
      <c r="CB45" s="745"/>
      <c r="CC45" s="746"/>
      <c r="CD45" s="697"/>
      <c r="CE45" s="698"/>
      <c r="CF45" s="656" t="s">
        <v>347</v>
      </c>
      <c r="CG45" s="657"/>
      <c r="CH45" s="657"/>
      <c r="CI45" s="657"/>
      <c r="CJ45" s="657"/>
      <c r="CK45" s="657"/>
      <c r="CL45" s="657"/>
      <c r="CM45" s="657"/>
      <c r="CN45" s="657"/>
      <c r="CO45" s="657"/>
      <c r="CP45" s="657"/>
      <c r="CQ45" s="658"/>
      <c r="CR45" s="659">
        <v>1344585</v>
      </c>
      <c r="CS45" s="691"/>
      <c r="CT45" s="691"/>
      <c r="CU45" s="691"/>
      <c r="CV45" s="691"/>
      <c r="CW45" s="691"/>
      <c r="CX45" s="691"/>
      <c r="CY45" s="692"/>
      <c r="CZ45" s="664">
        <v>4.8</v>
      </c>
      <c r="DA45" s="689"/>
      <c r="DB45" s="689"/>
      <c r="DC45" s="693"/>
      <c r="DD45" s="668">
        <v>65088</v>
      </c>
      <c r="DE45" s="691"/>
      <c r="DF45" s="691"/>
      <c r="DG45" s="691"/>
      <c r="DH45" s="691"/>
      <c r="DI45" s="691"/>
      <c r="DJ45" s="691"/>
      <c r="DK45" s="692"/>
      <c r="DL45" s="742"/>
      <c r="DM45" s="743"/>
      <c r="DN45" s="743"/>
      <c r="DO45" s="743"/>
      <c r="DP45" s="743"/>
      <c r="DQ45" s="743"/>
      <c r="DR45" s="743"/>
      <c r="DS45" s="743"/>
      <c r="DT45" s="743"/>
      <c r="DU45" s="743"/>
      <c r="DV45" s="744"/>
      <c r="DW45" s="733"/>
      <c r="DX45" s="734"/>
      <c r="DY45" s="734"/>
      <c r="DZ45" s="734"/>
      <c r="EA45" s="734"/>
      <c r="EB45" s="734"/>
      <c r="EC45" s="735"/>
    </row>
    <row r="46" spans="2:133" ht="11.25" customHeight="1" x14ac:dyDescent="0.2">
      <c r="B46" s="225"/>
      <c r="CD46" s="697"/>
      <c r="CE46" s="698"/>
      <c r="CF46" s="656" t="s">
        <v>348</v>
      </c>
      <c r="CG46" s="657"/>
      <c r="CH46" s="657"/>
      <c r="CI46" s="657"/>
      <c r="CJ46" s="657"/>
      <c r="CK46" s="657"/>
      <c r="CL46" s="657"/>
      <c r="CM46" s="657"/>
      <c r="CN46" s="657"/>
      <c r="CO46" s="657"/>
      <c r="CP46" s="657"/>
      <c r="CQ46" s="658"/>
      <c r="CR46" s="659">
        <v>3698539</v>
      </c>
      <c r="CS46" s="660"/>
      <c r="CT46" s="660"/>
      <c r="CU46" s="660"/>
      <c r="CV46" s="660"/>
      <c r="CW46" s="660"/>
      <c r="CX46" s="660"/>
      <c r="CY46" s="661"/>
      <c r="CZ46" s="664">
        <v>13.3</v>
      </c>
      <c r="DA46" s="665"/>
      <c r="DB46" s="665"/>
      <c r="DC46" s="671"/>
      <c r="DD46" s="668">
        <v>1911101</v>
      </c>
      <c r="DE46" s="660"/>
      <c r="DF46" s="660"/>
      <c r="DG46" s="660"/>
      <c r="DH46" s="660"/>
      <c r="DI46" s="660"/>
      <c r="DJ46" s="660"/>
      <c r="DK46" s="661"/>
      <c r="DL46" s="742"/>
      <c r="DM46" s="743"/>
      <c r="DN46" s="743"/>
      <c r="DO46" s="743"/>
      <c r="DP46" s="743"/>
      <c r="DQ46" s="743"/>
      <c r="DR46" s="743"/>
      <c r="DS46" s="743"/>
      <c r="DT46" s="743"/>
      <c r="DU46" s="743"/>
      <c r="DV46" s="744"/>
      <c r="DW46" s="733"/>
      <c r="DX46" s="734"/>
      <c r="DY46" s="734"/>
      <c r="DZ46" s="734"/>
      <c r="EA46" s="734"/>
      <c r="EB46" s="734"/>
      <c r="EC46" s="735"/>
    </row>
    <row r="47" spans="2:133" ht="11.25" customHeight="1" x14ac:dyDescent="0.2">
      <c r="B47" s="225"/>
      <c r="CD47" s="697"/>
      <c r="CE47" s="698"/>
      <c r="CF47" s="656" t="s">
        <v>349</v>
      </c>
      <c r="CG47" s="657"/>
      <c r="CH47" s="657"/>
      <c r="CI47" s="657"/>
      <c r="CJ47" s="657"/>
      <c r="CK47" s="657"/>
      <c r="CL47" s="657"/>
      <c r="CM47" s="657"/>
      <c r="CN47" s="657"/>
      <c r="CO47" s="657"/>
      <c r="CP47" s="657"/>
      <c r="CQ47" s="658"/>
      <c r="CR47" s="659" t="s">
        <v>122</v>
      </c>
      <c r="CS47" s="691"/>
      <c r="CT47" s="691"/>
      <c r="CU47" s="691"/>
      <c r="CV47" s="691"/>
      <c r="CW47" s="691"/>
      <c r="CX47" s="691"/>
      <c r="CY47" s="692"/>
      <c r="CZ47" s="664" t="s">
        <v>122</v>
      </c>
      <c r="DA47" s="689"/>
      <c r="DB47" s="689"/>
      <c r="DC47" s="693"/>
      <c r="DD47" s="668" t="s">
        <v>122</v>
      </c>
      <c r="DE47" s="691"/>
      <c r="DF47" s="691"/>
      <c r="DG47" s="691"/>
      <c r="DH47" s="691"/>
      <c r="DI47" s="691"/>
      <c r="DJ47" s="691"/>
      <c r="DK47" s="692"/>
      <c r="DL47" s="742"/>
      <c r="DM47" s="743"/>
      <c r="DN47" s="743"/>
      <c r="DO47" s="743"/>
      <c r="DP47" s="743"/>
      <c r="DQ47" s="743"/>
      <c r="DR47" s="743"/>
      <c r="DS47" s="743"/>
      <c r="DT47" s="743"/>
      <c r="DU47" s="743"/>
      <c r="DV47" s="744"/>
      <c r="DW47" s="733"/>
      <c r="DX47" s="734"/>
      <c r="DY47" s="734"/>
      <c r="DZ47" s="734"/>
      <c r="EA47" s="734"/>
      <c r="EB47" s="734"/>
      <c r="EC47" s="735"/>
    </row>
    <row r="48" spans="2:133" ht="11" x14ac:dyDescent="0.2">
      <c r="B48" s="225"/>
      <c r="CD48" s="699"/>
      <c r="CE48" s="700"/>
      <c r="CF48" s="656" t="s">
        <v>350</v>
      </c>
      <c r="CG48" s="657"/>
      <c r="CH48" s="657"/>
      <c r="CI48" s="657"/>
      <c r="CJ48" s="657"/>
      <c r="CK48" s="657"/>
      <c r="CL48" s="657"/>
      <c r="CM48" s="657"/>
      <c r="CN48" s="657"/>
      <c r="CO48" s="657"/>
      <c r="CP48" s="657"/>
      <c r="CQ48" s="658"/>
      <c r="CR48" s="659" t="s">
        <v>122</v>
      </c>
      <c r="CS48" s="660"/>
      <c r="CT48" s="660"/>
      <c r="CU48" s="660"/>
      <c r="CV48" s="660"/>
      <c r="CW48" s="660"/>
      <c r="CX48" s="660"/>
      <c r="CY48" s="661"/>
      <c r="CZ48" s="664" t="s">
        <v>122</v>
      </c>
      <c r="DA48" s="665"/>
      <c r="DB48" s="665"/>
      <c r="DC48" s="671"/>
      <c r="DD48" s="668" t="s">
        <v>122</v>
      </c>
      <c r="DE48" s="660"/>
      <c r="DF48" s="660"/>
      <c r="DG48" s="660"/>
      <c r="DH48" s="660"/>
      <c r="DI48" s="660"/>
      <c r="DJ48" s="660"/>
      <c r="DK48" s="661"/>
      <c r="DL48" s="742"/>
      <c r="DM48" s="743"/>
      <c r="DN48" s="743"/>
      <c r="DO48" s="743"/>
      <c r="DP48" s="743"/>
      <c r="DQ48" s="743"/>
      <c r="DR48" s="743"/>
      <c r="DS48" s="743"/>
      <c r="DT48" s="743"/>
      <c r="DU48" s="743"/>
      <c r="DV48" s="744"/>
      <c r="DW48" s="733"/>
      <c r="DX48" s="734"/>
      <c r="DY48" s="734"/>
      <c r="DZ48" s="734"/>
      <c r="EA48" s="734"/>
      <c r="EB48" s="734"/>
      <c r="EC48" s="735"/>
    </row>
    <row r="49" spans="2:133" ht="11.25" customHeight="1" x14ac:dyDescent="0.2">
      <c r="B49" s="225"/>
      <c r="CD49" s="680" t="s">
        <v>351</v>
      </c>
      <c r="CE49" s="681"/>
      <c r="CF49" s="681"/>
      <c r="CG49" s="681"/>
      <c r="CH49" s="681"/>
      <c r="CI49" s="681"/>
      <c r="CJ49" s="681"/>
      <c r="CK49" s="681"/>
      <c r="CL49" s="681"/>
      <c r="CM49" s="681"/>
      <c r="CN49" s="681"/>
      <c r="CO49" s="681"/>
      <c r="CP49" s="681"/>
      <c r="CQ49" s="682"/>
      <c r="CR49" s="731">
        <v>27889644</v>
      </c>
      <c r="CS49" s="718"/>
      <c r="CT49" s="718"/>
      <c r="CU49" s="718"/>
      <c r="CV49" s="718"/>
      <c r="CW49" s="718"/>
      <c r="CX49" s="718"/>
      <c r="CY49" s="747"/>
      <c r="CZ49" s="739">
        <v>100</v>
      </c>
      <c r="DA49" s="748"/>
      <c r="DB49" s="748"/>
      <c r="DC49" s="749"/>
      <c r="DD49" s="750">
        <v>18270897</v>
      </c>
      <c r="DE49" s="718"/>
      <c r="DF49" s="718"/>
      <c r="DG49" s="718"/>
      <c r="DH49" s="718"/>
      <c r="DI49" s="718"/>
      <c r="DJ49" s="718"/>
      <c r="DK49" s="747"/>
      <c r="DL49" s="751"/>
      <c r="DM49" s="752"/>
      <c r="DN49" s="752"/>
      <c r="DO49" s="752"/>
      <c r="DP49" s="752"/>
      <c r="DQ49" s="752"/>
      <c r="DR49" s="752"/>
      <c r="DS49" s="752"/>
      <c r="DT49" s="752"/>
      <c r="DU49" s="752"/>
      <c r="DV49" s="753"/>
      <c r="DW49" s="754"/>
      <c r="DX49" s="755"/>
      <c r="DY49" s="755"/>
      <c r="DZ49" s="755"/>
      <c r="EA49" s="755"/>
      <c r="EB49" s="755"/>
      <c r="EC49" s="756"/>
    </row>
  </sheetData>
  <sheetProtection algorithmName="SHA-512" hashValue="9pXzuk9MC5S5g6z0kuaoCgLpQ3XYtPn84Y7cixH6vTzvcyUfvSGThFqYtib3w0L9Kf6Mre8aFLDq8WWKvE9GKg==" saltValue="K5c4/Nle/QLDEVpzV5RFBQ=="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90" zoomScaleNormal="90" zoomScaleSheetLayoutView="70" workbookViewId="0"/>
  </sheetViews>
  <sheetFormatPr defaultColWidth="0" defaultRowHeight="13" zeroHeight="1" x14ac:dyDescent="0.2"/>
  <cols>
    <col min="1" max="130" width="2.7265625" style="231" customWidth="1"/>
    <col min="131" max="131" width="1.6328125" style="231" customWidth="1"/>
    <col min="132" max="16384" width="9" style="231" hidden="1"/>
  </cols>
  <sheetData>
    <row r="1" spans="1:131" ht="11.25" customHeight="1" thickBot="1" x14ac:dyDescent="0.25">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5">
      <c r="A2" s="757" t="s">
        <v>352</v>
      </c>
      <c r="B2" s="757"/>
      <c r="C2" s="757"/>
      <c r="D2" s="757"/>
      <c r="E2" s="757"/>
      <c r="F2" s="757"/>
      <c r="G2" s="757"/>
      <c r="H2" s="757"/>
      <c r="I2" s="757"/>
      <c r="J2" s="757"/>
      <c r="K2" s="757"/>
      <c r="L2" s="757"/>
      <c r="M2" s="757"/>
      <c r="N2" s="757"/>
      <c r="O2" s="757"/>
      <c r="P2" s="757"/>
      <c r="Q2" s="757"/>
      <c r="R2" s="757"/>
      <c r="S2" s="757"/>
      <c r="T2" s="757"/>
      <c r="U2" s="757"/>
      <c r="V2" s="757"/>
      <c r="W2" s="757"/>
      <c r="X2" s="757"/>
      <c r="Y2" s="757"/>
      <c r="Z2" s="757"/>
      <c r="AA2" s="757"/>
      <c r="AB2" s="757"/>
      <c r="AC2" s="757"/>
      <c r="AD2" s="757"/>
      <c r="AE2" s="757"/>
      <c r="AF2" s="757"/>
      <c r="AG2" s="757"/>
      <c r="AH2" s="757"/>
      <c r="AI2" s="757"/>
      <c r="AJ2" s="757"/>
      <c r="AK2" s="757"/>
      <c r="AL2" s="757"/>
      <c r="AM2" s="757"/>
      <c r="AN2" s="757"/>
      <c r="AO2" s="757"/>
      <c r="AP2" s="757"/>
      <c r="AQ2" s="757"/>
      <c r="AR2" s="757"/>
      <c r="AS2" s="757"/>
      <c r="AT2" s="757"/>
      <c r="AU2" s="757"/>
      <c r="AV2" s="757"/>
      <c r="AW2" s="757"/>
      <c r="AX2" s="757"/>
      <c r="AY2" s="757"/>
      <c r="AZ2" s="757"/>
      <c r="BA2" s="757"/>
      <c r="BB2" s="757"/>
      <c r="BC2" s="757"/>
      <c r="BD2" s="757"/>
      <c r="BE2" s="757"/>
      <c r="BF2" s="757"/>
      <c r="BG2" s="757"/>
      <c r="BH2" s="757"/>
      <c r="BI2" s="757"/>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758" t="s">
        <v>353</v>
      </c>
      <c r="DK2" s="759"/>
      <c r="DL2" s="759"/>
      <c r="DM2" s="759"/>
      <c r="DN2" s="759"/>
      <c r="DO2" s="760"/>
      <c r="DP2" s="228"/>
      <c r="DQ2" s="758" t="s">
        <v>354</v>
      </c>
      <c r="DR2" s="759"/>
      <c r="DS2" s="759"/>
      <c r="DT2" s="759"/>
      <c r="DU2" s="759"/>
      <c r="DV2" s="759"/>
      <c r="DW2" s="759"/>
      <c r="DX2" s="759"/>
      <c r="DY2" s="759"/>
      <c r="DZ2" s="760"/>
      <c r="EA2" s="230"/>
    </row>
    <row r="3" spans="1:131" ht="11.25" customHeight="1" x14ac:dyDescent="0.2">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5">
      <c r="A4" s="761" t="s">
        <v>355</v>
      </c>
      <c r="B4" s="761"/>
      <c r="C4" s="761"/>
      <c r="D4" s="761"/>
      <c r="E4" s="761"/>
      <c r="F4" s="761"/>
      <c r="G4" s="761"/>
      <c r="H4" s="761"/>
      <c r="I4" s="761"/>
      <c r="J4" s="761"/>
      <c r="K4" s="761"/>
      <c r="L4" s="761"/>
      <c r="M4" s="761"/>
      <c r="N4" s="761"/>
      <c r="O4" s="761"/>
      <c r="P4" s="761"/>
      <c r="Q4" s="761"/>
      <c r="R4" s="761"/>
      <c r="S4" s="761"/>
      <c r="T4" s="761"/>
      <c r="U4" s="761"/>
      <c r="V4" s="761"/>
      <c r="W4" s="761"/>
      <c r="X4" s="761"/>
      <c r="Y4" s="761"/>
      <c r="Z4" s="761"/>
      <c r="AA4" s="761"/>
      <c r="AB4" s="761"/>
      <c r="AC4" s="761"/>
      <c r="AD4" s="761"/>
      <c r="AE4" s="761"/>
      <c r="AF4" s="761"/>
      <c r="AG4" s="761"/>
      <c r="AH4" s="761"/>
      <c r="AI4" s="761"/>
      <c r="AJ4" s="761"/>
      <c r="AK4" s="761"/>
      <c r="AL4" s="761"/>
      <c r="AM4" s="761"/>
      <c r="AN4" s="761"/>
      <c r="AO4" s="761"/>
      <c r="AP4" s="761"/>
      <c r="AQ4" s="761"/>
      <c r="AR4" s="761"/>
      <c r="AS4" s="761"/>
      <c r="AT4" s="761"/>
      <c r="AU4" s="761"/>
      <c r="AV4" s="761"/>
      <c r="AW4" s="761"/>
      <c r="AX4" s="761"/>
      <c r="AY4" s="761"/>
      <c r="AZ4" s="232"/>
      <c r="BA4" s="232"/>
      <c r="BB4" s="232"/>
      <c r="BC4" s="232"/>
      <c r="BD4" s="232"/>
      <c r="BE4" s="233"/>
      <c r="BF4" s="233"/>
      <c r="BG4" s="233"/>
      <c r="BH4" s="233"/>
      <c r="BI4" s="233"/>
      <c r="BJ4" s="233"/>
      <c r="BK4" s="233"/>
      <c r="BL4" s="233"/>
      <c r="BM4" s="233"/>
      <c r="BN4" s="233"/>
      <c r="BO4" s="233"/>
      <c r="BP4" s="233"/>
      <c r="BQ4" s="762" t="s">
        <v>356</v>
      </c>
      <c r="BR4" s="762"/>
      <c r="BS4" s="762"/>
      <c r="BT4" s="762"/>
      <c r="BU4" s="762"/>
      <c r="BV4" s="762"/>
      <c r="BW4" s="762"/>
      <c r="BX4" s="762"/>
      <c r="BY4" s="762"/>
      <c r="BZ4" s="762"/>
      <c r="CA4" s="762"/>
      <c r="CB4" s="762"/>
      <c r="CC4" s="762"/>
      <c r="CD4" s="762"/>
      <c r="CE4" s="762"/>
      <c r="CF4" s="762"/>
      <c r="CG4" s="762"/>
      <c r="CH4" s="762"/>
      <c r="CI4" s="762"/>
      <c r="CJ4" s="762"/>
      <c r="CK4" s="762"/>
      <c r="CL4" s="762"/>
      <c r="CM4" s="762"/>
      <c r="CN4" s="762"/>
      <c r="CO4" s="762"/>
      <c r="CP4" s="762"/>
      <c r="CQ4" s="762"/>
      <c r="CR4" s="762"/>
      <c r="CS4" s="762"/>
      <c r="CT4" s="762"/>
      <c r="CU4" s="762"/>
      <c r="CV4" s="762"/>
      <c r="CW4" s="762"/>
      <c r="CX4" s="762"/>
      <c r="CY4" s="762"/>
      <c r="CZ4" s="762"/>
      <c r="DA4" s="762"/>
      <c r="DB4" s="762"/>
      <c r="DC4" s="762"/>
      <c r="DD4" s="762"/>
      <c r="DE4" s="762"/>
      <c r="DF4" s="762"/>
      <c r="DG4" s="762"/>
      <c r="DH4" s="762"/>
      <c r="DI4" s="762"/>
      <c r="DJ4" s="762"/>
      <c r="DK4" s="762"/>
      <c r="DL4" s="762"/>
      <c r="DM4" s="762"/>
      <c r="DN4" s="762"/>
      <c r="DO4" s="762"/>
      <c r="DP4" s="762"/>
      <c r="DQ4" s="762"/>
      <c r="DR4" s="762"/>
      <c r="DS4" s="762"/>
      <c r="DT4" s="762"/>
      <c r="DU4" s="762"/>
      <c r="DV4" s="762"/>
      <c r="DW4" s="762"/>
      <c r="DX4" s="762"/>
      <c r="DY4" s="762"/>
      <c r="DZ4" s="762"/>
      <c r="EA4" s="234"/>
    </row>
    <row r="5" spans="1:131" s="235" customFormat="1" ht="26.25" customHeight="1" x14ac:dyDescent="0.2">
      <c r="A5" s="763" t="s">
        <v>357</v>
      </c>
      <c r="B5" s="764"/>
      <c r="C5" s="764"/>
      <c r="D5" s="764"/>
      <c r="E5" s="764"/>
      <c r="F5" s="764"/>
      <c r="G5" s="764"/>
      <c r="H5" s="764"/>
      <c r="I5" s="764"/>
      <c r="J5" s="764"/>
      <c r="K5" s="764"/>
      <c r="L5" s="764"/>
      <c r="M5" s="764"/>
      <c r="N5" s="764"/>
      <c r="O5" s="764"/>
      <c r="P5" s="765"/>
      <c r="Q5" s="769" t="s">
        <v>358</v>
      </c>
      <c r="R5" s="770"/>
      <c r="S5" s="770"/>
      <c r="T5" s="770"/>
      <c r="U5" s="771"/>
      <c r="V5" s="769" t="s">
        <v>359</v>
      </c>
      <c r="W5" s="770"/>
      <c r="X5" s="770"/>
      <c r="Y5" s="770"/>
      <c r="Z5" s="771"/>
      <c r="AA5" s="769" t="s">
        <v>360</v>
      </c>
      <c r="AB5" s="770"/>
      <c r="AC5" s="770"/>
      <c r="AD5" s="770"/>
      <c r="AE5" s="770"/>
      <c r="AF5" s="775" t="s">
        <v>361</v>
      </c>
      <c r="AG5" s="770"/>
      <c r="AH5" s="770"/>
      <c r="AI5" s="770"/>
      <c r="AJ5" s="776"/>
      <c r="AK5" s="770" t="s">
        <v>362</v>
      </c>
      <c r="AL5" s="770"/>
      <c r="AM5" s="770"/>
      <c r="AN5" s="770"/>
      <c r="AO5" s="771"/>
      <c r="AP5" s="769" t="s">
        <v>363</v>
      </c>
      <c r="AQ5" s="770"/>
      <c r="AR5" s="770"/>
      <c r="AS5" s="770"/>
      <c r="AT5" s="771"/>
      <c r="AU5" s="769" t="s">
        <v>364</v>
      </c>
      <c r="AV5" s="770"/>
      <c r="AW5" s="770"/>
      <c r="AX5" s="770"/>
      <c r="AY5" s="776"/>
      <c r="AZ5" s="232"/>
      <c r="BA5" s="232"/>
      <c r="BB5" s="232"/>
      <c r="BC5" s="232"/>
      <c r="BD5" s="232"/>
      <c r="BE5" s="233"/>
      <c r="BF5" s="233"/>
      <c r="BG5" s="233"/>
      <c r="BH5" s="233"/>
      <c r="BI5" s="233"/>
      <c r="BJ5" s="233"/>
      <c r="BK5" s="233"/>
      <c r="BL5" s="233"/>
      <c r="BM5" s="233"/>
      <c r="BN5" s="233"/>
      <c r="BO5" s="233"/>
      <c r="BP5" s="233"/>
      <c r="BQ5" s="763" t="s">
        <v>365</v>
      </c>
      <c r="BR5" s="764"/>
      <c r="BS5" s="764"/>
      <c r="BT5" s="764"/>
      <c r="BU5" s="764"/>
      <c r="BV5" s="764"/>
      <c r="BW5" s="764"/>
      <c r="BX5" s="764"/>
      <c r="BY5" s="764"/>
      <c r="BZ5" s="764"/>
      <c r="CA5" s="764"/>
      <c r="CB5" s="764"/>
      <c r="CC5" s="764"/>
      <c r="CD5" s="764"/>
      <c r="CE5" s="764"/>
      <c r="CF5" s="764"/>
      <c r="CG5" s="765"/>
      <c r="CH5" s="769" t="s">
        <v>366</v>
      </c>
      <c r="CI5" s="770"/>
      <c r="CJ5" s="770"/>
      <c r="CK5" s="770"/>
      <c r="CL5" s="771"/>
      <c r="CM5" s="769" t="s">
        <v>367</v>
      </c>
      <c r="CN5" s="770"/>
      <c r="CO5" s="770"/>
      <c r="CP5" s="770"/>
      <c r="CQ5" s="771"/>
      <c r="CR5" s="769" t="s">
        <v>368</v>
      </c>
      <c r="CS5" s="770"/>
      <c r="CT5" s="770"/>
      <c r="CU5" s="770"/>
      <c r="CV5" s="771"/>
      <c r="CW5" s="769" t="s">
        <v>369</v>
      </c>
      <c r="CX5" s="770"/>
      <c r="CY5" s="770"/>
      <c r="CZ5" s="770"/>
      <c r="DA5" s="771"/>
      <c r="DB5" s="769" t="s">
        <v>370</v>
      </c>
      <c r="DC5" s="770"/>
      <c r="DD5" s="770"/>
      <c r="DE5" s="770"/>
      <c r="DF5" s="771"/>
      <c r="DG5" s="799" t="s">
        <v>371</v>
      </c>
      <c r="DH5" s="800"/>
      <c r="DI5" s="800"/>
      <c r="DJ5" s="800"/>
      <c r="DK5" s="801"/>
      <c r="DL5" s="799" t="s">
        <v>372</v>
      </c>
      <c r="DM5" s="800"/>
      <c r="DN5" s="800"/>
      <c r="DO5" s="800"/>
      <c r="DP5" s="801"/>
      <c r="DQ5" s="769" t="s">
        <v>373</v>
      </c>
      <c r="DR5" s="770"/>
      <c r="DS5" s="770"/>
      <c r="DT5" s="770"/>
      <c r="DU5" s="771"/>
      <c r="DV5" s="769" t="s">
        <v>364</v>
      </c>
      <c r="DW5" s="770"/>
      <c r="DX5" s="770"/>
      <c r="DY5" s="770"/>
      <c r="DZ5" s="776"/>
      <c r="EA5" s="234"/>
    </row>
    <row r="6" spans="1:131" s="235" customFormat="1" ht="26.25" customHeight="1" thickBot="1" x14ac:dyDescent="0.25">
      <c r="A6" s="766"/>
      <c r="B6" s="767"/>
      <c r="C6" s="767"/>
      <c r="D6" s="767"/>
      <c r="E6" s="767"/>
      <c r="F6" s="767"/>
      <c r="G6" s="767"/>
      <c r="H6" s="767"/>
      <c r="I6" s="767"/>
      <c r="J6" s="767"/>
      <c r="K6" s="767"/>
      <c r="L6" s="767"/>
      <c r="M6" s="767"/>
      <c r="N6" s="767"/>
      <c r="O6" s="767"/>
      <c r="P6" s="768"/>
      <c r="Q6" s="772"/>
      <c r="R6" s="773"/>
      <c r="S6" s="773"/>
      <c r="T6" s="773"/>
      <c r="U6" s="774"/>
      <c r="V6" s="772"/>
      <c r="W6" s="773"/>
      <c r="X6" s="773"/>
      <c r="Y6" s="773"/>
      <c r="Z6" s="774"/>
      <c r="AA6" s="772"/>
      <c r="AB6" s="773"/>
      <c r="AC6" s="773"/>
      <c r="AD6" s="773"/>
      <c r="AE6" s="773"/>
      <c r="AF6" s="777"/>
      <c r="AG6" s="773"/>
      <c r="AH6" s="773"/>
      <c r="AI6" s="773"/>
      <c r="AJ6" s="778"/>
      <c r="AK6" s="773"/>
      <c r="AL6" s="773"/>
      <c r="AM6" s="773"/>
      <c r="AN6" s="773"/>
      <c r="AO6" s="774"/>
      <c r="AP6" s="772"/>
      <c r="AQ6" s="773"/>
      <c r="AR6" s="773"/>
      <c r="AS6" s="773"/>
      <c r="AT6" s="774"/>
      <c r="AU6" s="772"/>
      <c r="AV6" s="773"/>
      <c r="AW6" s="773"/>
      <c r="AX6" s="773"/>
      <c r="AY6" s="778"/>
      <c r="AZ6" s="232"/>
      <c r="BA6" s="232"/>
      <c r="BB6" s="232"/>
      <c r="BC6" s="232"/>
      <c r="BD6" s="232"/>
      <c r="BE6" s="233"/>
      <c r="BF6" s="233"/>
      <c r="BG6" s="233"/>
      <c r="BH6" s="233"/>
      <c r="BI6" s="233"/>
      <c r="BJ6" s="233"/>
      <c r="BK6" s="233"/>
      <c r="BL6" s="233"/>
      <c r="BM6" s="233"/>
      <c r="BN6" s="233"/>
      <c r="BO6" s="233"/>
      <c r="BP6" s="233"/>
      <c r="BQ6" s="766"/>
      <c r="BR6" s="767"/>
      <c r="BS6" s="767"/>
      <c r="BT6" s="767"/>
      <c r="BU6" s="767"/>
      <c r="BV6" s="767"/>
      <c r="BW6" s="767"/>
      <c r="BX6" s="767"/>
      <c r="BY6" s="767"/>
      <c r="BZ6" s="767"/>
      <c r="CA6" s="767"/>
      <c r="CB6" s="767"/>
      <c r="CC6" s="767"/>
      <c r="CD6" s="767"/>
      <c r="CE6" s="767"/>
      <c r="CF6" s="767"/>
      <c r="CG6" s="768"/>
      <c r="CH6" s="772"/>
      <c r="CI6" s="773"/>
      <c r="CJ6" s="773"/>
      <c r="CK6" s="773"/>
      <c r="CL6" s="774"/>
      <c r="CM6" s="772"/>
      <c r="CN6" s="773"/>
      <c r="CO6" s="773"/>
      <c r="CP6" s="773"/>
      <c r="CQ6" s="774"/>
      <c r="CR6" s="772"/>
      <c r="CS6" s="773"/>
      <c r="CT6" s="773"/>
      <c r="CU6" s="773"/>
      <c r="CV6" s="774"/>
      <c r="CW6" s="772"/>
      <c r="CX6" s="773"/>
      <c r="CY6" s="773"/>
      <c r="CZ6" s="773"/>
      <c r="DA6" s="774"/>
      <c r="DB6" s="772"/>
      <c r="DC6" s="773"/>
      <c r="DD6" s="773"/>
      <c r="DE6" s="773"/>
      <c r="DF6" s="774"/>
      <c r="DG6" s="802"/>
      <c r="DH6" s="803"/>
      <c r="DI6" s="803"/>
      <c r="DJ6" s="803"/>
      <c r="DK6" s="804"/>
      <c r="DL6" s="802"/>
      <c r="DM6" s="803"/>
      <c r="DN6" s="803"/>
      <c r="DO6" s="803"/>
      <c r="DP6" s="804"/>
      <c r="DQ6" s="772"/>
      <c r="DR6" s="773"/>
      <c r="DS6" s="773"/>
      <c r="DT6" s="773"/>
      <c r="DU6" s="774"/>
      <c r="DV6" s="772"/>
      <c r="DW6" s="773"/>
      <c r="DX6" s="773"/>
      <c r="DY6" s="773"/>
      <c r="DZ6" s="778"/>
      <c r="EA6" s="234"/>
    </row>
    <row r="7" spans="1:131" s="235" customFormat="1" ht="26.25" customHeight="1" thickTop="1" x14ac:dyDescent="0.2">
      <c r="A7" s="236">
        <v>1</v>
      </c>
      <c r="B7" s="785" t="s">
        <v>374</v>
      </c>
      <c r="C7" s="786"/>
      <c r="D7" s="786"/>
      <c r="E7" s="786"/>
      <c r="F7" s="786"/>
      <c r="G7" s="786"/>
      <c r="H7" s="786"/>
      <c r="I7" s="786"/>
      <c r="J7" s="786"/>
      <c r="K7" s="786"/>
      <c r="L7" s="786"/>
      <c r="M7" s="786"/>
      <c r="N7" s="786"/>
      <c r="O7" s="786"/>
      <c r="P7" s="787"/>
      <c r="Q7" s="788">
        <v>28865</v>
      </c>
      <c r="R7" s="789"/>
      <c r="S7" s="789"/>
      <c r="T7" s="789"/>
      <c r="U7" s="789"/>
      <c r="V7" s="789">
        <v>27884</v>
      </c>
      <c r="W7" s="789"/>
      <c r="X7" s="789"/>
      <c r="Y7" s="789"/>
      <c r="Z7" s="789"/>
      <c r="AA7" s="789">
        <v>981</v>
      </c>
      <c r="AB7" s="789"/>
      <c r="AC7" s="789"/>
      <c r="AD7" s="789"/>
      <c r="AE7" s="790"/>
      <c r="AF7" s="791">
        <v>942</v>
      </c>
      <c r="AG7" s="792"/>
      <c r="AH7" s="792"/>
      <c r="AI7" s="792"/>
      <c r="AJ7" s="793"/>
      <c r="AK7" s="794">
        <v>2261</v>
      </c>
      <c r="AL7" s="795"/>
      <c r="AM7" s="795"/>
      <c r="AN7" s="795"/>
      <c r="AO7" s="795"/>
      <c r="AP7" s="795">
        <v>26567</v>
      </c>
      <c r="AQ7" s="795"/>
      <c r="AR7" s="795"/>
      <c r="AS7" s="795"/>
      <c r="AT7" s="795"/>
      <c r="AU7" s="796"/>
      <c r="AV7" s="796"/>
      <c r="AW7" s="796"/>
      <c r="AX7" s="796"/>
      <c r="AY7" s="797"/>
      <c r="AZ7" s="232"/>
      <c r="BA7" s="232"/>
      <c r="BB7" s="232"/>
      <c r="BC7" s="232"/>
      <c r="BD7" s="232"/>
      <c r="BE7" s="233"/>
      <c r="BF7" s="233"/>
      <c r="BG7" s="233"/>
      <c r="BH7" s="233"/>
      <c r="BI7" s="233"/>
      <c r="BJ7" s="233"/>
      <c r="BK7" s="233"/>
      <c r="BL7" s="233"/>
      <c r="BM7" s="233"/>
      <c r="BN7" s="233"/>
      <c r="BO7" s="233"/>
      <c r="BP7" s="233"/>
      <c r="BQ7" s="236">
        <v>1</v>
      </c>
      <c r="BR7" s="237"/>
      <c r="BS7" s="782"/>
      <c r="BT7" s="783"/>
      <c r="BU7" s="783"/>
      <c r="BV7" s="783"/>
      <c r="BW7" s="783"/>
      <c r="BX7" s="783"/>
      <c r="BY7" s="783"/>
      <c r="BZ7" s="783"/>
      <c r="CA7" s="783"/>
      <c r="CB7" s="783"/>
      <c r="CC7" s="783"/>
      <c r="CD7" s="783"/>
      <c r="CE7" s="783"/>
      <c r="CF7" s="783"/>
      <c r="CG7" s="798"/>
      <c r="CH7" s="779"/>
      <c r="CI7" s="780"/>
      <c r="CJ7" s="780"/>
      <c r="CK7" s="780"/>
      <c r="CL7" s="781"/>
      <c r="CM7" s="779"/>
      <c r="CN7" s="780"/>
      <c r="CO7" s="780"/>
      <c r="CP7" s="780"/>
      <c r="CQ7" s="781"/>
      <c r="CR7" s="779"/>
      <c r="CS7" s="780"/>
      <c r="CT7" s="780"/>
      <c r="CU7" s="780"/>
      <c r="CV7" s="781"/>
      <c r="CW7" s="779"/>
      <c r="CX7" s="780"/>
      <c r="CY7" s="780"/>
      <c r="CZ7" s="780"/>
      <c r="DA7" s="781"/>
      <c r="DB7" s="779"/>
      <c r="DC7" s="780"/>
      <c r="DD7" s="780"/>
      <c r="DE7" s="780"/>
      <c r="DF7" s="781"/>
      <c r="DG7" s="779"/>
      <c r="DH7" s="780"/>
      <c r="DI7" s="780"/>
      <c r="DJ7" s="780"/>
      <c r="DK7" s="781"/>
      <c r="DL7" s="779"/>
      <c r="DM7" s="780"/>
      <c r="DN7" s="780"/>
      <c r="DO7" s="780"/>
      <c r="DP7" s="781"/>
      <c r="DQ7" s="779"/>
      <c r="DR7" s="780"/>
      <c r="DS7" s="780"/>
      <c r="DT7" s="780"/>
      <c r="DU7" s="781"/>
      <c r="DV7" s="782"/>
      <c r="DW7" s="783"/>
      <c r="DX7" s="783"/>
      <c r="DY7" s="783"/>
      <c r="DZ7" s="784"/>
      <c r="EA7" s="234"/>
    </row>
    <row r="8" spans="1:131" s="235" customFormat="1" ht="26.25" customHeight="1" x14ac:dyDescent="0.2">
      <c r="A8" s="238">
        <v>2</v>
      </c>
      <c r="B8" s="816" t="s">
        <v>375</v>
      </c>
      <c r="C8" s="817"/>
      <c r="D8" s="817"/>
      <c r="E8" s="817"/>
      <c r="F8" s="817"/>
      <c r="G8" s="817"/>
      <c r="H8" s="817"/>
      <c r="I8" s="817"/>
      <c r="J8" s="817"/>
      <c r="K8" s="817"/>
      <c r="L8" s="817"/>
      <c r="M8" s="817"/>
      <c r="N8" s="817"/>
      <c r="O8" s="817"/>
      <c r="P8" s="818"/>
      <c r="Q8" s="819">
        <v>113</v>
      </c>
      <c r="R8" s="820"/>
      <c r="S8" s="820"/>
      <c r="T8" s="820"/>
      <c r="U8" s="820"/>
      <c r="V8" s="820">
        <v>108</v>
      </c>
      <c r="W8" s="820"/>
      <c r="X8" s="820"/>
      <c r="Y8" s="820"/>
      <c r="Z8" s="820"/>
      <c r="AA8" s="820">
        <v>5</v>
      </c>
      <c r="AB8" s="820"/>
      <c r="AC8" s="820"/>
      <c r="AD8" s="820"/>
      <c r="AE8" s="821"/>
      <c r="AF8" s="822">
        <v>5</v>
      </c>
      <c r="AG8" s="823"/>
      <c r="AH8" s="823"/>
      <c r="AI8" s="823"/>
      <c r="AJ8" s="824"/>
      <c r="AK8" s="805">
        <v>103</v>
      </c>
      <c r="AL8" s="806"/>
      <c r="AM8" s="806"/>
      <c r="AN8" s="806"/>
      <c r="AO8" s="806"/>
      <c r="AP8" s="806">
        <v>408</v>
      </c>
      <c r="AQ8" s="806"/>
      <c r="AR8" s="806"/>
      <c r="AS8" s="806"/>
      <c r="AT8" s="806"/>
      <c r="AU8" s="807"/>
      <c r="AV8" s="807"/>
      <c r="AW8" s="807"/>
      <c r="AX8" s="807"/>
      <c r="AY8" s="808"/>
      <c r="AZ8" s="232"/>
      <c r="BA8" s="232"/>
      <c r="BB8" s="232"/>
      <c r="BC8" s="232"/>
      <c r="BD8" s="232"/>
      <c r="BE8" s="233"/>
      <c r="BF8" s="233"/>
      <c r="BG8" s="233"/>
      <c r="BH8" s="233"/>
      <c r="BI8" s="233"/>
      <c r="BJ8" s="233"/>
      <c r="BK8" s="233"/>
      <c r="BL8" s="233"/>
      <c r="BM8" s="233"/>
      <c r="BN8" s="233"/>
      <c r="BO8" s="233"/>
      <c r="BP8" s="233"/>
      <c r="BQ8" s="238">
        <v>2</v>
      </c>
      <c r="BR8" s="239"/>
      <c r="BS8" s="809"/>
      <c r="BT8" s="810"/>
      <c r="BU8" s="810"/>
      <c r="BV8" s="810"/>
      <c r="BW8" s="810"/>
      <c r="BX8" s="810"/>
      <c r="BY8" s="810"/>
      <c r="BZ8" s="810"/>
      <c r="CA8" s="810"/>
      <c r="CB8" s="810"/>
      <c r="CC8" s="810"/>
      <c r="CD8" s="810"/>
      <c r="CE8" s="810"/>
      <c r="CF8" s="810"/>
      <c r="CG8" s="811"/>
      <c r="CH8" s="812"/>
      <c r="CI8" s="813"/>
      <c r="CJ8" s="813"/>
      <c r="CK8" s="813"/>
      <c r="CL8" s="814"/>
      <c r="CM8" s="812"/>
      <c r="CN8" s="813"/>
      <c r="CO8" s="813"/>
      <c r="CP8" s="813"/>
      <c r="CQ8" s="814"/>
      <c r="CR8" s="812"/>
      <c r="CS8" s="813"/>
      <c r="CT8" s="813"/>
      <c r="CU8" s="813"/>
      <c r="CV8" s="814"/>
      <c r="CW8" s="812"/>
      <c r="CX8" s="813"/>
      <c r="CY8" s="813"/>
      <c r="CZ8" s="813"/>
      <c r="DA8" s="814"/>
      <c r="DB8" s="812"/>
      <c r="DC8" s="813"/>
      <c r="DD8" s="813"/>
      <c r="DE8" s="813"/>
      <c r="DF8" s="814"/>
      <c r="DG8" s="812"/>
      <c r="DH8" s="813"/>
      <c r="DI8" s="813"/>
      <c r="DJ8" s="813"/>
      <c r="DK8" s="814"/>
      <c r="DL8" s="812"/>
      <c r="DM8" s="813"/>
      <c r="DN8" s="813"/>
      <c r="DO8" s="813"/>
      <c r="DP8" s="814"/>
      <c r="DQ8" s="812"/>
      <c r="DR8" s="813"/>
      <c r="DS8" s="813"/>
      <c r="DT8" s="813"/>
      <c r="DU8" s="814"/>
      <c r="DV8" s="809"/>
      <c r="DW8" s="810"/>
      <c r="DX8" s="810"/>
      <c r="DY8" s="810"/>
      <c r="DZ8" s="815"/>
      <c r="EA8" s="234"/>
    </row>
    <row r="9" spans="1:131" s="235" customFormat="1" ht="26.25" customHeight="1" x14ac:dyDescent="0.2">
      <c r="A9" s="238">
        <v>3</v>
      </c>
      <c r="B9" s="816"/>
      <c r="C9" s="817"/>
      <c r="D9" s="817"/>
      <c r="E9" s="817"/>
      <c r="F9" s="817"/>
      <c r="G9" s="817"/>
      <c r="H9" s="817"/>
      <c r="I9" s="817"/>
      <c r="J9" s="817"/>
      <c r="K9" s="817"/>
      <c r="L9" s="817"/>
      <c r="M9" s="817"/>
      <c r="N9" s="817"/>
      <c r="O9" s="817"/>
      <c r="P9" s="818"/>
      <c r="Q9" s="819"/>
      <c r="R9" s="820"/>
      <c r="S9" s="820"/>
      <c r="T9" s="820"/>
      <c r="U9" s="820"/>
      <c r="V9" s="820"/>
      <c r="W9" s="820"/>
      <c r="X9" s="820"/>
      <c r="Y9" s="820"/>
      <c r="Z9" s="820"/>
      <c r="AA9" s="820"/>
      <c r="AB9" s="820"/>
      <c r="AC9" s="820"/>
      <c r="AD9" s="820"/>
      <c r="AE9" s="821"/>
      <c r="AF9" s="822"/>
      <c r="AG9" s="823"/>
      <c r="AH9" s="823"/>
      <c r="AI9" s="823"/>
      <c r="AJ9" s="824"/>
      <c r="AK9" s="805"/>
      <c r="AL9" s="806"/>
      <c r="AM9" s="806"/>
      <c r="AN9" s="806"/>
      <c r="AO9" s="806"/>
      <c r="AP9" s="806"/>
      <c r="AQ9" s="806"/>
      <c r="AR9" s="806"/>
      <c r="AS9" s="806"/>
      <c r="AT9" s="806"/>
      <c r="AU9" s="807"/>
      <c r="AV9" s="807"/>
      <c r="AW9" s="807"/>
      <c r="AX9" s="807"/>
      <c r="AY9" s="808"/>
      <c r="AZ9" s="232"/>
      <c r="BA9" s="232"/>
      <c r="BB9" s="232"/>
      <c r="BC9" s="232"/>
      <c r="BD9" s="232"/>
      <c r="BE9" s="233"/>
      <c r="BF9" s="233"/>
      <c r="BG9" s="233"/>
      <c r="BH9" s="233"/>
      <c r="BI9" s="233"/>
      <c r="BJ9" s="233"/>
      <c r="BK9" s="233"/>
      <c r="BL9" s="233"/>
      <c r="BM9" s="233"/>
      <c r="BN9" s="233"/>
      <c r="BO9" s="233"/>
      <c r="BP9" s="233"/>
      <c r="BQ9" s="238">
        <v>3</v>
      </c>
      <c r="BR9" s="239"/>
      <c r="BS9" s="809"/>
      <c r="BT9" s="810"/>
      <c r="BU9" s="810"/>
      <c r="BV9" s="810"/>
      <c r="BW9" s="810"/>
      <c r="BX9" s="810"/>
      <c r="BY9" s="810"/>
      <c r="BZ9" s="810"/>
      <c r="CA9" s="810"/>
      <c r="CB9" s="810"/>
      <c r="CC9" s="810"/>
      <c r="CD9" s="810"/>
      <c r="CE9" s="810"/>
      <c r="CF9" s="810"/>
      <c r="CG9" s="811"/>
      <c r="CH9" s="812"/>
      <c r="CI9" s="813"/>
      <c r="CJ9" s="813"/>
      <c r="CK9" s="813"/>
      <c r="CL9" s="814"/>
      <c r="CM9" s="812"/>
      <c r="CN9" s="813"/>
      <c r="CO9" s="813"/>
      <c r="CP9" s="813"/>
      <c r="CQ9" s="814"/>
      <c r="CR9" s="812"/>
      <c r="CS9" s="813"/>
      <c r="CT9" s="813"/>
      <c r="CU9" s="813"/>
      <c r="CV9" s="814"/>
      <c r="CW9" s="812"/>
      <c r="CX9" s="813"/>
      <c r="CY9" s="813"/>
      <c r="CZ9" s="813"/>
      <c r="DA9" s="814"/>
      <c r="DB9" s="812"/>
      <c r="DC9" s="813"/>
      <c r="DD9" s="813"/>
      <c r="DE9" s="813"/>
      <c r="DF9" s="814"/>
      <c r="DG9" s="812"/>
      <c r="DH9" s="813"/>
      <c r="DI9" s="813"/>
      <c r="DJ9" s="813"/>
      <c r="DK9" s="814"/>
      <c r="DL9" s="812"/>
      <c r="DM9" s="813"/>
      <c r="DN9" s="813"/>
      <c r="DO9" s="813"/>
      <c r="DP9" s="814"/>
      <c r="DQ9" s="812"/>
      <c r="DR9" s="813"/>
      <c r="DS9" s="813"/>
      <c r="DT9" s="813"/>
      <c r="DU9" s="814"/>
      <c r="DV9" s="809"/>
      <c r="DW9" s="810"/>
      <c r="DX9" s="810"/>
      <c r="DY9" s="810"/>
      <c r="DZ9" s="815"/>
      <c r="EA9" s="234"/>
    </row>
    <row r="10" spans="1:131" s="235" customFormat="1" ht="26.25" customHeight="1" x14ac:dyDescent="0.2">
      <c r="A10" s="238">
        <v>4</v>
      </c>
      <c r="B10" s="816"/>
      <c r="C10" s="817"/>
      <c r="D10" s="817"/>
      <c r="E10" s="817"/>
      <c r="F10" s="817"/>
      <c r="G10" s="817"/>
      <c r="H10" s="817"/>
      <c r="I10" s="817"/>
      <c r="J10" s="817"/>
      <c r="K10" s="817"/>
      <c r="L10" s="817"/>
      <c r="M10" s="817"/>
      <c r="N10" s="817"/>
      <c r="O10" s="817"/>
      <c r="P10" s="818"/>
      <c r="Q10" s="819"/>
      <c r="R10" s="820"/>
      <c r="S10" s="820"/>
      <c r="T10" s="820"/>
      <c r="U10" s="820"/>
      <c r="V10" s="820"/>
      <c r="W10" s="820"/>
      <c r="X10" s="820"/>
      <c r="Y10" s="820"/>
      <c r="Z10" s="820"/>
      <c r="AA10" s="820"/>
      <c r="AB10" s="820"/>
      <c r="AC10" s="820"/>
      <c r="AD10" s="820"/>
      <c r="AE10" s="821"/>
      <c r="AF10" s="822"/>
      <c r="AG10" s="823"/>
      <c r="AH10" s="823"/>
      <c r="AI10" s="823"/>
      <c r="AJ10" s="824"/>
      <c r="AK10" s="805"/>
      <c r="AL10" s="806"/>
      <c r="AM10" s="806"/>
      <c r="AN10" s="806"/>
      <c r="AO10" s="806"/>
      <c r="AP10" s="806"/>
      <c r="AQ10" s="806"/>
      <c r="AR10" s="806"/>
      <c r="AS10" s="806"/>
      <c r="AT10" s="806"/>
      <c r="AU10" s="807"/>
      <c r="AV10" s="807"/>
      <c r="AW10" s="807"/>
      <c r="AX10" s="807"/>
      <c r="AY10" s="808"/>
      <c r="AZ10" s="232"/>
      <c r="BA10" s="232"/>
      <c r="BB10" s="232"/>
      <c r="BC10" s="232"/>
      <c r="BD10" s="232"/>
      <c r="BE10" s="233"/>
      <c r="BF10" s="233"/>
      <c r="BG10" s="233"/>
      <c r="BH10" s="233"/>
      <c r="BI10" s="233"/>
      <c r="BJ10" s="233"/>
      <c r="BK10" s="233"/>
      <c r="BL10" s="233"/>
      <c r="BM10" s="233"/>
      <c r="BN10" s="233"/>
      <c r="BO10" s="233"/>
      <c r="BP10" s="233"/>
      <c r="BQ10" s="238">
        <v>4</v>
      </c>
      <c r="BR10" s="239"/>
      <c r="BS10" s="809"/>
      <c r="BT10" s="810"/>
      <c r="BU10" s="810"/>
      <c r="BV10" s="810"/>
      <c r="BW10" s="810"/>
      <c r="BX10" s="810"/>
      <c r="BY10" s="810"/>
      <c r="BZ10" s="810"/>
      <c r="CA10" s="810"/>
      <c r="CB10" s="810"/>
      <c r="CC10" s="810"/>
      <c r="CD10" s="810"/>
      <c r="CE10" s="810"/>
      <c r="CF10" s="810"/>
      <c r="CG10" s="811"/>
      <c r="CH10" s="812"/>
      <c r="CI10" s="813"/>
      <c r="CJ10" s="813"/>
      <c r="CK10" s="813"/>
      <c r="CL10" s="814"/>
      <c r="CM10" s="812"/>
      <c r="CN10" s="813"/>
      <c r="CO10" s="813"/>
      <c r="CP10" s="813"/>
      <c r="CQ10" s="814"/>
      <c r="CR10" s="812"/>
      <c r="CS10" s="813"/>
      <c r="CT10" s="813"/>
      <c r="CU10" s="813"/>
      <c r="CV10" s="814"/>
      <c r="CW10" s="812"/>
      <c r="CX10" s="813"/>
      <c r="CY10" s="813"/>
      <c r="CZ10" s="813"/>
      <c r="DA10" s="814"/>
      <c r="DB10" s="812"/>
      <c r="DC10" s="813"/>
      <c r="DD10" s="813"/>
      <c r="DE10" s="813"/>
      <c r="DF10" s="814"/>
      <c r="DG10" s="812"/>
      <c r="DH10" s="813"/>
      <c r="DI10" s="813"/>
      <c r="DJ10" s="813"/>
      <c r="DK10" s="814"/>
      <c r="DL10" s="812"/>
      <c r="DM10" s="813"/>
      <c r="DN10" s="813"/>
      <c r="DO10" s="813"/>
      <c r="DP10" s="814"/>
      <c r="DQ10" s="812"/>
      <c r="DR10" s="813"/>
      <c r="DS10" s="813"/>
      <c r="DT10" s="813"/>
      <c r="DU10" s="814"/>
      <c r="DV10" s="809"/>
      <c r="DW10" s="810"/>
      <c r="DX10" s="810"/>
      <c r="DY10" s="810"/>
      <c r="DZ10" s="815"/>
      <c r="EA10" s="234"/>
    </row>
    <row r="11" spans="1:131" s="235" customFormat="1" ht="26.25" customHeight="1" x14ac:dyDescent="0.2">
      <c r="A11" s="238">
        <v>5</v>
      </c>
      <c r="B11" s="816"/>
      <c r="C11" s="817"/>
      <c r="D11" s="817"/>
      <c r="E11" s="817"/>
      <c r="F11" s="817"/>
      <c r="G11" s="817"/>
      <c r="H11" s="817"/>
      <c r="I11" s="817"/>
      <c r="J11" s="817"/>
      <c r="K11" s="817"/>
      <c r="L11" s="817"/>
      <c r="M11" s="817"/>
      <c r="N11" s="817"/>
      <c r="O11" s="817"/>
      <c r="P11" s="818"/>
      <c r="Q11" s="819"/>
      <c r="R11" s="820"/>
      <c r="S11" s="820"/>
      <c r="T11" s="820"/>
      <c r="U11" s="820"/>
      <c r="V11" s="820"/>
      <c r="W11" s="820"/>
      <c r="X11" s="820"/>
      <c r="Y11" s="820"/>
      <c r="Z11" s="820"/>
      <c r="AA11" s="820"/>
      <c r="AB11" s="820"/>
      <c r="AC11" s="820"/>
      <c r="AD11" s="820"/>
      <c r="AE11" s="821"/>
      <c r="AF11" s="822"/>
      <c r="AG11" s="823"/>
      <c r="AH11" s="823"/>
      <c r="AI11" s="823"/>
      <c r="AJ11" s="824"/>
      <c r="AK11" s="805"/>
      <c r="AL11" s="806"/>
      <c r="AM11" s="806"/>
      <c r="AN11" s="806"/>
      <c r="AO11" s="806"/>
      <c r="AP11" s="806"/>
      <c r="AQ11" s="806"/>
      <c r="AR11" s="806"/>
      <c r="AS11" s="806"/>
      <c r="AT11" s="806"/>
      <c r="AU11" s="807"/>
      <c r="AV11" s="807"/>
      <c r="AW11" s="807"/>
      <c r="AX11" s="807"/>
      <c r="AY11" s="808"/>
      <c r="AZ11" s="232"/>
      <c r="BA11" s="232"/>
      <c r="BB11" s="232"/>
      <c r="BC11" s="232"/>
      <c r="BD11" s="232"/>
      <c r="BE11" s="233"/>
      <c r="BF11" s="233"/>
      <c r="BG11" s="233"/>
      <c r="BH11" s="233"/>
      <c r="BI11" s="233"/>
      <c r="BJ11" s="233"/>
      <c r="BK11" s="233"/>
      <c r="BL11" s="233"/>
      <c r="BM11" s="233"/>
      <c r="BN11" s="233"/>
      <c r="BO11" s="233"/>
      <c r="BP11" s="233"/>
      <c r="BQ11" s="238">
        <v>5</v>
      </c>
      <c r="BR11" s="239"/>
      <c r="BS11" s="809"/>
      <c r="BT11" s="810"/>
      <c r="BU11" s="810"/>
      <c r="BV11" s="810"/>
      <c r="BW11" s="810"/>
      <c r="BX11" s="810"/>
      <c r="BY11" s="810"/>
      <c r="BZ11" s="810"/>
      <c r="CA11" s="810"/>
      <c r="CB11" s="810"/>
      <c r="CC11" s="810"/>
      <c r="CD11" s="810"/>
      <c r="CE11" s="810"/>
      <c r="CF11" s="810"/>
      <c r="CG11" s="811"/>
      <c r="CH11" s="812"/>
      <c r="CI11" s="813"/>
      <c r="CJ11" s="813"/>
      <c r="CK11" s="813"/>
      <c r="CL11" s="814"/>
      <c r="CM11" s="812"/>
      <c r="CN11" s="813"/>
      <c r="CO11" s="813"/>
      <c r="CP11" s="813"/>
      <c r="CQ11" s="814"/>
      <c r="CR11" s="812"/>
      <c r="CS11" s="813"/>
      <c r="CT11" s="813"/>
      <c r="CU11" s="813"/>
      <c r="CV11" s="814"/>
      <c r="CW11" s="812"/>
      <c r="CX11" s="813"/>
      <c r="CY11" s="813"/>
      <c r="CZ11" s="813"/>
      <c r="DA11" s="814"/>
      <c r="DB11" s="812"/>
      <c r="DC11" s="813"/>
      <c r="DD11" s="813"/>
      <c r="DE11" s="813"/>
      <c r="DF11" s="814"/>
      <c r="DG11" s="812"/>
      <c r="DH11" s="813"/>
      <c r="DI11" s="813"/>
      <c r="DJ11" s="813"/>
      <c r="DK11" s="814"/>
      <c r="DL11" s="812"/>
      <c r="DM11" s="813"/>
      <c r="DN11" s="813"/>
      <c r="DO11" s="813"/>
      <c r="DP11" s="814"/>
      <c r="DQ11" s="812"/>
      <c r="DR11" s="813"/>
      <c r="DS11" s="813"/>
      <c r="DT11" s="813"/>
      <c r="DU11" s="814"/>
      <c r="DV11" s="809"/>
      <c r="DW11" s="810"/>
      <c r="DX11" s="810"/>
      <c r="DY11" s="810"/>
      <c r="DZ11" s="815"/>
      <c r="EA11" s="234"/>
    </row>
    <row r="12" spans="1:131" s="235" customFormat="1" ht="26.25" customHeight="1" x14ac:dyDescent="0.2">
      <c r="A12" s="238">
        <v>6</v>
      </c>
      <c r="B12" s="816"/>
      <c r="C12" s="817"/>
      <c r="D12" s="817"/>
      <c r="E12" s="817"/>
      <c r="F12" s="817"/>
      <c r="G12" s="817"/>
      <c r="H12" s="817"/>
      <c r="I12" s="817"/>
      <c r="J12" s="817"/>
      <c r="K12" s="817"/>
      <c r="L12" s="817"/>
      <c r="M12" s="817"/>
      <c r="N12" s="817"/>
      <c r="O12" s="817"/>
      <c r="P12" s="818"/>
      <c r="Q12" s="819"/>
      <c r="R12" s="820"/>
      <c r="S12" s="820"/>
      <c r="T12" s="820"/>
      <c r="U12" s="820"/>
      <c r="V12" s="820"/>
      <c r="W12" s="820"/>
      <c r="X12" s="820"/>
      <c r="Y12" s="820"/>
      <c r="Z12" s="820"/>
      <c r="AA12" s="820"/>
      <c r="AB12" s="820"/>
      <c r="AC12" s="820"/>
      <c r="AD12" s="820"/>
      <c r="AE12" s="821"/>
      <c r="AF12" s="822"/>
      <c r="AG12" s="823"/>
      <c r="AH12" s="823"/>
      <c r="AI12" s="823"/>
      <c r="AJ12" s="824"/>
      <c r="AK12" s="805"/>
      <c r="AL12" s="806"/>
      <c r="AM12" s="806"/>
      <c r="AN12" s="806"/>
      <c r="AO12" s="806"/>
      <c r="AP12" s="806"/>
      <c r="AQ12" s="806"/>
      <c r="AR12" s="806"/>
      <c r="AS12" s="806"/>
      <c r="AT12" s="806"/>
      <c r="AU12" s="807"/>
      <c r="AV12" s="807"/>
      <c r="AW12" s="807"/>
      <c r="AX12" s="807"/>
      <c r="AY12" s="808"/>
      <c r="AZ12" s="232"/>
      <c r="BA12" s="232"/>
      <c r="BB12" s="232"/>
      <c r="BC12" s="232"/>
      <c r="BD12" s="232"/>
      <c r="BE12" s="233"/>
      <c r="BF12" s="233"/>
      <c r="BG12" s="233"/>
      <c r="BH12" s="233"/>
      <c r="BI12" s="233"/>
      <c r="BJ12" s="233"/>
      <c r="BK12" s="233"/>
      <c r="BL12" s="233"/>
      <c r="BM12" s="233"/>
      <c r="BN12" s="233"/>
      <c r="BO12" s="233"/>
      <c r="BP12" s="233"/>
      <c r="BQ12" s="238">
        <v>6</v>
      </c>
      <c r="BR12" s="239"/>
      <c r="BS12" s="809"/>
      <c r="BT12" s="810"/>
      <c r="BU12" s="810"/>
      <c r="BV12" s="810"/>
      <c r="BW12" s="810"/>
      <c r="BX12" s="810"/>
      <c r="BY12" s="810"/>
      <c r="BZ12" s="810"/>
      <c r="CA12" s="810"/>
      <c r="CB12" s="810"/>
      <c r="CC12" s="810"/>
      <c r="CD12" s="810"/>
      <c r="CE12" s="810"/>
      <c r="CF12" s="810"/>
      <c r="CG12" s="811"/>
      <c r="CH12" s="812"/>
      <c r="CI12" s="813"/>
      <c r="CJ12" s="813"/>
      <c r="CK12" s="813"/>
      <c r="CL12" s="814"/>
      <c r="CM12" s="812"/>
      <c r="CN12" s="813"/>
      <c r="CO12" s="813"/>
      <c r="CP12" s="813"/>
      <c r="CQ12" s="814"/>
      <c r="CR12" s="812"/>
      <c r="CS12" s="813"/>
      <c r="CT12" s="813"/>
      <c r="CU12" s="813"/>
      <c r="CV12" s="814"/>
      <c r="CW12" s="812"/>
      <c r="CX12" s="813"/>
      <c r="CY12" s="813"/>
      <c r="CZ12" s="813"/>
      <c r="DA12" s="814"/>
      <c r="DB12" s="812"/>
      <c r="DC12" s="813"/>
      <c r="DD12" s="813"/>
      <c r="DE12" s="813"/>
      <c r="DF12" s="814"/>
      <c r="DG12" s="812"/>
      <c r="DH12" s="813"/>
      <c r="DI12" s="813"/>
      <c r="DJ12" s="813"/>
      <c r="DK12" s="814"/>
      <c r="DL12" s="812"/>
      <c r="DM12" s="813"/>
      <c r="DN12" s="813"/>
      <c r="DO12" s="813"/>
      <c r="DP12" s="814"/>
      <c r="DQ12" s="812"/>
      <c r="DR12" s="813"/>
      <c r="DS12" s="813"/>
      <c r="DT12" s="813"/>
      <c r="DU12" s="814"/>
      <c r="DV12" s="809"/>
      <c r="DW12" s="810"/>
      <c r="DX12" s="810"/>
      <c r="DY12" s="810"/>
      <c r="DZ12" s="815"/>
      <c r="EA12" s="234"/>
    </row>
    <row r="13" spans="1:131" s="235" customFormat="1" ht="26.25" customHeight="1" x14ac:dyDescent="0.2">
      <c r="A13" s="238">
        <v>7</v>
      </c>
      <c r="B13" s="816"/>
      <c r="C13" s="817"/>
      <c r="D13" s="817"/>
      <c r="E13" s="817"/>
      <c r="F13" s="817"/>
      <c r="G13" s="817"/>
      <c r="H13" s="817"/>
      <c r="I13" s="817"/>
      <c r="J13" s="817"/>
      <c r="K13" s="817"/>
      <c r="L13" s="817"/>
      <c r="M13" s="817"/>
      <c r="N13" s="817"/>
      <c r="O13" s="817"/>
      <c r="P13" s="818"/>
      <c r="Q13" s="819"/>
      <c r="R13" s="820"/>
      <c r="S13" s="820"/>
      <c r="T13" s="820"/>
      <c r="U13" s="820"/>
      <c r="V13" s="820"/>
      <c r="W13" s="820"/>
      <c r="X13" s="820"/>
      <c r="Y13" s="820"/>
      <c r="Z13" s="820"/>
      <c r="AA13" s="820"/>
      <c r="AB13" s="820"/>
      <c r="AC13" s="820"/>
      <c r="AD13" s="820"/>
      <c r="AE13" s="821"/>
      <c r="AF13" s="822"/>
      <c r="AG13" s="823"/>
      <c r="AH13" s="823"/>
      <c r="AI13" s="823"/>
      <c r="AJ13" s="824"/>
      <c r="AK13" s="805"/>
      <c r="AL13" s="806"/>
      <c r="AM13" s="806"/>
      <c r="AN13" s="806"/>
      <c r="AO13" s="806"/>
      <c r="AP13" s="806"/>
      <c r="AQ13" s="806"/>
      <c r="AR13" s="806"/>
      <c r="AS13" s="806"/>
      <c r="AT13" s="806"/>
      <c r="AU13" s="807"/>
      <c r="AV13" s="807"/>
      <c r="AW13" s="807"/>
      <c r="AX13" s="807"/>
      <c r="AY13" s="808"/>
      <c r="AZ13" s="232"/>
      <c r="BA13" s="232"/>
      <c r="BB13" s="232"/>
      <c r="BC13" s="232"/>
      <c r="BD13" s="232"/>
      <c r="BE13" s="233"/>
      <c r="BF13" s="233"/>
      <c r="BG13" s="233"/>
      <c r="BH13" s="233"/>
      <c r="BI13" s="233"/>
      <c r="BJ13" s="233"/>
      <c r="BK13" s="233"/>
      <c r="BL13" s="233"/>
      <c r="BM13" s="233"/>
      <c r="BN13" s="233"/>
      <c r="BO13" s="233"/>
      <c r="BP13" s="233"/>
      <c r="BQ13" s="238">
        <v>7</v>
      </c>
      <c r="BR13" s="239"/>
      <c r="BS13" s="809"/>
      <c r="BT13" s="810"/>
      <c r="BU13" s="810"/>
      <c r="BV13" s="810"/>
      <c r="BW13" s="810"/>
      <c r="BX13" s="810"/>
      <c r="BY13" s="810"/>
      <c r="BZ13" s="810"/>
      <c r="CA13" s="810"/>
      <c r="CB13" s="810"/>
      <c r="CC13" s="810"/>
      <c r="CD13" s="810"/>
      <c r="CE13" s="810"/>
      <c r="CF13" s="810"/>
      <c r="CG13" s="811"/>
      <c r="CH13" s="812"/>
      <c r="CI13" s="813"/>
      <c r="CJ13" s="813"/>
      <c r="CK13" s="813"/>
      <c r="CL13" s="814"/>
      <c r="CM13" s="812"/>
      <c r="CN13" s="813"/>
      <c r="CO13" s="813"/>
      <c r="CP13" s="813"/>
      <c r="CQ13" s="814"/>
      <c r="CR13" s="812"/>
      <c r="CS13" s="813"/>
      <c r="CT13" s="813"/>
      <c r="CU13" s="813"/>
      <c r="CV13" s="814"/>
      <c r="CW13" s="812"/>
      <c r="CX13" s="813"/>
      <c r="CY13" s="813"/>
      <c r="CZ13" s="813"/>
      <c r="DA13" s="814"/>
      <c r="DB13" s="812"/>
      <c r="DC13" s="813"/>
      <c r="DD13" s="813"/>
      <c r="DE13" s="813"/>
      <c r="DF13" s="814"/>
      <c r="DG13" s="812"/>
      <c r="DH13" s="813"/>
      <c r="DI13" s="813"/>
      <c r="DJ13" s="813"/>
      <c r="DK13" s="814"/>
      <c r="DL13" s="812"/>
      <c r="DM13" s="813"/>
      <c r="DN13" s="813"/>
      <c r="DO13" s="813"/>
      <c r="DP13" s="814"/>
      <c r="DQ13" s="812"/>
      <c r="DR13" s="813"/>
      <c r="DS13" s="813"/>
      <c r="DT13" s="813"/>
      <c r="DU13" s="814"/>
      <c r="DV13" s="809"/>
      <c r="DW13" s="810"/>
      <c r="DX13" s="810"/>
      <c r="DY13" s="810"/>
      <c r="DZ13" s="815"/>
      <c r="EA13" s="234"/>
    </row>
    <row r="14" spans="1:131" s="235" customFormat="1" ht="26.25" customHeight="1" x14ac:dyDescent="0.2">
      <c r="A14" s="238">
        <v>8</v>
      </c>
      <c r="B14" s="816"/>
      <c r="C14" s="817"/>
      <c r="D14" s="817"/>
      <c r="E14" s="817"/>
      <c r="F14" s="817"/>
      <c r="G14" s="817"/>
      <c r="H14" s="817"/>
      <c r="I14" s="817"/>
      <c r="J14" s="817"/>
      <c r="K14" s="817"/>
      <c r="L14" s="817"/>
      <c r="M14" s="817"/>
      <c r="N14" s="817"/>
      <c r="O14" s="817"/>
      <c r="P14" s="818"/>
      <c r="Q14" s="819"/>
      <c r="R14" s="820"/>
      <c r="S14" s="820"/>
      <c r="T14" s="820"/>
      <c r="U14" s="820"/>
      <c r="V14" s="820"/>
      <c r="W14" s="820"/>
      <c r="X14" s="820"/>
      <c r="Y14" s="820"/>
      <c r="Z14" s="820"/>
      <c r="AA14" s="820"/>
      <c r="AB14" s="820"/>
      <c r="AC14" s="820"/>
      <c r="AD14" s="820"/>
      <c r="AE14" s="821"/>
      <c r="AF14" s="822"/>
      <c r="AG14" s="823"/>
      <c r="AH14" s="823"/>
      <c r="AI14" s="823"/>
      <c r="AJ14" s="824"/>
      <c r="AK14" s="805"/>
      <c r="AL14" s="806"/>
      <c r="AM14" s="806"/>
      <c r="AN14" s="806"/>
      <c r="AO14" s="806"/>
      <c r="AP14" s="806"/>
      <c r="AQ14" s="806"/>
      <c r="AR14" s="806"/>
      <c r="AS14" s="806"/>
      <c r="AT14" s="806"/>
      <c r="AU14" s="807"/>
      <c r="AV14" s="807"/>
      <c r="AW14" s="807"/>
      <c r="AX14" s="807"/>
      <c r="AY14" s="808"/>
      <c r="AZ14" s="232"/>
      <c r="BA14" s="232"/>
      <c r="BB14" s="232"/>
      <c r="BC14" s="232"/>
      <c r="BD14" s="232"/>
      <c r="BE14" s="233"/>
      <c r="BF14" s="233"/>
      <c r="BG14" s="233"/>
      <c r="BH14" s="233"/>
      <c r="BI14" s="233"/>
      <c r="BJ14" s="233"/>
      <c r="BK14" s="233"/>
      <c r="BL14" s="233"/>
      <c r="BM14" s="233"/>
      <c r="BN14" s="233"/>
      <c r="BO14" s="233"/>
      <c r="BP14" s="233"/>
      <c r="BQ14" s="238">
        <v>8</v>
      </c>
      <c r="BR14" s="239"/>
      <c r="BS14" s="809"/>
      <c r="BT14" s="810"/>
      <c r="BU14" s="810"/>
      <c r="BV14" s="810"/>
      <c r="BW14" s="810"/>
      <c r="BX14" s="810"/>
      <c r="BY14" s="810"/>
      <c r="BZ14" s="810"/>
      <c r="CA14" s="810"/>
      <c r="CB14" s="810"/>
      <c r="CC14" s="810"/>
      <c r="CD14" s="810"/>
      <c r="CE14" s="810"/>
      <c r="CF14" s="810"/>
      <c r="CG14" s="811"/>
      <c r="CH14" s="812"/>
      <c r="CI14" s="813"/>
      <c r="CJ14" s="813"/>
      <c r="CK14" s="813"/>
      <c r="CL14" s="814"/>
      <c r="CM14" s="812"/>
      <c r="CN14" s="813"/>
      <c r="CO14" s="813"/>
      <c r="CP14" s="813"/>
      <c r="CQ14" s="814"/>
      <c r="CR14" s="812"/>
      <c r="CS14" s="813"/>
      <c r="CT14" s="813"/>
      <c r="CU14" s="813"/>
      <c r="CV14" s="814"/>
      <c r="CW14" s="812"/>
      <c r="CX14" s="813"/>
      <c r="CY14" s="813"/>
      <c r="CZ14" s="813"/>
      <c r="DA14" s="814"/>
      <c r="DB14" s="812"/>
      <c r="DC14" s="813"/>
      <c r="DD14" s="813"/>
      <c r="DE14" s="813"/>
      <c r="DF14" s="814"/>
      <c r="DG14" s="812"/>
      <c r="DH14" s="813"/>
      <c r="DI14" s="813"/>
      <c r="DJ14" s="813"/>
      <c r="DK14" s="814"/>
      <c r="DL14" s="812"/>
      <c r="DM14" s="813"/>
      <c r="DN14" s="813"/>
      <c r="DO14" s="813"/>
      <c r="DP14" s="814"/>
      <c r="DQ14" s="812"/>
      <c r="DR14" s="813"/>
      <c r="DS14" s="813"/>
      <c r="DT14" s="813"/>
      <c r="DU14" s="814"/>
      <c r="DV14" s="809"/>
      <c r="DW14" s="810"/>
      <c r="DX14" s="810"/>
      <c r="DY14" s="810"/>
      <c r="DZ14" s="815"/>
      <c r="EA14" s="234"/>
    </row>
    <row r="15" spans="1:131" s="235" customFormat="1" ht="26.25" customHeight="1" x14ac:dyDescent="0.2">
      <c r="A15" s="238">
        <v>9</v>
      </c>
      <c r="B15" s="816"/>
      <c r="C15" s="817"/>
      <c r="D15" s="817"/>
      <c r="E15" s="817"/>
      <c r="F15" s="817"/>
      <c r="G15" s="817"/>
      <c r="H15" s="817"/>
      <c r="I15" s="817"/>
      <c r="J15" s="817"/>
      <c r="K15" s="817"/>
      <c r="L15" s="817"/>
      <c r="M15" s="817"/>
      <c r="N15" s="817"/>
      <c r="O15" s="817"/>
      <c r="P15" s="818"/>
      <c r="Q15" s="819"/>
      <c r="R15" s="820"/>
      <c r="S15" s="820"/>
      <c r="T15" s="820"/>
      <c r="U15" s="820"/>
      <c r="V15" s="820"/>
      <c r="W15" s="820"/>
      <c r="X15" s="820"/>
      <c r="Y15" s="820"/>
      <c r="Z15" s="820"/>
      <c r="AA15" s="820"/>
      <c r="AB15" s="820"/>
      <c r="AC15" s="820"/>
      <c r="AD15" s="820"/>
      <c r="AE15" s="821"/>
      <c r="AF15" s="822"/>
      <c r="AG15" s="823"/>
      <c r="AH15" s="823"/>
      <c r="AI15" s="823"/>
      <c r="AJ15" s="824"/>
      <c r="AK15" s="805"/>
      <c r="AL15" s="806"/>
      <c r="AM15" s="806"/>
      <c r="AN15" s="806"/>
      <c r="AO15" s="806"/>
      <c r="AP15" s="806"/>
      <c r="AQ15" s="806"/>
      <c r="AR15" s="806"/>
      <c r="AS15" s="806"/>
      <c r="AT15" s="806"/>
      <c r="AU15" s="807"/>
      <c r="AV15" s="807"/>
      <c r="AW15" s="807"/>
      <c r="AX15" s="807"/>
      <c r="AY15" s="808"/>
      <c r="AZ15" s="232"/>
      <c r="BA15" s="232"/>
      <c r="BB15" s="232"/>
      <c r="BC15" s="232"/>
      <c r="BD15" s="232"/>
      <c r="BE15" s="233"/>
      <c r="BF15" s="233"/>
      <c r="BG15" s="233"/>
      <c r="BH15" s="233"/>
      <c r="BI15" s="233"/>
      <c r="BJ15" s="233"/>
      <c r="BK15" s="233"/>
      <c r="BL15" s="233"/>
      <c r="BM15" s="233"/>
      <c r="BN15" s="233"/>
      <c r="BO15" s="233"/>
      <c r="BP15" s="233"/>
      <c r="BQ15" s="238">
        <v>9</v>
      </c>
      <c r="BR15" s="239"/>
      <c r="BS15" s="809"/>
      <c r="BT15" s="810"/>
      <c r="BU15" s="810"/>
      <c r="BV15" s="810"/>
      <c r="BW15" s="810"/>
      <c r="BX15" s="810"/>
      <c r="BY15" s="810"/>
      <c r="BZ15" s="810"/>
      <c r="CA15" s="810"/>
      <c r="CB15" s="810"/>
      <c r="CC15" s="810"/>
      <c r="CD15" s="810"/>
      <c r="CE15" s="810"/>
      <c r="CF15" s="810"/>
      <c r="CG15" s="811"/>
      <c r="CH15" s="812"/>
      <c r="CI15" s="813"/>
      <c r="CJ15" s="813"/>
      <c r="CK15" s="813"/>
      <c r="CL15" s="814"/>
      <c r="CM15" s="812"/>
      <c r="CN15" s="813"/>
      <c r="CO15" s="813"/>
      <c r="CP15" s="813"/>
      <c r="CQ15" s="814"/>
      <c r="CR15" s="812"/>
      <c r="CS15" s="813"/>
      <c r="CT15" s="813"/>
      <c r="CU15" s="813"/>
      <c r="CV15" s="814"/>
      <c r="CW15" s="812"/>
      <c r="CX15" s="813"/>
      <c r="CY15" s="813"/>
      <c r="CZ15" s="813"/>
      <c r="DA15" s="814"/>
      <c r="DB15" s="812"/>
      <c r="DC15" s="813"/>
      <c r="DD15" s="813"/>
      <c r="DE15" s="813"/>
      <c r="DF15" s="814"/>
      <c r="DG15" s="812"/>
      <c r="DH15" s="813"/>
      <c r="DI15" s="813"/>
      <c r="DJ15" s="813"/>
      <c r="DK15" s="814"/>
      <c r="DL15" s="812"/>
      <c r="DM15" s="813"/>
      <c r="DN15" s="813"/>
      <c r="DO15" s="813"/>
      <c r="DP15" s="814"/>
      <c r="DQ15" s="812"/>
      <c r="DR15" s="813"/>
      <c r="DS15" s="813"/>
      <c r="DT15" s="813"/>
      <c r="DU15" s="814"/>
      <c r="DV15" s="809"/>
      <c r="DW15" s="810"/>
      <c r="DX15" s="810"/>
      <c r="DY15" s="810"/>
      <c r="DZ15" s="815"/>
      <c r="EA15" s="234"/>
    </row>
    <row r="16" spans="1:131" s="235" customFormat="1" ht="26.25" customHeight="1" x14ac:dyDescent="0.2">
      <c r="A16" s="238">
        <v>10</v>
      </c>
      <c r="B16" s="816"/>
      <c r="C16" s="817"/>
      <c r="D16" s="817"/>
      <c r="E16" s="817"/>
      <c r="F16" s="817"/>
      <c r="G16" s="817"/>
      <c r="H16" s="817"/>
      <c r="I16" s="817"/>
      <c r="J16" s="817"/>
      <c r="K16" s="817"/>
      <c r="L16" s="817"/>
      <c r="M16" s="817"/>
      <c r="N16" s="817"/>
      <c r="O16" s="817"/>
      <c r="P16" s="818"/>
      <c r="Q16" s="819"/>
      <c r="R16" s="820"/>
      <c r="S16" s="820"/>
      <c r="T16" s="820"/>
      <c r="U16" s="820"/>
      <c r="V16" s="820"/>
      <c r="W16" s="820"/>
      <c r="X16" s="820"/>
      <c r="Y16" s="820"/>
      <c r="Z16" s="820"/>
      <c r="AA16" s="820"/>
      <c r="AB16" s="820"/>
      <c r="AC16" s="820"/>
      <c r="AD16" s="820"/>
      <c r="AE16" s="821"/>
      <c r="AF16" s="822"/>
      <c r="AG16" s="823"/>
      <c r="AH16" s="823"/>
      <c r="AI16" s="823"/>
      <c r="AJ16" s="824"/>
      <c r="AK16" s="805"/>
      <c r="AL16" s="806"/>
      <c r="AM16" s="806"/>
      <c r="AN16" s="806"/>
      <c r="AO16" s="806"/>
      <c r="AP16" s="806"/>
      <c r="AQ16" s="806"/>
      <c r="AR16" s="806"/>
      <c r="AS16" s="806"/>
      <c r="AT16" s="806"/>
      <c r="AU16" s="807"/>
      <c r="AV16" s="807"/>
      <c r="AW16" s="807"/>
      <c r="AX16" s="807"/>
      <c r="AY16" s="808"/>
      <c r="AZ16" s="232"/>
      <c r="BA16" s="232"/>
      <c r="BB16" s="232"/>
      <c r="BC16" s="232"/>
      <c r="BD16" s="232"/>
      <c r="BE16" s="233"/>
      <c r="BF16" s="233"/>
      <c r="BG16" s="233"/>
      <c r="BH16" s="233"/>
      <c r="BI16" s="233"/>
      <c r="BJ16" s="233"/>
      <c r="BK16" s="233"/>
      <c r="BL16" s="233"/>
      <c r="BM16" s="233"/>
      <c r="BN16" s="233"/>
      <c r="BO16" s="233"/>
      <c r="BP16" s="233"/>
      <c r="BQ16" s="238">
        <v>10</v>
      </c>
      <c r="BR16" s="239"/>
      <c r="BS16" s="809"/>
      <c r="BT16" s="810"/>
      <c r="BU16" s="810"/>
      <c r="BV16" s="810"/>
      <c r="BW16" s="810"/>
      <c r="BX16" s="810"/>
      <c r="BY16" s="810"/>
      <c r="BZ16" s="810"/>
      <c r="CA16" s="810"/>
      <c r="CB16" s="810"/>
      <c r="CC16" s="810"/>
      <c r="CD16" s="810"/>
      <c r="CE16" s="810"/>
      <c r="CF16" s="810"/>
      <c r="CG16" s="811"/>
      <c r="CH16" s="812"/>
      <c r="CI16" s="813"/>
      <c r="CJ16" s="813"/>
      <c r="CK16" s="813"/>
      <c r="CL16" s="814"/>
      <c r="CM16" s="812"/>
      <c r="CN16" s="813"/>
      <c r="CO16" s="813"/>
      <c r="CP16" s="813"/>
      <c r="CQ16" s="814"/>
      <c r="CR16" s="812"/>
      <c r="CS16" s="813"/>
      <c r="CT16" s="813"/>
      <c r="CU16" s="813"/>
      <c r="CV16" s="814"/>
      <c r="CW16" s="812"/>
      <c r="CX16" s="813"/>
      <c r="CY16" s="813"/>
      <c r="CZ16" s="813"/>
      <c r="DA16" s="814"/>
      <c r="DB16" s="812"/>
      <c r="DC16" s="813"/>
      <c r="DD16" s="813"/>
      <c r="DE16" s="813"/>
      <c r="DF16" s="814"/>
      <c r="DG16" s="812"/>
      <c r="DH16" s="813"/>
      <c r="DI16" s="813"/>
      <c r="DJ16" s="813"/>
      <c r="DK16" s="814"/>
      <c r="DL16" s="812"/>
      <c r="DM16" s="813"/>
      <c r="DN16" s="813"/>
      <c r="DO16" s="813"/>
      <c r="DP16" s="814"/>
      <c r="DQ16" s="812"/>
      <c r="DR16" s="813"/>
      <c r="DS16" s="813"/>
      <c r="DT16" s="813"/>
      <c r="DU16" s="814"/>
      <c r="DV16" s="809"/>
      <c r="DW16" s="810"/>
      <c r="DX16" s="810"/>
      <c r="DY16" s="810"/>
      <c r="DZ16" s="815"/>
      <c r="EA16" s="234"/>
    </row>
    <row r="17" spans="1:131" s="235" customFormat="1" ht="26.25" customHeight="1" x14ac:dyDescent="0.2">
      <c r="A17" s="238">
        <v>11</v>
      </c>
      <c r="B17" s="816"/>
      <c r="C17" s="817"/>
      <c r="D17" s="817"/>
      <c r="E17" s="817"/>
      <c r="F17" s="817"/>
      <c r="G17" s="817"/>
      <c r="H17" s="817"/>
      <c r="I17" s="817"/>
      <c r="J17" s="817"/>
      <c r="K17" s="817"/>
      <c r="L17" s="817"/>
      <c r="M17" s="817"/>
      <c r="N17" s="817"/>
      <c r="O17" s="817"/>
      <c r="P17" s="818"/>
      <c r="Q17" s="819"/>
      <c r="R17" s="820"/>
      <c r="S17" s="820"/>
      <c r="T17" s="820"/>
      <c r="U17" s="820"/>
      <c r="V17" s="820"/>
      <c r="W17" s="820"/>
      <c r="X17" s="820"/>
      <c r="Y17" s="820"/>
      <c r="Z17" s="820"/>
      <c r="AA17" s="820"/>
      <c r="AB17" s="820"/>
      <c r="AC17" s="820"/>
      <c r="AD17" s="820"/>
      <c r="AE17" s="821"/>
      <c r="AF17" s="822"/>
      <c r="AG17" s="823"/>
      <c r="AH17" s="823"/>
      <c r="AI17" s="823"/>
      <c r="AJ17" s="824"/>
      <c r="AK17" s="805"/>
      <c r="AL17" s="806"/>
      <c r="AM17" s="806"/>
      <c r="AN17" s="806"/>
      <c r="AO17" s="806"/>
      <c r="AP17" s="806"/>
      <c r="AQ17" s="806"/>
      <c r="AR17" s="806"/>
      <c r="AS17" s="806"/>
      <c r="AT17" s="806"/>
      <c r="AU17" s="807"/>
      <c r="AV17" s="807"/>
      <c r="AW17" s="807"/>
      <c r="AX17" s="807"/>
      <c r="AY17" s="808"/>
      <c r="AZ17" s="232"/>
      <c r="BA17" s="232"/>
      <c r="BB17" s="232"/>
      <c r="BC17" s="232"/>
      <c r="BD17" s="232"/>
      <c r="BE17" s="233"/>
      <c r="BF17" s="233"/>
      <c r="BG17" s="233"/>
      <c r="BH17" s="233"/>
      <c r="BI17" s="233"/>
      <c r="BJ17" s="233"/>
      <c r="BK17" s="233"/>
      <c r="BL17" s="233"/>
      <c r="BM17" s="233"/>
      <c r="BN17" s="233"/>
      <c r="BO17" s="233"/>
      <c r="BP17" s="233"/>
      <c r="BQ17" s="238">
        <v>11</v>
      </c>
      <c r="BR17" s="239"/>
      <c r="BS17" s="809"/>
      <c r="BT17" s="810"/>
      <c r="BU17" s="810"/>
      <c r="BV17" s="810"/>
      <c r="BW17" s="810"/>
      <c r="BX17" s="810"/>
      <c r="BY17" s="810"/>
      <c r="BZ17" s="810"/>
      <c r="CA17" s="810"/>
      <c r="CB17" s="810"/>
      <c r="CC17" s="810"/>
      <c r="CD17" s="810"/>
      <c r="CE17" s="810"/>
      <c r="CF17" s="810"/>
      <c r="CG17" s="811"/>
      <c r="CH17" s="812"/>
      <c r="CI17" s="813"/>
      <c r="CJ17" s="813"/>
      <c r="CK17" s="813"/>
      <c r="CL17" s="814"/>
      <c r="CM17" s="812"/>
      <c r="CN17" s="813"/>
      <c r="CO17" s="813"/>
      <c r="CP17" s="813"/>
      <c r="CQ17" s="814"/>
      <c r="CR17" s="812"/>
      <c r="CS17" s="813"/>
      <c r="CT17" s="813"/>
      <c r="CU17" s="813"/>
      <c r="CV17" s="814"/>
      <c r="CW17" s="812"/>
      <c r="CX17" s="813"/>
      <c r="CY17" s="813"/>
      <c r="CZ17" s="813"/>
      <c r="DA17" s="814"/>
      <c r="DB17" s="812"/>
      <c r="DC17" s="813"/>
      <c r="DD17" s="813"/>
      <c r="DE17" s="813"/>
      <c r="DF17" s="814"/>
      <c r="DG17" s="812"/>
      <c r="DH17" s="813"/>
      <c r="DI17" s="813"/>
      <c r="DJ17" s="813"/>
      <c r="DK17" s="814"/>
      <c r="DL17" s="812"/>
      <c r="DM17" s="813"/>
      <c r="DN17" s="813"/>
      <c r="DO17" s="813"/>
      <c r="DP17" s="814"/>
      <c r="DQ17" s="812"/>
      <c r="DR17" s="813"/>
      <c r="DS17" s="813"/>
      <c r="DT17" s="813"/>
      <c r="DU17" s="814"/>
      <c r="DV17" s="809"/>
      <c r="DW17" s="810"/>
      <c r="DX17" s="810"/>
      <c r="DY17" s="810"/>
      <c r="DZ17" s="815"/>
      <c r="EA17" s="234"/>
    </row>
    <row r="18" spans="1:131" s="235" customFormat="1" ht="26.25" customHeight="1" x14ac:dyDescent="0.2">
      <c r="A18" s="238">
        <v>12</v>
      </c>
      <c r="B18" s="816"/>
      <c r="C18" s="817"/>
      <c r="D18" s="817"/>
      <c r="E18" s="817"/>
      <c r="F18" s="817"/>
      <c r="G18" s="817"/>
      <c r="H18" s="817"/>
      <c r="I18" s="817"/>
      <c r="J18" s="817"/>
      <c r="K18" s="817"/>
      <c r="L18" s="817"/>
      <c r="M18" s="817"/>
      <c r="N18" s="817"/>
      <c r="O18" s="817"/>
      <c r="P18" s="818"/>
      <c r="Q18" s="819"/>
      <c r="R18" s="820"/>
      <c r="S18" s="820"/>
      <c r="T18" s="820"/>
      <c r="U18" s="820"/>
      <c r="V18" s="820"/>
      <c r="W18" s="820"/>
      <c r="X18" s="820"/>
      <c r="Y18" s="820"/>
      <c r="Z18" s="820"/>
      <c r="AA18" s="820"/>
      <c r="AB18" s="820"/>
      <c r="AC18" s="820"/>
      <c r="AD18" s="820"/>
      <c r="AE18" s="821"/>
      <c r="AF18" s="822"/>
      <c r="AG18" s="823"/>
      <c r="AH18" s="823"/>
      <c r="AI18" s="823"/>
      <c r="AJ18" s="824"/>
      <c r="AK18" s="805"/>
      <c r="AL18" s="806"/>
      <c r="AM18" s="806"/>
      <c r="AN18" s="806"/>
      <c r="AO18" s="806"/>
      <c r="AP18" s="806"/>
      <c r="AQ18" s="806"/>
      <c r="AR18" s="806"/>
      <c r="AS18" s="806"/>
      <c r="AT18" s="806"/>
      <c r="AU18" s="807"/>
      <c r="AV18" s="807"/>
      <c r="AW18" s="807"/>
      <c r="AX18" s="807"/>
      <c r="AY18" s="808"/>
      <c r="AZ18" s="232"/>
      <c r="BA18" s="232"/>
      <c r="BB18" s="232"/>
      <c r="BC18" s="232"/>
      <c r="BD18" s="232"/>
      <c r="BE18" s="233"/>
      <c r="BF18" s="233"/>
      <c r="BG18" s="233"/>
      <c r="BH18" s="233"/>
      <c r="BI18" s="233"/>
      <c r="BJ18" s="233"/>
      <c r="BK18" s="233"/>
      <c r="BL18" s="233"/>
      <c r="BM18" s="233"/>
      <c r="BN18" s="233"/>
      <c r="BO18" s="233"/>
      <c r="BP18" s="233"/>
      <c r="BQ18" s="238">
        <v>12</v>
      </c>
      <c r="BR18" s="239"/>
      <c r="BS18" s="809"/>
      <c r="BT18" s="810"/>
      <c r="BU18" s="810"/>
      <c r="BV18" s="810"/>
      <c r="BW18" s="810"/>
      <c r="BX18" s="810"/>
      <c r="BY18" s="810"/>
      <c r="BZ18" s="810"/>
      <c r="CA18" s="810"/>
      <c r="CB18" s="810"/>
      <c r="CC18" s="810"/>
      <c r="CD18" s="810"/>
      <c r="CE18" s="810"/>
      <c r="CF18" s="810"/>
      <c r="CG18" s="811"/>
      <c r="CH18" s="812"/>
      <c r="CI18" s="813"/>
      <c r="CJ18" s="813"/>
      <c r="CK18" s="813"/>
      <c r="CL18" s="814"/>
      <c r="CM18" s="812"/>
      <c r="CN18" s="813"/>
      <c r="CO18" s="813"/>
      <c r="CP18" s="813"/>
      <c r="CQ18" s="814"/>
      <c r="CR18" s="812"/>
      <c r="CS18" s="813"/>
      <c r="CT18" s="813"/>
      <c r="CU18" s="813"/>
      <c r="CV18" s="814"/>
      <c r="CW18" s="812"/>
      <c r="CX18" s="813"/>
      <c r="CY18" s="813"/>
      <c r="CZ18" s="813"/>
      <c r="DA18" s="814"/>
      <c r="DB18" s="812"/>
      <c r="DC18" s="813"/>
      <c r="DD18" s="813"/>
      <c r="DE18" s="813"/>
      <c r="DF18" s="814"/>
      <c r="DG18" s="812"/>
      <c r="DH18" s="813"/>
      <c r="DI18" s="813"/>
      <c r="DJ18" s="813"/>
      <c r="DK18" s="814"/>
      <c r="DL18" s="812"/>
      <c r="DM18" s="813"/>
      <c r="DN18" s="813"/>
      <c r="DO18" s="813"/>
      <c r="DP18" s="814"/>
      <c r="DQ18" s="812"/>
      <c r="DR18" s="813"/>
      <c r="DS18" s="813"/>
      <c r="DT18" s="813"/>
      <c r="DU18" s="814"/>
      <c r="DV18" s="809"/>
      <c r="DW18" s="810"/>
      <c r="DX18" s="810"/>
      <c r="DY18" s="810"/>
      <c r="DZ18" s="815"/>
      <c r="EA18" s="234"/>
    </row>
    <row r="19" spans="1:131" s="235" customFormat="1" ht="26.25" customHeight="1" x14ac:dyDescent="0.2">
      <c r="A19" s="238">
        <v>13</v>
      </c>
      <c r="B19" s="816"/>
      <c r="C19" s="817"/>
      <c r="D19" s="817"/>
      <c r="E19" s="817"/>
      <c r="F19" s="817"/>
      <c r="G19" s="817"/>
      <c r="H19" s="817"/>
      <c r="I19" s="817"/>
      <c r="J19" s="817"/>
      <c r="K19" s="817"/>
      <c r="L19" s="817"/>
      <c r="M19" s="817"/>
      <c r="N19" s="817"/>
      <c r="O19" s="817"/>
      <c r="P19" s="818"/>
      <c r="Q19" s="819"/>
      <c r="R19" s="820"/>
      <c r="S19" s="820"/>
      <c r="T19" s="820"/>
      <c r="U19" s="820"/>
      <c r="V19" s="820"/>
      <c r="W19" s="820"/>
      <c r="X19" s="820"/>
      <c r="Y19" s="820"/>
      <c r="Z19" s="820"/>
      <c r="AA19" s="820"/>
      <c r="AB19" s="820"/>
      <c r="AC19" s="820"/>
      <c r="AD19" s="820"/>
      <c r="AE19" s="821"/>
      <c r="AF19" s="822"/>
      <c r="AG19" s="823"/>
      <c r="AH19" s="823"/>
      <c r="AI19" s="823"/>
      <c r="AJ19" s="824"/>
      <c r="AK19" s="805"/>
      <c r="AL19" s="806"/>
      <c r="AM19" s="806"/>
      <c r="AN19" s="806"/>
      <c r="AO19" s="806"/>
      <c r="AP19" s="806"/>
      <c r="AQ19" s="806"/>
      <c r="AR19" s="806"/>
      <c r="AS19" s="806"/>
      <c r="AT19" s="806"/>
      <c r="AU19" s="807"/>
      <c r="AV19" s="807"/>
      <c r="AW19" s="807"/>
      <c r="AX19" s="807"/>
      <c r="AY19" s="808"/>
      <c r="AZ19" s="232"/>
      <c r="BA19" s="232"/>
      <c r="BB19" s="232"/>
      <c r="BC19" s="232"/>
      <c r="BD19" s="232"/>
      <c r="BE19" s="233"/>
      <c r="BF19" s="233"/>
      <c r="BG19" s="233"/>
      <c r="BH19" s="233"/>
      <c r="BI19" s="233"/>
      <c r="BJ19" s="233"/>
      <c r="BK19" s="233"/>
      <c r="BL19" s="233"/>
      <c r="BM19" s="233"/>
      <c r="BN19" s="233"/>
      <c r="BO19" s="233"/>
      <c r="BP19" s="233"/>
      <c r="BQ19" s="238">
        <v>13</v>
      </c>
      <c r="BR19" s="239"/>
      <c r="BS19" s="809"/>
      <c r="BT19" s="810"/>
      <c r="BU19" s="810"/>
      <c r="BV19" s="810"/>
      <c r="BW19" s="810"/>
      <c r="BX19" s="810"/>
      <c r="BY19" s="810"/>
      <c r="BZ19" s="810"/>
      <c r="CA19" s="810"/>
      <c r="CB19" s="810"/>
      <c r="CC19" s="810"/>
      <c r="CD19" s="810"/>
      <c r="CE19" s="810"/>
      <c r="CF19" s="810"/>
      <c r="CG19" s="811"/>
      <c r="CH19" s="812"/>
      <c r="CI19" s="813"/>
      <c r="CJ19" s="813"/>
      <c r="CK19" s="813"/>
      <c r="CL19" s="814"/>
      <c r="CM19" s="812"/>
      <c r="CN19" s="813"/>
      <c r="CO19" s="813"/>
      <c r="CP19" s="813"/>
      <c r="CQ19" s="814"/>
      <c r="CR19" s="812"/>
      <c r="CS19" s="813"/>
      <c r="CT19" s="813"/>
      <c r="CU19" s="813"/>
      <c r="CV19" s="814"/>
      <c r="CW19" s="812"/>
      <c r="CX19" s="813"/>
      <c r="CY19" s="813"/>
      <c r="CZ19" s="813"/>
      <c r="DA19" s="814"/>
      <c r="DB19" s="812"/>
      <c r="DC19" s="813"/>
      <c r="DD19" s="813"/>
      <c r="DE19" s="813"/>
      <c r="DF19" s="814"/>
      <c r="DG19" s="812"/>
      <c r="DH19" s="813"/>
      <c r="DI19" s="813"/>
      <c r="DJ19" s="813"/>
      <c r="DK19" s="814"/>
      <c r="DL19" s="812"/>
      <c r="DM19" s="813"/>
      <c r="DN19" s="813"/>
      <c r="DO19" s="813"/>
      <c r="DP19" s="814"/>
      <c r="DQ19" s="812"/>
      <c r="DR19" s="813"/>
      <c r="DS19" s="813"/>
      <c r="DT19" s="813"/>
      <c r="DU19" s="814"/>
      <c r="DV19" s="809"/>
      <c r="DW19" s="810"/>
      <c r="DX19" s="810"/>
      <c r="DY19" s="810"/>
      <c r="DZ19" s="815"/>
      <c r="EA19" s="234"/>
    </row>
    <row r="20" spans="1:131" s="235" customFormat="1" ht="26.25" customHeight="1" x14ac:dyDescent="0.2">
      <c r="A20" s="238">
        <v>14</v>
      </c>
      <c r="B20" s="816"/>
      <c r="C20" s="817"/>
      <c r="D20" s="817"/>
      <c r="E20" s="817"/>
      <c r="F20" s="817"/>
      <c r="G20" s="817"/>
      <c r="H20" s="817"/>
      <c r="I20" s="817"/>
      <c r="J20" s="817"/>
      <c r="K20" s="817"/>
      <c r="L20" s="817"/>
      <c r="M20" s="817"/>
      <c r="N20" s="817"/>
      <c r="O20" s="817"/>
      <c r="P20" s="818"/>
      <c r="Q20" s="819"/>
      <c r="R20" s="820"/>
      <c r="S20" s="820"/>
      <c r="T20" s="820"/>
      <c r="U20" s="820"/>
      <c r="V20" s="820"/>
      <c r="W20" s="820"/>
      <c r="X20" s="820"/>
      <c r="Y20" s="820"/>
      <c r="Z20" s="820"/>
      <c r="AA20" s="820"/>
      <c r="AB20" s="820"/>
      <c r="AC20" s="820"/>
      <c r="AD20" s="820"/>
      <c r="AE20" s="821"/>
      <c r="AF20" s="822"/>
      <c r="AG20" s="823"/>
      <c r="AH20" s="823"/>
      <c r="AI20" s="823"/>
      <c r="AJ20" s="824"/>
      <c r="AK20" s="805"/>
      <c r="AL20" s="806"/>
      <c r="AM20" s="806"/>
      <c r="AN20" s="806"/>
      <c r="AO20" s="806"/>
      <c r="AP20" s="806"/>
      <c r="AQ20" s="806"/>
      <c r="AR20" s="806"/>
      <c r="AS20" s="806"/>
      <c r="AT20" s="806"/>
      <c r="AU20" s="807"/>
      <c r="AV20" s="807"/>
      <c r="AW20" s="807"/>
      <c r="AX20" s="807"/>
      <c r="AY20" s="808"/>
      <c r="AZ20" s="232"/>
      <c r="BA20" s="232"/>
      <c r="BB20" s="232"/>
      <c r="BC20" s="232"/>
      <c r="BD20" s="232"/>
      <c r="BE20" s="233"/>
      <c r="BF20" s="233"/>
      <c r="BG20" s="233"/>
      <c r="BH20" s="233"/>
      <c r="BI20" s="233"/>
      <c r="BJ20" s="233"/>
      <c r="BK20" s="233"/>
      <c r="BL20" s="233"/>
      <c r="BM20" s="233"/>
      <c r="BN20" s="233"/>
      <c r="BO20" s="233"/>
      <c r="BP20" s="233"/>
      <c r="BQ20" s="238">
        <v>14</v>
      </c>
      <c r="BR20" s="239"/>
      <c r="BS20" s="809"/>
      <c r="BT20" s="810"/>
      <c r="BU20" s="810"/>
      <c r="BV20" s="810"/>
      <c r="BW20" s="810"/>
      <c r="BX20" s="810"/>
      <c r="BY20" s="810"/>
      <c r="BZ20" s="810"/>
      <c r="CA20" s="810"/>
      <c r="CB20" s="810"/>
      <c r="CC20" s="810"/>
      <c r="CD20" s="810"/>
      <c r="CE20" s="810"/>
      <c r="CF20" s="810"/>
      <c r="CG20" s="811"/>
      <c r="CH20" s="812"/>
      <c r="CI20" s="813"/>
      <c r="CJ20" s="813"/>
      <c r="CK20" s="813"/>
      <c r="CL20" s="814"/>
      <c r="CM20" s="812"/>
      <c r="CN20" s="813"/>
      <c r="CO20" s="813"/>
      <c r="CP20" s="813"/>
      <c r="CQ20" s="814"/>
      <c r="CR20" s="812"/>
      <c r="CS20" s="813"/>
      <c r="CT20" s="813"/>
      <c r="CU20" s="813"/>
      <c r="CV20" s="814"/>
      <c r="CW20" s="812"/>
      <c r="CX20" s="813"/>
      <c r="CY20" s="813"/>
      <c r="CZ20" s="813"/>
      <c r="DA20" s="814"/>
      <c r="DB20" s="812"/>
      <c r="DC20" s="813"/>
      <c r="DD20" s="813"/>
      <c r="DE20" s="813"/>
      <c r="DF20" s="814"/>
      <c r="DG20" s="812"/>
      <c r="DH20" s="813"/>
      <c r="DI20" s="813"/>
      <c r="DJ20" s="813"/>
      <c r="DK20" s="814"/>
      <c r="DL20" s="812"/>
      <c r="DM20" s="813"/>
      <c r="DN20" s="813"/>
      <c r="DO20" s="813"/>
      <c r="DP20" s="814"/>
      <c r="DQ20" s="812"/>
      <c r="DR20" s="813"/>
      <c r="DS20" s="813"/>
      <c r="DT20" s="813"/>
      <c r="DU20" s="814"/>
      <c r="DV20" s="809"/>
      <c r="DW20" s="810"/>
      <c r="DX20" s="810"/>
      <c r="DY20" s="810"/>
      <c r="DZ20" s="815"/>
      <c r="EA20" s="234"/>
    </row>
    <row r="21" spans="1:131" s="235" customFormat="1" ht="26.25" customHeight="1" thickBot="1" x14ac:dyDescent="0.25">
      <c r="A21" s="238">
        <v>15</v>
      </c>
      <c r="B21" s="816"/>
      <c r="C21" s="817"/>
      <c r="D21" s="817"/>
      <c r="E21" s="817"/>
      <c r="F21" s="817"/>
      <c r="G21" s="817"/>
      <c r="H21" s="817"/>
      <c r="I21" s="817"/>
      <c r="J21" s="817"/>
      <c r="K21" s="817"/>
      <c r="L21" s="817"/>
      <c r="M21" s="817"/>
      <c r="N21" s="817"/>
      <c r="O21" s="817"/>
      <c r="P21" s="818"/>
      <c r="Q21" s="819"/>
      <c r="R21" s="820"/>
      <c r="S21" s="820"/>
      <c r="T21" s="820"/>
      <c r="U21" s="820"/>
      <c r="V21" s="820"/>
      <c r="W21" s="820"/>
      <c r="X21" s="820"/>
      <c r="Y21" s="820"/>
      <c r="Z21" s="820"/>
      <c r="AA21" s="820"/>
      <c r="AB21" s="820"/>
      <c r="AC21" s="820"/>
      <c r="AD21" s="820"/>
      <c r="AE21" s="821"/>
      <c r="AF21" s="822"/>
      <c r="AG21" s="823"/>
      <c r="AH21" s="823"/>
      <c r="AI21" s="823"/>
      <c r="AJ21" s="824"/>
      <c r="AK21" s="805"/>
      <c r="AL21" s="806"/>
      <c r="AM21" s="806"/>
      <c r="AN21" s="806"/>
      <c r="AO21" s="806"/>
      <c r="AP21" s="806"/>
      <c r="AQ21" s="806"/>
      <c r="AR21" s="806"/>
      <c r="AS21" s="806"/>
      <c r="AT21" s="806"/>
      <c r="AU21" s="807"/>
      <c r="AV21" s="807"/>
      <c r="AW21" s="807"/>
      <c r="AX21" s="807"/>
      <c r="AY21" s="808"/>
      <c r="AZ21" s="232"/>
      <c r="BA21" s="232"/>
      <c r="BB21" s="232"/>
      <c r="BC21" s="232"/>
      <c r="BD21" s="232"/>
      <c r="BE21" s="233"/>
      <c r="BF21" s="233"/>
      <c r="BG21" s="233"/>
      <c r="BH21" s="233"/>
      <c r="BI21" s="233"/>
      <c r="BJ21" s="233"/>
      <c r="BK21" s="233"/>
      <c r="BL21" s="233"/>
      <c r="BM21" s="233"/>
      <c r="BN21" s="233"/>
      <c r="BO21" s="233"/>
      <c r="BP21" s="233"/>
      <c r="BQ21" s="238">
        <v>15</v>
      </c>
      <c r="BR21" s="239"/>
      <c r="BS21" s="809"/>
      <c r="BT21" s="810"/>
      <c r="BU21" s="810"/>
      <c r="BV21" s="810"/>
      <c r="BW21" s="810"/>
      <c r="BX21" s="810"/>
      <c r="BY21" s="810"/>
      <c r="BZ21" s="810"/>
      <c r="CA21" s="810"/>
      <c r="CB21" s="810"/>
      <c r="CC21" s="810"/>
      <c r="CD21" s="810"/>
      <c r="CE21" s="810"/>
      <c r="CF21" s="810"/>
      <c r="CG21" s="811"/>
      <c r="CH21" s="812"/>
      <c r="CI21" s="813"/>
      <c r="CJ21" s="813"/>
      <c r="CK21" s="813"/>
      <c r="CL21" s="814"/>
      <c r="CM21" s="812"/>
      <c r="CN21" s="813"/>
      <c r="CO21" s="813"/>
      <c r="CP21" s="813"/>
      <c r="CQ21" s="814"/>
      <c r="CR21" s="812"/>
      <c r="CS21" s="813"/>
      <c r="CT21" s="813"/>
      <c r="CU21" s="813"/>
      <c r="CV21" s="814"/>
      <c r="CW21" s="812"/>
      <c r="CX21" s="813"/>
      <c r="CY21" s="813"/>
      <c r="CZ21" s="813"/>
      <c r="DA21" s="814"/>
      <c r="DB21" s="812"/>
      <c r="DC21" s="813"/>
      <c r="DD21" s="813"/>
      <c r="DE21" s="813"/>
      <c r="DF21" s="814"/>
      <c r="DG21" s="812"/>
      <c r="DH21" s="813"/>
      <c r="DI21" s="813"/>
      <c r="DJ21" s="813"/>
      <c r="DK21" s="814"/>
      <c r="DL21" s="812"/>
      <c r="DM21" s="813"/>
      <c r="DN21" s="813"/>
      <c r="DO21" s="813"/>
      <c r="DP21" s="814"/>
      <c r="DQ21" s="812"/>
      <c r="DR21" s="813"/>
      <c r="DS21" s="813"/>
      <c r="DT21" s="813"/>
      <c r="DU21" s="814"/>
      <c r="DV21" s="809"/>
      <c r="DW21" s="810"/>
      <c r="DX21" s="810"/>
      <c r="DY21" s="810"/>
      <c r="DZ21" s="815"/>
      <c r="EA21" s="234"/>
    </row>
    <row r="22" spans="1:131" s="235" customFormat="1" ht="26.25" customHeight="1" x14ac:dyDescent="0.2">
      <c r="A22" s="238">
        <v>16</v>
      </c>
      <c r="B22" s="816"/>
      <c r="C22" s="817"/>
      <c r="D22" s="817"/>
      <c r="E22" s="817"/>
      <c r="F22" s="817"/>
      <c r="G22" s="817"/>
      <c r="H22" s="817"/>
      <c r="I22" s="817"/>
      <c r="J22" s="817"/>
      <c r="K22" s="817"/>
      <c r="L22" s="817"/>
      <c r="M22" s="817"/>
      <c r="N22" s="817"/>
      <c r="O22" s="817"/>
      <c r="P22" s="818"/>
      <c r="Q22" s="835"/>
      <c r="R22" s="836"/>
      <c r="S22" s="836"/>
      <c r="T22" s="836"/>
      <c r="U22" s="836"/>
      <c r="V22" s="836"/>
      <c r="W22" s="836"/>
      <c r="X22" s="836"/>
      <c r="Y22" s="836"/>
      <c r="Z22" s="836"/>
      <c r="AA22" s="836"/>
      <c r="AB22" s="836"/>
      <c r="AC22" s="836"/>
      <c r="AD22" s="836"/>
      <c r="AE22" s="837"/>
      <c r="AF22" s="822"/>
      <c r="AG22" s="823"/>
      <c r="AH22" s="823"/>
      <c r="AI22" s="823"/>
      <c r="AJ22" s="824"/>
      <c r="AK22" s="838"/>
      <c r="AL22" s="839"/>
      <c r="AM22" s="839"/>
      <c r="AN22" s="839"/>
      <c r="AO22" s="839"/>
      <c r="AP22" s="839"/>
      <c r="AQ22" s="839"/>
      <c r="AR22" s="839"/>
      <c r="AS22" s="839"/>
      <c r="AT22" s="839"/>
      <c r="AU22" s="840"/>
      <c r="AV22" s="840"/>
      <c r="AW22" s="840"/>
      <c r="AX22" s="840"/>
      <c r="AY22" s="841"/>
      <c r="AZ22" s="842" t="s">
        <v>376</v>
      </c>
      <c r="BA22" s="842"/>
      <c r="BB22" s="842"/>
      <c r="BC22" s="842"/>
      <c r="BD22" s="843"/>
      <c r="BE22" s="233"/>
      <c r="BF22" s="233"/>
      <c r="BG22" s="233"/>
      <c r="BH22" s="233"/>
      <c r="BI22" s="233"/>
      <c r="BJ22" s="233"/>
      <c r="BK22" s="233"/>
      <c r="BL22" s="233"/>
      <c r="BM22" s="233"/>
      <c r="BN22" s="233"/>
      <c r="BO22" s="233"/>
      <c r="BP22" s="233"/>
      <c r="BQ22" s="238">
        <v>16</v>
      </c>
      <c r="BR22" s="239"/>
      <c r="BS22" s="809"/>
      <c r="BT22" s="810"/>
      <c r="BU22" s="810"/>
      <c r="BV22" s="810"/>
      <c r="BW22" s="810"/>
      <c r="BX22" s="810"/>
      <c r="BY22" s="810"/>
      <c r="BZ22" s="810"/>
      <c r="CA22" s="810"/>
      <c r="CB22" s="810"/>
      <c r="CC22" s="810"/>
      <c r="CD22" s="810"/>
      <c r="CE22" s="810"/>
      <c r="CF22" s="810"/>
      <c r="CG22" s="811"/>
      <c r="CH22" s="812"/>
      <c r="CI22" s="813"/>
      <c r="CJ22" s="813"/>
      <c r="CK22" s="813"/>
      <c r="CL22" s="814"/>
      <c r="CM22" s="812"/>
      <c r="CN22" s="813"/>
      <c r="CO22" s="813"/>
      <c r="CP22" s="813"/>
      <c r="CQ22" s="814"/>
      <c r="CR22" s="812"/>
      <c r="CS22" s="813"/>
      <c r="CT22" s="813"/>
      <c r="CU22" s="813"/>
      <c r="CV22" s="814"/>
      <c r="CW22" s="812"/>
      <c r="CX22" s="813"/>
      <c r="CY22" s="813"/>
      <c r="CZ22" s="813"/>
      <c r="DA22" s="814"/>
      <c r="DB22" s="812"/>
      <c r="DC22" s="813"/>
      <c r="DD22" s="813"/>
      <c r="DE22" s="813"/>
      <c r="DF22" s="814"/>
      <c r="DG22" s="812"/>
      <c r="DH22" s="813"/>
      <c r="DI22" s="813"/>
      <c r="DJ22" s="813"/>
      <c r="DK22" s="814"/>
      <c r="DL22" s="812"/>
      <c r="DM22" s="813"/>
      <c r="DN22" s="813"/>
      <c r="DO22" s="813"/>
      <c r="DP22" s="814"/>
      <c r="DQ22" s="812"/>
      <c r="DR22" s="813"/>
      <c r="DS22" s="813"/>
      <c r="DT22" s="813"/>
      <c r="DU22" s="814"/>
      <c r="DV22" s="809"/>
      <c r="DW22" s="810"/>
      <c r="DX22" s="810"/>
      <c r="DY22" s="810"/>
      <c r="DZ22" s="815"/>
      <c r="EA22" s="234"/>
    </row>
    <row r="23" spans="1:131" s="235" customFormat="1" ht="26.25" customHeight="1" thickBot="1" x14ac:dyDescent="0.25">
      <c r="A23" s="240" t="s">
        <v>377</v>
      </c>
      <c r="B23" s="825" t="s">
        <v>378</v>
      </c>
      <c r="C23" s="826"/>
      <c r="D23" s="826"/>
      <c r="E23" s="826"/>
      <c r="F23" s="826"/>
      <c r="G23" s="826"/>
      <c r="H23" s="826"/>
      <c r="I23" s="826"/>
      <c r="J23" s="826"/>
      <c r="K23" s="826"/>
      <c r="L23" s="826"/>
      <c r="M23" s="826"/>
      <c r="N23" s="826"/>
      <c r="O23" s="826"/>
      <c r="P23" s="827"/>
      <c r="Q23" s="828">
        <v>28876</v>
      </c>
      <c r="R23" s="829"/>
      <c r="S23" s="829"/>
      <c r="T23" s="829"/>
      <c r="U23" s="829"/>
      <c r="V23" s="829">
        <v>27890</v>
      </c>
      <c r="W23" s="829"/>
      <c r="X23" s="829"/>
      <c r="Y23" s="829"/>
      <c r="Z23" s="829"/>
      <c r="AA23" s="829">
        <v>986</v>
      </c>
      <c r="AB23" s="829"/>
      <c r="AC23" s="829"/>
      <c r="AD23" s="829"/>
      <c r="AE23" s="830"/>
      <c r="AF23" s="831">
        <v>947</v>
      </c>
      <c r="AG23" s="829"/>
      <c r="AH23" s="829"/>
      <c r="AI23" s="829"/>
      <c r="AJ23" s="832"/>
      <c r="AK23" s="833"/>
      <c r="AL23" s="834"/>
      <c r="AM23" s="834"/>
      <c r="AN23" s="834"/>
      <c r="AO23" s="834"/>
      <c r="AP23" s="829">
        <v>26974</v>
      </c>
      <c r="AQ23" s="829"/>
      <c r="AR23" s="829"/>
      <c r="AS23" s="829"/>
      <c r="AT23" s="829"/>
      <c r="AU23" s="845"/>
      <c r="AV23" s="845"/>
      <c r="AW23" s="845"/>
      <c r="AX23" s="845"/>
      <c r="AY23" s="846"/>
      <c r="AZ23" s="847" t="s">
        <v>122</v>
      </c>
      <c r="BA23" s="848"/>
      <c r="BB23" s="848"/>
      <c r="BC23" s="848"/>
      <c r="BD23" s="849"/>
      <c r="BE23" s="233"/>
      <c r="BF23" s="233"/>
      <c r="BG23" s="233"/>
      <c r="BH23" s="233"/>
      <c r="BI23" s="233"/>
      <c r="BJ23" s="233"/>
      <c r="BK23" s="233"/>
      <c r="BL23" s="233"/>
      <c r="BM23" s="233"/>
      <c r="BN23" s="233"/>
      <c r="BO23" s="233"/>
      <c r="BP23" s="233"/>
      <c r="BQ23" s="238">
        <v>17</v>
      </c>
      <c r="BR23" s="239"/>
      <c r="BS23" s="809"/>
      <c r="BT23" s="810"/>
      <c r="BU23" s="810"/>
      <c r="BV23" s="810"/>
      <c r="BW23" s="810"/>
      <c r="BX23" s="810"/>
      <c r="BY23" s="810"/>
      <c r="BZ23" s="810"/>
      <c r="CA23" s="810"/>
      <c r="CB23" s="810"/>
      <c r="CC23" s="810"/>
      <c r="CD23" s="810"/>
      <c r="CE23" s="810"/>
      <c r="CF23" s="810"/>
      <c r="CG23" s="811"/>
      <c r="CH23" s="812"/>
      <c r="CI23" s="813"/>
      <c r="CJ23" s="813"/>
      <c r="CK23" s="813"/>
      <c r="CL23" s="814"/>
      <c r="CM23" s="812"/>
      <c r="CN23" s="813"/>
      <c r="CO23" s="813"/>
      <c r="CP23" s="813"/>
      <c r="CQ23" s="814"/>
      <c r="CR23" s="812"/>
      <c r="CS23" s="813"/>
      <c r="CT23" s="813"/>
      <c r="CU23" s="813"/>
      <c r="CV23" s="814"/>
      <c r="CW23" s="812"/>
      <c r="CX23" s="813"/>
      <c r="CY23" s="813"/>
      <c r="CZ23" s="813"/>
      <c r="DA23" s="814"/>
      <c r="DB23" s="812"/>
      <c r="DC23" s="813"/>
      <c r="DD23" s="813"/>
      <c r="DE23" s="813"/>
      <c r="DF23" s="814"/>
      <c r="DG23" s="812"/>
      <c r="DH23" s="813"/>
      <c r="DI23" s="813"/>
      <c r="DJ23" s="813"/>
      <c r="DK23" s="814"/>
      <c r="DL23" s="812"/>
      <c r="DM23" s="813"/>
      <c r="DN23" s="813"/>
      <c r="DO23" s="813"/>
      <c r="DP23" s="814"/>
      <c r="DQ23" s="812"/>
      <c r="DR23" s="813"/>
      <c r="DS23" s="813"/>
      <c r="DT23" s="813"/>
      <c r="DU23" s="814"/>
      <c r="DV23" s="809"/>
      <c r="DW23" s="810"/>
      <c r="DX23" s="810"/>
      <c r="DY23" s="810"/>
      <c r="DZ23" s="815"/>
      <c r="EA23" s="234"/>
    </row>
    <row r="24" spans="1:131" s="235" customFormat="1" ht="26.25" customHeight="1" x14ac:dyDescent="0.2">
      <c r="A24" s="844" t="s">
        <v>379</v>
      </c>
      <c r="B24" s="844"/>
      <c r="C24" s="844"/>
      <c r="D24" s="844"/>
      <c r="E24" s="844"/>
      <c r="F24" s="844"/>
      <c r="G24" s="844"/>
      <c r="H24" s="844"/>
      <c r="I24" s="844"/>
      <c r="J24" s="844"/>
      <c r="K24" s="844"/>
      <c r="L24" s="844"/>
      <c r="M24" s="844"/>
      <c r="N24" s="844"/>
      <c r="O24" s="844"/>
      <c r="P24" s="844"/>
      <c r="Q24" s="844"/>
      <c r="R24" s="844"/>
      <c r="S24" s="844"/>
      <c r="T24" s="844"/>
      <c r="U24" s="844"/>
      <c r="V24" s="844"/>
      <c r="W24" s="844"/>
      <c r="X24" s="844"/>
      <c r="Y24" s="844"/>
      <c r="Z24" s="844"/>
      <c r="AA24" s="844"/>
      <c r="AB24" s="844"/>
      <c r="AC24" s="844"/>
      <c r="AD24" s="844"/>
      <c r="AE24" s="844"/>
      <c r="AF24" s="844"/>
      <c r="AG24" s="844"/>
      <c r="AH24" s="844"/>
      <c r="AI24" s="844"/>
      <c r="AJ24" s="844"/>
      <c r="AK24" s="844"/>
      <c r="AL24" s="844"/>
      <c r="AM24" s="844"/>
      <c r="AN24" s="844"/>
      <c r="AO24" s="844"/>
      <c r="AP24" s="844"/>
      <c r="AQ24" s="844"/>
      <c r="AR24" s="844"/>
      <c r="AS24" s="844"/>
      <c r="AT24" s="844"/>
      <c r="AU24" s="844"/>
      <c r="AV24" s="844"/>
      <c r="AW24" s="844"/>
      <c r="AX24" s="844"/>
      <c r="AY24" s="844"/>
      <c r="AZ24" s="232"/>
      <c r="BA24" s="232"/>
      <c r="BB24" s="232"/>
      <c r="BC24" s="232"/>
      <c r="BD24" s="232"/>
      <c r="BE24" s="233"/>
      <c r="BF24" s="233"/>
      <c r="BG24" s="233"/>
      <c r="BH24" s="233"/>
      <c r="BI24" s="233"/>
      <c r="BJ24" s="233"/>
      <c r="BK24" s="233"/>
      <c r="BL24" s="233"/>
      <c r="BM24" s="233"/>
      <c r="BN24" s="233"/>
      <c r="BO24" s="233"/>
      <c r="BP24" s="233"/>
      <c r="BQ24" s="238">
        <v>18</v>
      </c>
      <c r="BR24" s="239"/>
      <c r="BS24" s="809"/>
      <c r="BT24" s="810"/>
      <c r="BU24" s="810"/>
      <c r="BV24" s="810"/>
      <c r="BW24" s="810"/>
      <c r="BX24" s="810"/>
      <c r="BY24" s="810"/>
      <c r="BZ24" s="810"/>
      <c r="CA24" s="810"/>
      <c r="CB24" s="810"/>
      <c r="CC24" s="810"/>
      <c r="CD24" s="810"/>
      <c r="CE24" s="810"/>
      <c r="CF24" s="810"/>
      <c r="CG24" s="811"/>
      <c r="CH24" s="812"/>
      <c r="CI24" s="813"/>
      <c r="CJ24" s="813"/>
      <c r="CK24" s="813"/>
      <c r="CL24" s="814"/>
      <c r="CM24" s="812"/>
      <c r="CN24" s="813"/>
      <c r="CO24" s="813"/>
      <c r="CP24" s="813"/>
      <c r="CQ24" s="814"/>
      <c r="CR24" s="812"/>
      <c r="CS24" s="813"/>
      <c r="CT24" s="813"/>
      <c r="CU24" s="813"/>
      <c r="CV24" s="814"/>
      <c r="CW24" s="812"/>
      <c r="CX24" s="813"/>
      <c r="CY24" s="813"/>
      <c r="CZ24" s="813"/>
      <c r="DA24" s="814"/>
      <c r="DB24" s="812"/>
      <c r="DC24" s="813"/>
      <c r="DD24" s="813"/>
      <c r="DE24" s="813"/>
      <c r="DF24" s="814"/>
      <c r="DG24" s="812"/>
      <c r="DH24" s="813"/>
      <c r="DI24" s="813"/>
      <c r="DJ24" s="813"/>
      <c r="DK24" s="814"/>
      <c r="DL24" s="812"/>
      <c r="DM24" s="813"/>
      <c r="DN24" s="813"/>
      <c r="DO24" s="813"/>
      <c r="DP24" s="814"/>
      <c r="DQ24" s="812"/>
      <c r="DR24" s="813"/>
      <c r="DS24" s="813"/>
      <c r="DT24" s="813"/>
      <c r="DU24" s="814"/>
      <c r="DV24" s="809"/>
      <c r="DW24" s="810"/>
      <c r="DX24" s="810"/>
      <c r="DY24" s="810"/>
      <c r="DZ24" s="815"/>
      <c r="EA24" s="234"/>
    </row>
    <row r="25" spans="1:131" ht="26.25" customHeight="1" thickBot="1" x14ac:dyDescent="0.25">
      <c r="A25" s="761" t="s">
        <v>380</v>
      </c>
      <c r="B25" s="761"/>
      <c r="C25" s="761"/>
      <c r="D25" s="761"/>
      <c r="E25" s="761"/>
      <c r="F25" s="761"/>
      <c r="G25" s="761"/>
      <c r="H25" s="761"/>
      <c r="I25" s="761"/>
      <c r="J25" s="761"/>
      <c r="K25" s="761"/>
      <c r="L25" s="761"/>
      <c r="M25" s="761"/>
      <c r="N25" s="761"/>
      <c r="O25" s="761"/>
      <c r="P25" s="761"/>
      <c r="Q25" s="761"/>
      <c r="R25" s="761"/>
      <c r="S25" s="761"/>
      <c r="T25" s="761"/>
      <c r="U25" s="761"/>
      <c r="V25" s="761"/>
      <c r="W25" s="761"/>
      <c r="X25" s="761"/>
      <c r="Y25" s="761"/>
      <c r="Z25" s="761"/>
      <c r="AA25" s="761"/>
      <c r="AB25" s="761"/>
      <c r="AC25" s="761"/>
      <c r="AD25" s="761"/>
      <c r="AE25" s="761"/>
      <c r="AF25" s="761"/>
      <c r="AG25" s="761"/>
      <c r="AH25" s="761"/>
      <c r="AI25" s="761"/>
      <c r="AJ25" s="761"/>
      <c r="AK25" s="761"/>
      <c r="AL25" s="761"/>
      <c r="AM25" s="761"/>
      <c r="AN25" s="761"/>
      <c r="AO25" s="761"/>
      <c r="AP25" s="761"/>
      <c r="AQ25" s="761"/>
      <c r="AR25" s="761"/>
      <c r="AS25" s="761"/>
      <c r="AT25" s="761"/>
      <c r="AU25" s="761"/>
      <c r="AV25" s="761"/>
      <c r="AW25" s="761"/>
      <c r="AX25" s="761"/>
      <c r="AY25" s="761"/>
      <c r="AZ25" s="761"/>
      <c r="BA25" s="761"/>
      <c r="BB25" s="761"/>
      <c r="BC25" s="761"/>
      <c r="BD25" s="761"/>
      <c r="BE25" s="761"/>
      <c r="BF25" s="761"/>
      <c r="BG25" s="761"/>
      <c r="BH25" s="761"/>
      <c r="BI25" s="761"/>
      <c r="BJ25" s="232"/>
      <c r="BK25" s="232"/>
      <c r="BL25" s="232"/>
      <c r="BM25" s="232"/>
      <c r="BN25" s="232"/>
      <c r="BO25" s="241"/>
      <c r="BP25" s="241"/>
      <c r="BQ25" s="238">
        <v>19</v>
      </c>
      <c r="BR25" s="239"/>
      <c r="BS25" s="809"/>
      <c r="BT25" s="810"/>
      <c r="BU25" s="810"/>
      <c r="BV25" s="810"/>
      <c r="BW25" s="810"/>
      <c r="BX25" s="810"/>
      <c r="BY25" s="810"/>
      <c r="BZ25" s="810"/>
      <c r="CA25" s="810"/>
      <c r="CB25" s="810"/>
      <c r="CC25" s="810"/>
      <c r="CD25" s="810"/>
      <c r="CE25" s="810"/>
      <c r="CF25" s="810"/>
      <c r="CG25" s="811"/>
      <c r="CH25" s="812"/>
      <c r="CI25" s="813"/>
      <c r="CJ25" s="813"/>
      <c r="CK25" s="813"/>
      <c r="CL25" s="814"/>
      <c r="CM25" s="812"/>
      <c r="CN25" s="813"/>
      <c r="CO25" s="813"/>
      <c r="CP25" s="813"/>
      <c r="CQ25" s="814"/>
      <c r="CR25" s="812"/>
      <c r="CS25" s="813"/>
      <c r="CT25" s="813"/>
      <c r="CU25" s="813"/>
      <c r="CV25" s="814"/>
      <c r="CW25" s="812"/>
      <c r="CX25" s="813"/>
      <c r="CY25" s="813"/>
      <c r="CZ25" s="813"/>
      <c r="DA25" s="814"/>
      <c r="DB25" s="812"/>
      <c r="DC25" s="813"/>
      <c r="DD25" s="813"/>
      <c r="DE25" s="813"/>
      <c r="DF25" s="814"/>
      <c r="DG25" s="812"/>
      <c r="DH25" s="813"/>
      <c r="DI25" s="813"/>
      <c r="DJ25" s="813"/>
      <c r="DK25" s="814"/>
      <c r="DL25" s="812"/>
      <c r="DM25" s="813"/>
      <c r="DN25" s="813"/>
      <c r="DO25" s="813"/>
      <c r="DP25" s="814"/>
      <c r="DQ25" s="812"/>
      <c r="DR25" s="813"/>
      <c r="DS25" s="813"/>
      <c r="DT25" s="813"/>
      <c r="DU25" s="814"/>
      <c r="DV25" s="809"/>
      <c r="DW25" s="810"/>
      <c r="DX25" s="810"/>
      <c r="DY25" s="810"/>
      <c r="DZ25" s="815"/>
      <c r="EA25" s="230"/>
    </row>
    <row r="26" spans="1:131" ht="26.25" customHeight="1" x14ac:dyDescent="0.2">
      <c r="A26" s="763" t="s">
        <v>357</v>
      </c>
      <c r="B26" s="764"/>
      <c r="C26" s="764"/>
      <c r="D26" s="764"/>
      <c r="E26" s="764"/>
      <c r="F26" s="764"/>
      <c r="G26" s="764"/>
      <c r="H26" s="764"/>
      <c r="I26" s="764"/>
      <c r="J26" s="764"/>
      <c r="K26" s="764"/>
      <c r="L26" s="764"/>
      <c r="M26" s="764"/>
      <c r="N26" s="764"/>
      <c r="O26" s="764"/>
      <c r="P26" s="765"/>
      <c r="Q26" s="769" t="s">
        <v>381</v>
      </c>
      <c r="R26" s="770"/>
      <c r="S26" s="770"/>
      <c r="T26" s="770"/>
      <c r="U26" s="771"/>
      <c r="V26" s="769" t="s">
        <v>382</v>
      </c>
      <c r="W26" s="770"/>
      <c r="X26" s="770"/>
      <c r="Y26" s="770"/>
      <c r="Z26" s="771"/>
      <c r="AA26" s="769" t="s">
        <v>383</v>
      </c>
      <c r="AB26" s="770"/>
      <c r="AC26" s="770"/>
      <c r="AD26" s="770"/>
      <c r="AE26" s="770"/>
      <c r="AF26" s="850" t="s">
        <v>384</v>
      </c>
      <c r="AG26" s="851"/>
      <c r="AH26" s="851"/>
      <c r="AI26" s="851"/>
      <c r="AJ26" s="852"/>
      <c r="AK26" s="770" t="s">
        <v>385</v>
      </c>
      <c r="AL26" s="770"/>
      <c r="AM26" s="770"/>
      <c r="AN26" s="770"/>
      <c r="AO26" s="771"/>
      <c r="AP26" s="769" t="s">
        <v>386</v>
      </c>
      <c r="AQ26" s="770"/>
      <c r="AR26" s="770"/>
      <c r="AS26" s="770"/>
      <c r="AT26" s="771"/>
      <c r="AU26" s="769" t="s">
        <v>387</v>
      </c>
      <c r="AV26" s="770"/>
      <c r="AW26" s="770"/>
      <c r="AX26" s="770"/>
      <c r="AY26" s="771"/>
      <c r="AZ26" s="769" t="s">
        <v>388</v>
      </c>
      <c r="BA26" s="770"/>
      <c r="BB26" s="770"/>
      <c r="BC26" s="770"/>
      <c r="BD26" s="771"/>
      <c r="BE26" s="769" t="s">
        <v>364</v>
      </c>
      <c r="BF26" s="770"/>
      <c r="BG26" s="770"/>
      <c r="BH26" s="770"/>
      <c r="BI26" s="776"/>
      <c r="BJ26" s="232"/>
      <c r="BK26" s="232"/>
      <c r="BL26" s="232"/>
      <c r="BM26" s="232"/>
      <c r="BN26" s="232"/>
      <c r="BO26" s="241"/>
      <c r="BP26" s="241"/>
      <c r="BQ26" s="238">
        <v>20</v>
      </c>
      <c r="BR26" s="239"/>
      <c r="BS26" s="809"/>
      <c r="BT26" s="810"/>
      <c r="BU26" s="810"/>
      <c r="BV26" s="810"/>
      <c r="BW26" s="810"/>
      <c r="BX26" s="810"/>
      <c r="BY26" s="810"/>
      <c r="BZ26" s="810"/>
      <c r="CA26" s="810"/>
      <c r="CB26" s="810"/>
      <c r="CC26" s="810"/>
      <c r="CD26" s="810"/>
      <c r="CE26" s="810"/>
      <c r="CF26" s="810"/>
      <c r="CG26" s="811"/>
      <c r="CH26" s="812"/>
      <c r="CI26" s="813"/>
      <c r="CJ26" s="813"/>
      <c r="CK26" s="813"/>
      <c r="CL26" s="814"/>
      <c r="CM26" s="812"/>
      <c r="CN26" s="813"/>
      <c r="CO26" s="813"/>
      <c r="CP26" s="813"/>
      <c r="CQ26" s="814"/>
      <c r="CR26" s="812"/>
      <c r="CS26" s="813"/>
      <c r="CT26" s="813"/>
      <c r="CU26" s="813"/>
      <c r="CV26" s="814"/>
      <c r="CW26" s="812"/>
      <c r="CX26" s="813"/>
      <c r="CY26" s="813"/>
      <c r="CZ26" s="813"/>
      <c r="DA26" s="814"/>
      <c r="DB26" s="812"/>
      <c r="DC26" s="813"/>
      <c r="DD26" s="813"/>
      <c r="DE26" s="813"/>
      <c r="DF26" s="814"/>
      <c r="DG26" s="812"/>
      <c r="DH26" s="813"/>
      <c r="DI26" s="813"/>
      <c r="DJ26" s="813"/>
      <c r="DK26" s="814"/>
      <c r="DL26" s="812"/>
      <c r="DM26" s="813"/>
      <c r="DN26" s="813"/>
      <c r="DO26" s="813"/>
      <c r="DP26" s="814"/>
      <c r="DQ26" s="812"/>
      <c r="DR26" s="813"/>
      <c r="DS26" s="813"/>
      <c r="DT26" s="813"/>
      <c r="DU26" s="814"/>
      <c r="DV26" s="809"/>
      <c r="DW26" s="810"/>
      <c r="DX26" s="810"/>
      <c r="DY26" s="810"/>
      <c r="DZ26" s="815"/>
      <c r="EA26" s="230"/>
    </row>
    <row r="27" spans="1:131" ht="26.25" customHeight="1" thickBot="1" x14ac:dyDescent="0.25">
      <c r="A27" s="766"/>
      <c r="B27" s="767"/>
      <c r="C27" s="767"/>
      <c r="D27" s="767"/>
      <c r="E27" s="767"/>
      <c r="F27" s="767"/>
      <c r="G27" s="767"/>
      <c r="H27" s="767"/>
      <c r="I27" s="767"/>
      <c r="J27" s="767"/>
      <c r="K27" s="767"/>
      <c r="L27" s="767"/>
      <c r="M27" s="767"/>
      <c r="N27" s="767"/>
      <c r="O27" s="767"/>
      <c r="P27" s="768"/>
      <c r="Q27" s="772"/>
      <c r="R27" s="773"/>
      <c r="S27" s="773"/>
      <c r="T27" s="773"/>
      <c r="U27" s="774"/>
      <c r="V27" s="772"/>
      <c r="W27" s="773"/>
      <c r="X27" s="773"/>
      <c r="Y27" s="773"/>
      <c r="Z27" s="774"/>
      <c r="AA27" s="772"/>
      <c r="AB27" s="773"/>
      <c r="AC27" s="773"/>
      <c r="AD27" s="773"/>
      <c r="AE27" s="773"/>
      <c r="AF27" s="853"/>
      <c r="AG27" s="854"/>
      <c r="AH27" s="854"/>
      <c r="AI27" s="854"/>
      <c r="AJ27" s="855"/>
      <c r="AK27" s="773"/>
      <c r="AL27" s="773"/>
      <c r="AM27" s="773"/>
      <c r="AN27" s="773"/>
      <c r="AO27" s="774"/>
      <c r="AP27" s="772"/>
      <c r="AQ27" s="773"/>
      <c r="AR27" s="773"/>
      <c r="AS27" s="773"/>
      <c r="AT27" s="774"/>
      <c r="AU27" s="772"/>
      <c r="AV27" s="773"/>
      <c r="AW27" s="773"/>
      <c r="AX27" s="773"/>
      <c r="AY27" s="774"/>
      <c r="AZ27" s="772"/>
      <c r="BA27" s="773"/>
      <c r="BB27" s="773"/>
      <c r="BC27" s="773"/>
      <c r="BD27" s="774"/>
      <c r="BE27" s="772"/>
      <c r="BF27" s="773"/>
      <c r="BG27" s="773"/>
      <c r="BH27" s="773"/>
      <c r="BI27" s="778"/>
      <c r="BJ27" s="232"/>
      <c r="BK27" s="232"/>
      <c r="BL27" s="232"/>
      <c r="BM27" s="232"/>
      <c r="BN27" s="232"/>
      <c r="BO27" s="241"/>
      <c r="BP27" s="241"/>
      <c r="BQ27" s="238">
        <v>21</v>
      </c>
      <c r="BR27" s="239"/>
      <c r="BS27" s="809"/>
      <c r="BT27" s="810"/>
      <c r="BU27" s="810"/>
      <c r="BV27" s="810"/>
      <c r="BW27" s="810"/>
      <c r="BX27" s="810"/>
      <c r="BY27" s="810"/>
      <c r="BZ27" s="810"/>
      <c r="CA27" s="810"/>
      <c r="CB27" s="810"/>
      <c r="CC27" s="810"/>
      <c r="CD27" s="810"/>
      <c r="CE27" s="810"/>
      <c r="CF27" s="810"/>
      <c r="CG27" s="811"/>
      <c r="CH27" s="812"/>
      <c r="CI27" s="813"/>
      <c r="CJ27" s="813"/>
      <c r="CK27" s="813"/>
      <c r="CL27" s="814"/>
      <c r="CM27" s="812"/>
      <c r="CN27" s="813"/>
      <c r="CO27" s="813"/>
      <c r="CP27" s="813"/>
      <c r="CQ27" s="814"/>
      <c r="CR27" s="812"/>
      <c r="CS27" s="813"/>
      <c r="CT27" s="813"/>
      <c r="CU27" s="813"/>
      <c r="CV27" s="814"/>
      <c r="CW27" s="812"/>
      <c r="CX27" s="813"/>
      <c r="CY27" s="813"/>
      <c r="CZ27" s="813"/>
      <c r="DA27" s="814"/>
      <c r="DB27" s="812"/>
      <c r="DC27" s="813"/>
      <c r="DD27" s="813"/>
      <c r="DE27" s="813"/>
      <c r="DF27" s="814"/>
      <c r="DG27" s="812"/>
      <c r="DH27" s="813"/>
      <c r="DI27" s="813"/>
      <c r="DJ27" s="813"/>
      <c r="DK27" s="814"/>
      <c r="DL27" s="812"/>
      <c r="DM27" s="813"/>
      <c r="DN27" s="813"/>
      <c r="DO27" s="813"/>
      <c r="DP27" s="814"/>
      <c r="DQ27" s="812"/>
      <c r="DR27" s="813"/>
      <c r="DS27" s="813"/>
      <c r="DT27" s="813"/>
      <c r="DU27" s="814"/>
      <c r="DV27" s="809"/>
      <c r="DW27" s="810"/>
      <c r="DX27" s="810"/>
      <c r="DY27" s="810"/>
      <c r="DZ27" s="815"/>
      <c r="EA27" s="230"/>
    </row>
    <row r="28" spans="1:131" ht="26.25" customHeight="1" thickTop="1" x14ac:dyDescent="0.2">
      <c r="A28" s="242">
        <v>1</v>
      </c>
      <c r="B28" s="785" t="s">
        <v>389</v>
      </c>
      <c r="C28" s="786"/>
      <c r="D28" s="786"/>
      <c r="E28" s="786"/>
      <c r="F28" s="786"/>
      <c r="G28" s="786"/>
      <c r="H28" s="786"/>
      <c r="I28" s="786"/>
      <c r="J28" s="786"/>
      <c r="K28" s="786"/>
      <c r="L28" s="786"/>
      <c r="M28" s="786"/>
      <c r="N28" s="786"/>
      <c r="O28" s="786"/>
      <c r="P28" s="787"/>
      <c r="Q28" s="858">
        <v>5019</v>
      </c>
      <c r="R28" s="859"/>
      <c r="S28" s="859"/>
      <c r="T28" s="859"/>
      <c r="U28" s="859"/>
      <c r="V28" s="859">
        <v>5003</v>
      </c>
      <c r="W28" s="859"/>
      <c r="X28" s="859"/>
      <c r="Y28" s="859"/>
      <c r="Z28" s="859"/>
      <c r="AA28" s="859">
        <v>16</v>
      </c>
      <c r="AB28" s="859"/>
      <c r="AC28" s="859"/>
      <c r="AD28" s="859"/>
      <c r="AE28" s="860"/>
      <c r="AF28" s="861">
        <v>16</v>
      </c>
      <c r="AG28" s="859"/>
      <c r="AH28" s="859"/>
      <c r="AI28" s="859"/>
      <c r="AJ28" s="862"/>
      <c r="AK28" s="863">
        <v>507</v>
      </c>
      <c r="AL28" s="864"/>
      <c r="AM28" s="864"/>
      <c r="AN28" s="864"/>
      <c r="AO28" s="864"/>
      <c r="AP28" s="864" t="s">
        <v>556</v>
      </c>
      <c r="AQ28" s="864"/>
      <c r="AR28" s="864"/>
      <c r="AS28" s="864"/>
      <c r="AT28" s="864"/>
      <c r="AU28" s="864" t="s">
        <v>556</v>
      </c>
      <c r="AV28" s="864"/>
      <c r="AW28" s="864"/>
      <c r="AX28" s="864"/>
      <c r="AY28" s="864"/>
      <c r="AZ28" s="865" t="s">
        <v>556</v>
      </c>
      <c r="BA28" s="865"/>
      <c r="BB28" s="865"/>
      <c r="BC28" s="865"/>
      <c r="BD28" s="865"/>
      <c r="BE28" s="856"/>
      <c r="BF28" s="856"/>
      <c r="BG28" s="856"/>
      <c r="BH28" s="856"/>
      <c r="BI28" s="857"/>
      <c r="BJ28" s="232"/>
      <c r="BK28" s="232"/>
      <c r="BL28" s="232"/>
      <c r="BM28" s="232"/>
      <c r="BN28" s="232"/>
      <c r="BO28" s="241"/>
      <c r="BP28" s="241"/>
      <c r="BQ28" s="238">
        <v>22</v>
      </c>
      <c r="BR28" s="239"/>
      <c r="BS28" s="809"/>
      <c r="BT28" s="810"/>
      <c r="BU28" s="810"/>
      <c r="BV28" s="810"/>
      <c r="BW28" s="810"/>
      <c r="BX28" s="810"/>
      <c r="BY28" s="810"/>
      <c r="BZ28" s="810"/>
      <c r="CA28" s="810"/>
      <c r="CB28" s="810"/>
      <c r="CC28" s="810"/>
      <c r="CD28" s="810"/>
      <c r="CE28" s="810"/>
      <c r="CF28" s="810"/>
      <c r="CG28" s="811"/>
      <c r="CH28" s="812"/>
      <c r="CI28" s="813"/>
      <c r="CJ28" s="813"/>
      <c r="CK28" s="813"/>
      <c r="CL28" s="814"/>
      <c r="CM28" s="812"/>
      <c r="CN28" s="813"/>
      <c r="CO28" s="813"/>
      <c r="CP28" s="813"/>
      <c r="CQ28" s="814"/>
      <c r="CR28" s="812"/>
      <c r="CS28" s="813"/>
      <c r="CT28" s="813"/>
      <c r="CU28" s="813"/>
      <c r="CV28" s="814"/>
      <c r="CW28" s="812"/>
      <c r="CX28" s="813"/>
      <c r="CY28" s="813"/>
      <c r="CZ28" s="813"/>
      <c r="DA28" s="814"/>
      <c r="DB28" s="812"/>
      <c r="DC28" s="813"/>
      <c r="DD28" s="813"/>
      <c r="DE28" s="813"/>
      <c r="DF28" s="814"/>
      <c r="DG28" s="812"/>
      <c r="DH28" s="813"/>
      <c r="DI28" s="813"/>
      <c r="DJ28" s="813"/>
      <c r="DK28" s="814"/>
      <c r="DL28" s="812"/>
      <c r="DM28" s="813"/>
      <c r="DN28" s="813"/>
      <c r="DO28" s="813"/>
      <c r="DP28" s="814"/>
      <c r="DQ28" s="812"/>
      <c r="DR28" s="813"/>
      <c r="DS28" s="813"/>
      <c r="DT28" s="813"/>
      <c r="DU28" s="814"/>
      <c r="DV28" s="809"/>
      <c r="DW28" s="810"/>
      <c r="DX28" s="810"/>
      <c r="DY28" s="810"/>
      <c r="DZ28" s="815"/>
      <c r="EA28" s="230"/>
    </row>
    <row r="29" spans="1:131" ht="26.25" customHeight="1" x14ac:dyDescent="0.2">
      <c r="A29" s="242">
        <v>2</v>
      </c>
      <c r="B29" s="816" t="s">
        <v>390</v>
      </c>
      <c r="C29" s="817"/>
      <c r="D29" s="817"/>
      <c r="E29" s="817"/>
      <c r="F29" s="817"/>
      <c r="G29" s="817"/>
      <c r="H29" s="817"/>
      <c r="I29" s="817"/>
      <c r="J29" s="817"/>
      <c r="K29" s="817"/>
      <c r="L29" s="817"/>
      <c r="M29" s="817"/>
      <c r="N29" s="817"/>
      <c r="O29" s="817"/>
      <c r="P29" s="818"/>
      <c r="Q29" s="819">
        <v>5166</v>
      </c>
      <c r="R29" s="820"/>
      <c r="S29" s="820"/>
      <c r="T29" s="820"/>
      <c r="U29" s="820"/>
      <c r="V29" s="820">
        <v>5037</v>
      </c>
      <c r="W29" s="820"/>
      <c r="X29" s="820"/>
      <c r="Y29" s="820"/>
      <c r="Z29" s="820"/>
      <c r="AA29" s="820">
        <v>130</v>
      </c>
      <c r="AB29" s="820"/>
      <c r="AC29" s="820"/>
      <c r="AD29" s="820"/>
      <c r="AE29" s="821"/>
      <c r="AF29" s="822">
        <v>130</v>
      </c>
      <c r="AG29" s="823"/>
      <c r="AH29" s="823"/>
      <c r="AI29" s="823"/>
      <c r="AJ29" s="824"/>
      <c r="AK29" s="870">
        <v>787</v>
      </c>
      <c r="AL29" s="866"/>
      <c r="AM29" s="866"/>
      <c r="AN29" s="866"/>
      <c r="AO29" s="866"/>
      <c r="AP29" s="866" t="s">
        <v>556</v>
      </c>
      <c r="AQ29" s="866"/>
      <c r="AR29" s="866"/>
      <c r="AS29" s="866"/>
      <c r="AT29" s="866"/>
      <c r="AU29" s="866" t="s">
        <v>556</v>
      </c>
      <c r="AV29" s="866"/>
      <c r="AW29" s="866"/>
      <c r="AX29" s="866"/>
      <c r="AY29" s="866"/>
      <c r="AZ29" s="867" t="s">
        <v>556</v>
      </c>
      <c r="BA29" s="867"/>
      <c r="BB29" s="867"/>
      <c r="BC29" s="867"/>
      <c r="BD29" s="867"/>
      <c r="BE29" s="868"/>
      <c r="BF29" s="868"/>
      <c r="BG29" s="868"/>
      <c r="BH29" s="868"/>
      <c r="BI29" s="869"/>
      <c r="BJ29" s="232"/>
      <c r="BK29" s="232"/>
      <c r="BL29" s="232"/>
      <c r="BM29" s="232"/>
      <c r="BN29" s="232"/>
      <c r="BO29" s="241"/>
      <c r="BP29" s="241"/>
      <c r="BQ29" s="238">
        <v>23</v>
      </c>
      <c r="BR29" s="239"/>
      <c r="BS29" s="809"/>
      <c r="BT29" s="810"/>
      <c r="BU29" s="810"/>
      <c r="BV29" s="810"/>
      <c r="BW29" s="810"/>
      <c r="BX29" s="810"/>
      <c r="BY29" s="810"/>
      <c r="BZ29" s="810"/>
      <c r="CA29" s="810"/>
      <c r="CB29" s="810"/>
      <c r="CC29" s="810"/>
      <c r="CD29" s="810"/>
      <c r="CE29" s="810"/>
      <c r="CF29" s="810"/>
      <c r="CG29" s="811"/>
      <c r="CH29" s="812"/>
      <c r="CI29" s="813"/>
      <c r="CJ29" s="813"/>
      <c r="CK29" s="813"/>
      <c r="CL29" s="814"/>
      <c r="CM29" s="812"/>
      <c r="CN29" s="813"/>
      <c r="CO29" s="813"/>
      <c r="CP29" s="813"/>
      <c r="CQ29" s="814"/>
      <c r="CR29" s="812"/>
      <c r="CS29" s="813"/>
      <c r="CT29" s="813"/>
      <c r="CU29" s="813"/>
      <c r="CV29" s="814"/>
      <c r="CW29" s="812"/>
      <c r="CX29" s="813"/>
      <c r="CY29" s="813"/>
      <c r="CZ29" s="813"/>
      <c r="DA29" s="814"/>
      <c r="DB29" s="812"/>
      <c r="DC29" s="813"/>
      <c r="DD29" s="813"/>
      <c r="DE29" s="813"/>
      <c r="DF29" s="814"/>
      <c r="DG29" s="812"/>
      <c r="DH29" s="813"/>
      <c r="DI29" s="813"/>
      <c r="DJ29" s="813"/>
      <c r="DK29" s="814"/>
      <c r="DL29" s="812"/>
      <c r="DM29" s="813"/>
      <c r="DN29" s="813"/>
      <c r="DO29" s="813"/>
      <c r="DP29" s="814"/>
      <c r="DQ29" s="812"/>
      <c r="DR29" s="813"/>
      <c r="DS29" s="813"/>
      <c r="DT29" s="813"/>
      <c r="DU29" s="814"/>
      <c r="DV29" s="809"/>
      <c r="DW29" s="810"/>
      <c r="DX29" s="810"/>
      <c r="DY29" s="810"/>
      <c r="DZ29" s="815"/>
      <c r="EA29" s="230"/>
    </row>
    <row r="30" spans="1:131" ht="26.25" customHeight="1" x14ac:dyDescent="0.2">
      <c r="A30" s="242">
        <v>3</v>
      </c>
      <c r="B30" s="816" t="s">
        <v>391</v>
      </c>
      <c r="C30" s="817"/>
      <c r="D30" s="817"/>
      <c r="E30" s="817"/>
      <c r="F30" s="817"/>
      <c r="G30" s="817"/>
      <c r="H30" s="817"/>
      <c r="I30" s="817"/>
      <c r="J30" s="817"/>
      <c r="K30" s="817"/>
      <c r="L30" s="817"/>
      <c r="M30" s="817"/>
      <c r="N30" s="817"/>
      <c r="O30" s="817"/>
      <c r="P30" s="818"/>
      <c r="Q30" s="819">
        <v>873</v>
      </c>
      <c r="R30" s="820"/>
      <c r="S30" s="820"/>
      <c r="T30" s="820"/>
      <c r="U30" s="820"/>
      <c r="V30" s="820">
        <v>870</v>
      </c>
      <c r="W30" s="820"/>
      <c r="X30" s="820"/>
      <c r="Y30" s="820"/>
      <c r="Z30" s="820"/>
      <c r="AA30" s="820">
        <v>4</v>
      </c>
      <c r="AB30" s="820"/>
      <c r="AC30" s="820"/>
      <c r="AD30" s="820"/>
      <c r="AE30" s="821"/>
      <c r="AF30" s="822">
        <v>4</v>
      </c>
      <c r="AG30" s="823"/>
      <c r="AH30" s="823"/>
      <c r="AI30" s="823"/>
      <c r="AJ30" s="824"/>
      <c r="AK30" s="870">
        <v>189</v>
      </c>
      <c r="AL30" s="866"/>
      <c r="AM30" s="866"/>
      <c r="AN30" s="866"/>
      <c r="AO30" s="866"/>
      <c r="AP30" s="866" t="s">
        <v>556</v>
      </c>
      <c r="AQ30" s="866"/>
      <c r="AR30" s="866"/>
      <c r="AS30" s="866"/>
      <c r="AT30" s="866"/>
      <c r="AU30" s="866" t="s">
        <v>556</v>
      </c>
      <c r="AV30" s="866"/>
      <c r="AW30" s="866"/>
      <c r="AX30" s="866"/>
      <c r="AY30" s="866"/>
      <c r="AZ30" s="867" t="s">
        <v>556</v>
      </c>
      <c r="BA30" s="867"/>
      <c r="BB30" s="867"/>
      <c r="BC30" s="867"/>
      <c r="BD30" s="867"/>
      <c r="BE30" s="868"/>
      <c r="BF30" s="868"/>
      <c r="BG30" s="868"/>
      <c r="BH30" s="868"/>
      <c r="BI30" s="869"/>
      <c r="BJ30" s="232"/>
      <c r="BK30" s="232"/>
      <c r="BL30" s="232"/>
      <c r="BM30" s="232"/>
      <c r="BN30" s="232"/>
      <c r="BO30" s="241"/>
      <c r="BP30" s="241"/>
      <c r="BQ30" s="238">
        <v>24</v>
      </c>
      <c r="BR30" s="239"/>
      <c r="BS30" s="809"/>
      <c r="BT30" s="810"/>
      <c r="BU30" s="810"/>
      <c r="BV30" s="810"/>
      <c r="BW30" s="810"/>
      <c r="BX30" s="810"/>
      <c r="BY30" s="810"/>
      <c r="BZ30" s="810"/>
      <c r="CA30" s="810"/>
      <c r="CB30" s="810"/>
      <c r="CC30" s="810"/>
      <c r="CD30" s="810"/>
      <c r="CE30" s="810"/>
      <c r="CF30" s="810"/>
      <c r="CG30" s="811"/>
      <c r="CH30" s="812"/>
      <c r="CI30" s="813"/>
      <c r="CJ30" s="813"/>
      <c r="CK30" s="813"/>
      <c r="CL30" s="814"/>
      <c r="CM30" s="812"/>
      <c r="CN30" s="813"/>
      <c r="CO30" s="813"/>
      <c r="CP30" s="813"/>
      <c r="CQ30" s="814"/>
      <c r="CR30" s="812"/>
      <c r="CS30" s="813"/>
      <c r="CT30" s="813"/>
      <c r="CU30" s="813"/>
      <c r="CV30" s="814"/>
      <c r="CW30" s="812"/>
      <c r="CX30" s="813"/>
      <c r="CY30" s="813"/>
      <c r="CZ30" s="813"/>
      <c r="DA30" s="814"/>
      <c r="DB30" s="812"/>
      <c r="DC30" s="813"/>
      <c r="DD30" s="813"/>
      <c r="DE30" s="813"/>
      <c r="DF30" s="814"/>
      <c r="DG30" s="812"/>
      <c r="DH30" s="813"/>
      <c r="DI30" s="813"/>
      <c r="DJ30" s="813"/>
      <c r="DK30" s="814"/>
      <c r="DL30" s="812"/>
      <c r="DM30" s="813"/>
      <c r="DN30" s="813"/>
      <c r="DO30" s="813"/>
      <c r="DP30" s="814"/>
      <c r="DQ30" s="812"/>
      <c r="DR30" s="813"/>
      <c r="DS30" s="813"/>
      <c r="DT30" s="813"/>
      <c r="DU30" s="814"/>
      <c r="DV30" s="809"/>
      <c r="DW30" s="810"/>
      <c r="DX30" s="810"/>
      <c r="DY30" s="810"/>
      <c r="DZ30" s="815"/>
      <c r="EA30" s="230"/>
    </row>
    <row r="31" spans="1:131" ht="26.25" customHeight="1" x14ac:dyDescent="0.2">
      <c r="A31" s="242">
        <v>4</v>
      </c>
      <c r="B31" s="816" t="s">
        <v>392</v>
      </c>
      <c r="C31" s="817"/>
      <c r="D31" s="817"/>
      <c r="E31" s="817"/>
      <c r="F31" s="817"/>
      <c r="G31" s="817"/>
      <c r="H31" s="817"/>
      <c r="I31" s="817"/>
      <c r="J31" s="817"/>
      <c r="K31" s="817"/>
      <c r="L31" s="817"/>
      <c r="M31" s="817"/>
      <c r="N31" s="817"/>
      <c r="O31" s="817"/>
      <c r="P31" s="818"/>
      <c r="Q31" s="819">
        <v>2620</v>
      </c>
      <c r="R31" s="820"/>
      <c r="S31" s="820"/>
      <c r="T31" s="820"/>
      <c r="U31" s="820"/>
      <c r="V31" s="820">
        <v>2383</v>
      </c>
      <c r="W31" s="820"/>
      <c r="X31" s="820"/>
      <c r="Y31" s="820"/>
      <c r="Z31" s="820"/>
      <c r="AA31" s="820">
        <v>237</v>
      </c>
      <c r="AB31" s="820"/>
      <c r="AC31" s="820"/>
      <c r="AD31" s="820"/>
      <c r="AE31" s="821"/>
      <c r="AF31" s="822">
        <v>943</v>
      </c>
      <c r="AG31" s="823"/>
      <c r="AH31" s="823"/>
      <c r="AI31" s="823"/>
      <c r="AJ31" s="824"/>
      <c r="AK31" s="870">
        <v>1402</v>
      </c>
      <c r="AL31" s="866"/>
      <c r="AM31" s="866"/>
      <c r="AN31" s="866"/>
      <c r="AO31" s="866"/>
      <c r="AP31" s="866">
        <v>16091</v>
      </c>
      <c r="AQ31" s="866"/>
      <c r="AR31" s="866"/>
      <c r="AS31" s="866"/>
      <c r="AT31" s="866"/>
      <c r="AU31" s="866">
        <v>13918</v>
      </c>
      <c r="AV31" s="866"/>
      <c r="AW31" s="866"/>
      <c r="AX31" s="866"/>
      <c r="AY31" s="866"/>
      <c r="AZ31" s="867" t="s">
        <v>556</v>
      </c>
      <c r="BA31" s="867"/>
      <c r="BB31" s="867"/>
      <c r="BC31" s="867"/>
      <c r="BD31" s="867"/>
      <c r="BE31" s="868" t="s">
        <v>393</v>
      </c>
      <c r="BF31" s="868"/>
      <c r="BG31" s="868"/>
      <c r="BH31" s="868"/>
      <c r="BI31" s="869"/>
      <c r="BJ31" s="232"/>
      <c r="BK31" s="232"/>
      <c r="BL31" s="232"/>
      <c r="BM31" s="232"/>
      <c r="BN31" s="232"/>
      <c r="BO31" s="241"/>
      <c r="BP31" s="241"/>
      <c r="BQ31" s="238">
        <v>25</v>
      </c>
      <c r="BR31" s="239"/>
      <c r="BS31" s="809"/>
      <c r="BT31" s="810"/>
      <c r="BU31" s="810"/>
      <c r="BV31" s="810"/>
      <c r="BW31" s="810"/>
      <c r="BX31" s="810"/>
      <c r="BY31" s="810"/>
      <c r="BZ31" s="810"/>
      <c r="CA31" s="810"/>
      <c r="CB31" s="810"/>
      <c r="CC31" s="810"/>
      <c r="CD31" s="810"/>
      <c r="CE31" s="810"/>
      <c r="CF31" s="810"/>
      <c r="CG31" s="811"/>
      <c r="CH31" s="812"/>
      <c r="CI31" s="813"/>
      <c r="CJ31" s="813"/>
      <c r="CK31" s="813"/>
      <c r="CL31" s="814"/>
      <c r="CM31" s="812"/>
      <c r="CN31" s="813"/>
      <c r="CO31" s="813"/>
      <c r="CP31" s="813"/>
      <c r="CQ31" s="814"/>
      <c r="CR31" s="812"/>
      <c r="CS31" s="813"/>
      <c r="CT31" s="813"/>
      <c r="CU31" s="813"/>
      <c r="CV31" s="814"/>
      <c r="CW31" s="812"/>
      <c r="CX31" s="813"/>
      <c r="CY31" s="813"/>
      <c r="CZ31" s="813"/>
      <c r="DA31" s="814"/>
      <c r="DB31" s="812"/>
      <c r="DC31" s="813"/>
      <c r="DD31" s="813"/>
      <c r="DE31" s="813"/>
      <c r="DF31" s="814"/>
      <c r="DG31" s="812"/>
      <c r="DH31" s="813"/>
      <c r="DI31" s="813"/>
      <c r="DJ31" s="813"/>
      <c r="DK31" s="814"/>
      <c r="DL31" s="812"/>
      <c r="DM31" s="813"/>
      <c r="DN31" s="813"/>
      <c r="DO31" s="813"/>
      <c r="DP31" s="814"/>
      <c r="DQ31" s="812"/>
      <c r="DR31" s="813"/>
      <c r="DS31" s="813"/>
      <c r="DT31" s="813"/>
      <c r="DU31" s="814"/>
      <c r="DV31" s="809"/>
      <c r="DW31" s="810"/>
      <c r="DX31" s="810"/>
      <c r="DY31" s="810"/>
      <c r="DZ31" s="815"/>
      <c r="EA31" s="230"/>
    </row>
    <row r="32" spans="1:131" ht="26.25" customHeight="1" x14ac:dyDescent="0.2">
      <c r="A32" s="242">
        <v>5</v>
      </c>
      <c r="B32" s="816" t="s">
        <v>394</v>
      </c>
      <c r="C32" s="817"/>
      <c r="D32" s="817"/>
      <c r="E32" s="817"/>
      <c r="F32" s="817"/>
      <c r="G32" s="817"/>
      <c r="H32" s="817"/>
      <c r="I32" s="817"/>
      <c r="J32" s="817"/>
      <c r="K32" s="817"/>
      <c r="L32" s="817"/>
      <c r="M32" s="817"/>
      <c r="N32" s="817"/>
      <c r="O32" s="817"/>
      <c r="P32" s="818"/>
      <c r="Q32" s="819">
        <v>1475</v>
      </c>
      <c r="R32" s="820"/>
      <c r="S32" s="820"/>
      <c r="T32" s="820"/>
      <c r="U32" s="820"/>
      <c r="V32" s="820">
        <v>1309</v>
      </c>
      <c r="W32" s="820"/>
      <c r="X32" s="820"/>
      <c r="Y32" s="820"/>
      <c r="Z32" s="820"/>
      <c r="AA32" s="820">
        <v>166</v>
      </c>
      <c r="AB32" s="820"/>
      <c r="AC32" s="820"/>
      <c r="AD32" s="820"/>
      <c r="AE32" s="821"/>
      <c r="AF32" s="822">
        <v>809</v>
      </c>
      <c r="AG32" s="823"/>
      <c r="AH32" s="823"/>
      <c r="AI32" s="823"/>
      <c r="AJ32" s="824"/>
      <c r="AK32" s="870">
        <v>9</v>
      </c>
      <c r="AL32" s="866"/>
      <c r="AM32" s="866"/>
      <c r="AN32" s="866"/>
      <c r="AO32" s="866"/>
      <c r="AP32" s="866">
        <v>516</v>
      </c>
      <c r="AQ32" s="866"/>
      <c r="AR32" s="866"/>
      <c r="AS32" s="866"/>
      <c r="AT32" s="866"/>
      <c r="AU32" s="866">
        <v>6</v>
      </c>
      <c r="AV32" s="866"/>
      <c r="AW32" s="866"/>
      <c r="AX32" s="866"/>
      <c r="AY32" s="866"/>
      <c r="AZ32" s="867" t="s">
        <v>556</v>
      </c>
      <c r="BA32" s="867"/>
      <c r="BB32" s="867"/>
      <c r="BC32" s="867"/>
      <c r="BD32" s="867"/>
      <c r="BE32" s="868" t="s">
        <v>393</v>
      </c>
      <c r="BF32" s="868"/>
      <c r="BG32" s="868"/>
      <c r="BH32" s="868"/>
      <c r="BI32" s="869"/>
      <c r="BJ32" s="232"/>
      <c r="BK32" s="232"/>
      <c r="BL32" s="232"/>
      <c r="BM32" s="232"/>
      <c r="BN32" s="232"/>
      <c r="BO32" s="241"/>
      <c r="BP32" s="241"/>
      <c r="BQ32" s="238">
        <v>26</v>
      </c>
      <c r="BR32" s="239"/>
      <c r="BS32" s="809"/>
      <c r="BT32" s="810"/>
      <c r="BU32" s="810"/>
      <c r="BV32" s="810"/>
      <c r="BW32" s="810"/>
      <c r="BX32" s="810"/>
      <c r="BY32" s="810"/>
      <c r="BZ32" s="810"/>
      <c r="CA32" s="810"/>
      <c r="CB32" s="810"/>
      <c r="CC32" s="810"/>
      <c r="CD32" s="810"/>
      <c r="CE32" s="810"/>
      <c r="CF32" s="810"/>
      <c r="CG32" s="811"/>
      <c r="CH32" s="812"/>
      <c r="CI32" s="813"/>
      <c r="CJ32" s="813"/>
      <c r="CK32" s="813"/>
      <c r="CL32" s="814"/>
      <c r="CM32" s="812"/>
      <c r="CN32" s="813"/>
      <c r="CO32" s="813"/>
      <c r="CP32" s="813"/>
      <c r="CQ32" s="814"/>
      <c r="CR32" s="812"/>
      <c r="CS32" s="813"/>
      <c r="CT32" s="813"/>
      <c r="CU32" s="813"/>
      <c r="CV32" s="814"/>
      <c r="CW32" s="812"/>
      <c r="CX32" s="813"/>
      <c r="CY32" s="813"/>
      <c r="CZ32" s="813"/>
      <c r="DA32" s="814"/>
      <c r="DB32" s="812"/>
      <c r="DC32" s="813"/>
      <c r="DD32" s="813"/>
      <c r="DE32" s="813"/>
      <c r="DF32" s="814"/>
      <c r="DG32" s="812"/>
      <c r="DH32" s="813"/>
      <c r="DI32" s="813"/>
      <c r="DJ32" s="813"/>
      <c r="DK32" s="814"/>
      <c r="DL32" s="812"/>
      <c r="DM32" s="813"/>
      <c r="DN32" s="813"/>
      <c r="DO32" s="813"/>
      <c r="DP32" s="814"/>
      <c r="DQ32" s="812"/>
      <c r="DR32" s="813"/>
      <c r="DS32" s="813"/>
      <c r="DT32" s="813"/>
      <c r="DU32" s="814"/>
      <c r="DV32" s="809"/>
      <c r="DW32" s="810"/>
      <c r="DX32" s="810"/>
      <c r="DY32" s="810"/>
      <c r="DZ32" s="815"/>
      <c r="EA32" s="230"/>
    </row>
    <row r="33" spans="1:131" ht="26.25" customHeight="1" x14ac:dyDescent="0.2">
      <c r="A33" s="242">
        <v>6</v>
      </c>
      <c r="B33" s="816" t="s">
        <v>395</v>
      </c>
      <c r="C33" s="817"/>
      <c r="D33" s="817"/>
      <c r="E33" s="817"/>
      <c r="F33" s="817"/>
      <c r="G33" s="817"/>
      <c r="H33" s="817"/>
      <c r="I33" s="817"/>
      <c r="J33" s="817"/>
      <c r="K33" s="817"/>
      <c r="L33" s="817"/>
      <c r="M33" s="817"/>
      <c r="N33" s="817"/>
      <c r="O33" s="817"/>
      <c r="P33" s="818"/>
      <c r="Q33" s="819">
        <v>61777</v>
      </c>
      <c r="R33" s="820"/>
      <c r="S33" s="820"/>
      <c r="T33" s="820"/>
      <c r="U33" s="820"/>
      <c r="V33" s="820">
        <v>56990</v>
      </c>
      <c r="W33" s="820"/>
      <c r="X33" s="820"/>
      <c r="Y33" s="820"/>
      <c r="Z33" s="820"/>
      <c r="AA33" s="820">
        <v>4787</v>
      </c>
      <c r="AB33" s="820"/>
      <c r="AC33" s="820"/>
      <c r="AD33" s="820"/>
      <c r="AE33" s="821"/>
      <c r="AF33" s="822">
        <v>22042</v>
      </c>
      <c r="AG33" s="823"/>
      <c r="AH33" s="823"/>
      <c r="AI33" s="823"/>
      <c r="AJ33" s="824"/>
      <c r="AK33" s="870" t="s">
        <v>556</v>
      </c>
      <c r="AL33" s="866"/>
      <c r="AM33" s="866"/>
      <c r="AN33" s="866"/>
      <c r="AO33" s="866"/>
      <c r="AP33" s="866" t="s">
        <v>556</v>
      </c>
      <c r="AQ33" s="866"/>
      <c r="AR33" s="866"/>
      <c r="AS33" s="866"/>
      <c r="AT33" s="866"/>
      <c r="AU33" s="866" t="s">
        <v>556</v>
      </c>
      <c r="AV33" s="866"/>
      <c r="AW33" s="866"/>
      <c r="AX33" s="866"/>
      <c r="AY33" s="866"/>
      <c r="AZ33" s="867" t="s">
        <v>556</v>
      </c>
      <c r="BA33" s="867"/>
      <c r="BB33" s="867"/>
      <c r="BC33" s="867"/>
      <c r="BD33" s="867"/>
      <c r="BE33" s="868" t="s">
        <v>393</v>
      </c>
      <c r="BF33" s="868"/>
      <c r="BG33" s="868"/>
      <c r="BH33" s="868"/>
      <c r="BI33" s="869"/>
      <c r="BJ33" s="232"/>
      <c r="BK33" s="232"/>
      <c r="BL33" s="232"/>
      <c r="BM33" s="232"/>
      <c r="BN33" s="232"/>
      <c r="BO33" s="241"/>
      <c r="BP33" s="241"/>
      <c r="BQ33" s="238">
        <v>27</v>
      </c>
      <c r="BR33" s="239"/>
      <c r="BS33" s="809"/>
      <c r="BT33" s="810"/>
      <c r="BU33" s="810"/>
      <c r="BV33" s="810"/>
      <c r="BW33" s="810"/>
      <c r="BX33" s="810"/>
      <c r="BY33" s="810"/>
      <c r="BZ33" s="810"/>
      <c r="CA33" s="810"/>
      <c r="CB33" s="810"/>
      <c r="CC33" s="810"/>
      <c r="CD33" s="810"/>
      <c r="CE33" s="810"/>
      <c r="CF33" s="810"/>
      <c r="CG33" s="811"/>
      <c r="CH33" s="812"/>
      <c r="CI33" s="813"/>
      <c r="CJ33" s="813"/>
      <c r="CK33" s="813"/>
      <c r="CL33" s="814"/>
      <c r="CM33" s="812"/>
      <c r="CN33" s="813"/>
      <c r="CO33" s="813"/>
      <c r="CP33" s="813"/>
      <c r="CQ33" s="814"/>
      <c r="CR33" s="812"/>
      <c r="CS33" s="813"/>
      <c r="CT33" s="813"/>
      <c r="CU33" s="813"/>
      <c r="CV33" s="814"/>
      <c r="CW33" s="812"/>
      <c r="CX33" s="813"/>
      <c r="CY33" s="813"/>
      <c r="CZ33" s="813"/>
      <c r="DA33" s="814"/>
      <c r="DB33" s="812"/>
      <c r="DC33" s="813"/>
      <c r="DD33" s="813"/>
      <c r="DE33" s="813"/>
      <c r="DF33" s="814"/>
      <c r="DG33" s="812"/>
      <c r="DH33" s="813"/>
      <c r="DI33" s="813"/>
      <c r="DJ33" s="813"/>
      <c r="DK33" s="814"/>
      <c r="DL33" s="812"/>
      <c r="DM33" s="813"/>
      <c r="DN33" s="813"/>
      <c r="DO33" s="813"/>
      <c r="DP33" s="814"/>
      <c r="DQ33" s="812"/>
      <c r="DR33" s="813"/>
      <c r="DS33" s="813"/>
      <c r="DT33" s="813"/>
      <c r="DU33" s="814"/>
      <c r="DV33" s="809"/>
      <c r="DW33" s="810"/>
      <c r="DX33" s="810"/>
      <c r="DY33" s="810"/>
      <c r="DZ33" s="815"/>
      <c r="EA33" s="230"/>
    </row>
    <row r="34" spans="1:131" ht="26.25" customHeight="1" x14ac:dyDescent="0.2">
      <c r="A34" s="242">
        <v>7</v>
      </c>
      <c r="B34" s="816" t="s">
        <v>396</v>
      </c>
      <c r="C34" s="817"/>
      <c r="D34" s="817"/>
      <c r="E34" s="817"/>
      <c r="F34" s="817"/>
      <c r="G34" s="817"/>
      <c r="H34" s="817"/>
      <c r="I34" s="817"/>
      <c r="J34" s="817"/>
      <c r="K34" s="817"/>
      <c r="L34" s="817"/>
      <c r="M34" s="817"/>
      <c r="N34" s="817"/>
      <c r="O34" s="817"/>
      <c r="P34" s="818"/>
      <c r="Q34" s="819">
        <v>6806</v>
      </c>
      <c r="R34" s="820"/>
      <c r="S34" s="820"/>
      <c r="T34" s="820"/>
      <c r="U34" s="820"/>
      <c r="V34" s="820">
        <v>7456</v>
      </c>
      <c r="W34" s="820"/>
      <c r="X34" s="820"/>
      <c r="Y34" s="820"/>
      <c r="Z34" s="820"/>
      <c r="AA34" s="820">
        <v>-650</v>
      </c>
      <c r="AB34" s="820"/>
      <c r="AC34" s="820"/>
      <c r="AD34" s="820"/>
      <c r="AE34" s="821"/>
      <c r="AF34" s="822">
        <v>1866</v>
      </c>
      <c r="AG34" s="823"/>
      <c r="AH34" s="823"/>
      <c r="AI34" s="823"/>
      <c r="AJ34" s="824"/>
      <c r="AK34" s="870">
        <v>757</v>
      </c>
      <c r="AL34" s="866"/>
      <c r="AM34" s="866"/>
      <c r="AN34" s="866"/>
      <c r="AO34" s="866"/>
      <c r="AP34" s="866">
        <v>7781</v>
      </c>
      <c r="AQ34" s="866"/>
      <c r="AR34" s="866"/>
      <c r="AS34" s="866"/>
      <c r="AT34" s="866"/>
      <c r="AU34" s="866">
        <v>4700</v>
      </c>
      <c r="AV34" s="866"/>
      <c r="AW34" s="866"/>
      <c r="AX34" s="866"/>
      <c r="AY34" s="866"/>
      <c r="AZ34" s="867" t="s">
        <v>556</v>
      </c>
      <c r="BA34" s="867"/>
      <c r="BB34" s="867"/>
      <c r="BC34" s="867"/>
      <c r="BD34" s="867"/>
      <c r="BE34" s="868" t="s">
        <v>393</v>
      </c>
      <c r="BF34" s="868"/>
      <c r="BG34" s="868"/>
      <c r="BH34" s="868"/>
      <c r="BI34" s="869"/>
      <c r="BJ34" s="232"/>
      <c r="BK34" s="232"/>
      <c r="BL34" s="232"/>
      <c r="BM34" s="232"/>
      <c r="BN34" s="232"/>
      <c r="BO34" s="241"/>
      <c r="BP34" s="241"/>
      <c r="BQ34" s="238">
        <v>28</v>
      </c>
      <c r="BR34" s="239"/>
      <c r="BS34" s="809"/>
      <c r="BT34" s="810"/>
      <c r="BU34" s="810"/>
      <c r="BV34" s="810"/>
      <c r="BW34" s="810"/>
      <c r="BX34" s="810"/>
      <c r="BY34" s="810"/>
      <c r="BZ34" s="810"/>
      <c r="CA34" s="810"/>
      <c r="CB34" s="810"/>
      <c r="CC34" s="810"/>
      <c r="CD34" s="810"/>
      <c r="CE34" s="810"/>
      <c r="CF34" s="810"/>
      <c r="CG34" s="811"/>
      <c r="CH34" s="812"/>
      <c r="CI34" s="813"/>
      <c r="CJ34" s="813"/>
      <c r="CK34" s="813"/>
      <c r="CL34" s="814"/>
      <c r="CM34" s="812"/>
      <c r="CN34" s="813"/>
      <c r="CO34" s="813"/>
      <c r="CP34" s="813"/>
      <c r="CQ34" s="814"/>
      <c r="CR34" s="812"/>
      <c r="CS34" s="813"/>
      <c r="CT34" s="813"/>
      <c r="CU34" s="813"/>
      <c r="CV34" s="814"/>
      <c r="CW34" s="812"/>
      <c r="CX34" s="813"/>
      <c r="CY34" s="813"/>
      <c r="CZ34" s="813"/>
      <c r="DA34" s="814"/>
      <c r="DB34" s="812"/>
      <c r="DC34" s="813"/>
      <c r="DD34" s="813"/>
      <c r="DE34" s="813"/>
      <c r="DF34" s="814"/>
      <c r="DG34" s="812"/>
      <c r="DH34" s="813"/>
      <c r="DI34" s="813"/>
      <c r="DJ34" s="813"/>
      <c r="DK34" s="814"/>
      <c r="DL34" s="812"/>
      <c r="DM34" s="813"/>
      <c r="DN34" s="813"/>
      <c r="DO34" s="813"/>
      <c r="DP34" s="814"/>
      <c r="DQ34" s="812"/>
      <c r="DR34" s="813"/>
      <c r="DS34" s="813"/>
      <c r="DT34" s="813"/>
      <c r="DU34" s="814"/>
      <c r="DV34" s="809"/>
      <c r="DW34" s="810"/>
      <c r="DX34" s="810"/>
      <c r="DY34" s="810"/>
      <c r="DZ34" s="815"/>
      <c r="EA34" s="230"/>
    </row>
    <row r="35" spans="1:131" ht="26.25" customHeight="1" x14ac:dyDescent="0.2">
      <c r="A35" s="242">
        <v>8</v>
      </c>
      <c r="B35" s="816"/>
      <c r="C35" s="817"/>
      <c r="D35" s="817"/>
      <c r="E35" s="817"/>
      <c r="F35" s="817"/>
      <c r="G35" s="817"/>
      <c r="H35" s="817"/>
      <c r="I35" s="817"/>
      <c r="J35" s="817"/>
      <c r="K35" s="817"/>
      <c r="L35" s="817"/>
      <c r="M35" s="817"/>
      <c r="N35" s="817"/>
      <c r="O35" s="817"/>
      <c r="P35" s="818"/>
      <c r="Q35" s="819"/>
      <c r="R35" s="820"/>
      <c r="S35" s="820"/>
      <c r="T35" s="820"/>
      <c r="U35" s="820"/>
      <c r="V35" s="820"/>
      <c r="W35" s="820"/>
      <c r="X35" s="820"/>
      <c r="Y35" s="820"/>
      <c r="Z35" s="820"/>
      <c r="AA35" s="820"/>
      <c r="AB35" s="820"/>
      <c r="AC35" s="820"/>
      <c r="AD35" s="820"/>
      <c r="AE35" s="821"/>
      <c r="AF35" s="822"/>
      <c r="AG35" s="823"/>
      <c r="AH35" s="823"/>
      <c r="AI35" s="823"/>
      <c r="AJ35" s="824"/>
      <c r="AK35" s="870"/>
      <c r="AL35" s="866"/>
      <c r="AM35" s="866"/>
      <c r="AN35" s="866"/>
      <c r="AO35" s="866"/>
      <c r="AP35" s="866"/>
      <c r="AQ35" s="866"/>
      <c r="AR35" s="866"/>
      <c r="AS35" s="866"/>
      <c r="AT35" s="866"/>
      <c r="AU35" s="866"/>
      <c r="AV35" s="866"/>
      <c r="AW35" s="866"/>
      <c r="AX35" s="866"/>
      <c r="AY35" s="866"/>
      <c r="AZ35" s="867"/>
      <c r="BA35" s="867"/>
      <c r="BB35" s="867"/>
      <c r="BC35" s="867"/>
      <c r="BD35" s="867"/>
      <c r="BE35" s="868"/>
      <c r="BF35" s="868"/>
      <c r="BG35" s="868"/>
      <c r="BH35" s="868"/>
      <c r="BI35" s="869"/>
      <c r="BJ35" s="232"/>
      <c r="BK35" s="232"/>
      <c r="BL35" s="232"/>
      <c r="BM35" s="232"/>
      <c r="BN35" s="232"/>
      <c r="BO35" s="241"/>
      <c r="BP35" s="241"/>
      <c r="BQ35" s="238">
        <v>29</v>
      </c>
      <c r="BR35" s="239"/>
      <c r="BS35" s="809"/>
      <c r="BT35" s="810"/>
      <c r="BU35" s="810"/>
      <c r="BV35" s="810"/>
      <c r="BW35" s="810"/>
      <c r="BX35" s="810"/>
      <c r="BY35" s="810"/>
      <c r="BZ35" s="810"/>
      <c r="CA35" s="810"/>
      <c r="CB35" s="810"/>
      <c r="CC35" s="810"/>
      <c r="CD35" s="810"/>
      <c r="CE35" s="810"/>
      <c r="CF35" s="810"/>
      <c r="CG35" s="811"/>
      <c r="CH35" s="812"/>
      <c r="CI35" s="813"/>
      <c r="CJ35" s="813"/>
      <c r="CK35" s="813"/>
      <c r="CL35" s="814"/>
      <c r="CM35" s="812"/>
      <c r="CN35" s="813"/>
      <c r="CO35" s="813"/>
      <c r="CP35" s="813"/>
      <c r="CQ35" s="814"/>
      <c r="CR35" s="812"/>
      <c r="CS35" s="813"/>
      <c r="CT35" s="813"/>
      <c r="CU35" s="813"/>
      <c r="CV35" s="814"/>
      <c r="CW35" s="812"/>
      <c r="CX35" s="813"/>
      <c r="CY35" s="813"/>
      <c r="CZ35" s="813"/>
      <c r="DA35" s="814"/>
      <c r="DB35" s="812"/>
      <c r="DC35" s="813"/>
      <c r="DD35" s="813"/>
      <c r="DE35" s="813"/>
      <c r="DF35" s="814"/>
      <c r="DG35" s="812"/>
      <c r="DH35" s="813"/>
      <c r="DI35" s="813"/>
      <c r="DJ35" s="813"/>
      <c r="DK35" s="814"/>
      <c r="DL35" s="812"/>
      <c r="DM35" s="813"/>
      <c r="DN35" s="813"/>
      <c r="DO35" s="813"/>
      <c r="DP35" s="814"/>
      <c r="DQ35" s="812"/>
      <c r="DR35" s="813"/>
      <c r="DS35" s="813"/>
      <c r="DT35" s="813"/>
      <c r="DU35" s="814"/>
      <c r="DV35" s="809"/>
      <c r="DW35" s="810"/>
      <c r="DX35" s="810"/>
      <c r="DY35" s="810"/>
      <c r="DZ35" s="815"/>
      <c r="EA35" s="230"/>
    </row>
    <row r="36" spans="1:131" ht="26.25" customHeight="1" x14ac:dyDescent="0.2">
      <c r="A36" s="242">
        <v>9</v>
      </c>
      <c r="B36" s="816"/>
      <c r="C36" s="817"/>
      <c r="D36" s="817"/>
      <c r="E36" s="817"/>
      <c r="F36" s="817"/>
      <c r="G36" s="817"/>
      <c r="H36" s="817"/>
      <c r="I36" s="817"/>
      <c r="J36" s="817"/>
      <c r="K36" s="817"/>
      <c r="L36" s="817"/>
      <c r="M36" s="817"/>
      <c r="N36" s="817"/>
      <c r="O36" s="817"/>
      <c r="P36" s="818"/>
      <c r="Q36" s="819"/>
      <c r="R36" s="820"/>
      <c r="S36" s="820"/>
      <c r="T36" s="820"/>
      <c r="U36" s="820"/>
      <c r="V36" s="820"/>
      <c r="W36" s="820"/>
      <c r="X36" s="820"/>
      <c r="Y36" s="820"/>
      <c r="Z36" s="820"/>
      <c r="AA36" s="820"/>
      <c r="AB36" s="820"/>
      <c r="AC36" s="820"/>
      <c r="AD36" s="820"/>
      <c r="AE36" s="821"/>
      <c r="AF36" s="822"/>
      <c r="AG36" s="823"/>
      <c r="AH36" s="823"/>
      <c r="AI36" s="823"/>
      <c r="AJ36" s="824"/>
      <c r="AK36" s="870"/>
      <c r="AL36" s="866"/>
      <c r="AM36" s="866"/>
      <c r="AN36" s="866"/>
      <c r="AO36" s="866"/>
      <c r="AP36" s="866"/>
      <c r="AQ36" s="866"/>
      <c r="AR36" s="866"/>
      <c r="AS36" s="866"/>
      <c r="AT36" s="866"/>
      <c r="AU36" s="866"/>
      <c r="AV36" s="866"/>
      <c r="AW36" s="866"/>
      <c r="AX36" s="866"/>
      <c r="AY36" s="866"/>
      <c r="AZ36" s="867"/>
      <c r="BA36" s="867"/>
      <c r="BB36" s="867"/>
      <c r="BC36" s="867"/>
      <c r="BD36" s="867"/>
      <c r="BE36" s="868"/>
      <c r="BF36" s="868"/>
      <c r="BG36" s="868"/>
      <c r="BH36" s="868"/>
      <c r="BI36" s="869"/>
      <c r="BJ36" s="232"/>
      <c r="BK36" s="232"/>
      <c r="BL36" s="232"/>
      <c r="BM36" s="232"/>
      <c r="BN36" s="232"/>
      <c r="BO36" s="241"/>
      <c r="BP36" s="241"/>
      <c r="BQ36" s="238">
        <v>30</v>
      </c>
      <c r="BR36" s="239"/>
      <c r="BS36" s="809"/>
      <c r="BT36" s="810"/>
      <c r="BU36" s="810"/>
      <c r="BV36" s="810"/>
      <c r="BW36" s="810"/>
      <c r="BX36" s="810"/>
      <c r="BY36" s="810"/>
      <c r="BZ36" s="810"/>
      <c r="CA36" s="810"/>
      <c r="CB36" s="810"/>
      <c r="CC36" s="810"/>
      <c r="CD36" s="810"/>
      <c r="CE36" s="810"/>
      <c r="CF36" s="810"/>
      <c r="CG36" s="811"/>
      <c r="CH36" s="812"/>
      <c r="CI36" s="813"/>
      <c r="CJ36" s="813"/>
      <c r="CK36" s="813"/>
      <c r="CL36" s="814"/>
      <c r="CM36" s="812"/>
      <c r="CN36" s="813"/>
      <c r="CO36" s="813"/>
      <c r="CP36" s="813"/>
      <c r="CQ36" s="814"/>
      <c r="CR36" s="812"/>
      <c r="CS36" s="813"/>
      <c r="CT36" s="813"/>
      <c r="CU36" s="813"/>
      <c r="CV36" s="814"/>
      <c r="CW36" s="812"/>
      <c r="CX36" s="813"/>
      <c r="CY36" s="813"/>
      <c r="CZ36" s="813"/>
      <c r="DA36" s="814"/>
      <c r="DB36" s="812"/>
      <c r="DC36" s="813"/>
      <c r="DD36" s="813"/>
      <c r="DE36" s="813"/>
      <c r="DF36" s="814"/>
      <c r="DG36" s="812"/>
      <c r="DH36" s="813"/>
      <c r="DI36" s="813"/>
      <c r="DJ36" s="813"/>
      <c r="DK36" s="814"/>
      <c r="DL36" s="812"/>
      <c r="DM36" s="813"/>
      <c r="DN36" s="813"/>
      <c r="DO36" s="813"/>
      <c r="DP36" s="814"/>
      <c r="DQ36" s="812"/>
      <c r="DR36" s="813"/>
      <c r="DS36" s="813"/>
      <c r="DT36" s="813"/>
      <c r="DU36" s="814"/>
      <c r="DV36" s="809"/>
      <c r="DW36" s="810"/>
      <c r="DX36" s="810"/>
      <c r="DY36" s="810"/>
      <c r="DZ36" s="815"/>
      <c r="EA36" s="230"/>
    </row>
    <row r="37" spans="1:131" ht="26.25" customHeight="1" x14ac:dyDescent="0.2">
      <c r="A37" s="242">
        <v>10</v>
      </c>
      <c r="B37" s="816"/>
      <c r="C37" s="817"/>
      <c r="D37" s="817"/>
      <c r="E37" s="817"/>
      <c r="F37" s="817"/>
      <c r="G37" s="817"/>
      <c r="H37" s="817"/>
      <c r="I37" s="817"/>
      <c r="J37" s="817"/>
      <c r="K37" s="817"/>
      <c r="L37" s="817"/>
      <c r="M37" s="817"/>
      <c r="N37" s="817"/>
      <c r="O37" s="817"/>
      <c r="P37" s="818"/>
      <c r="Q37" s="819"/>
      <c r="R37" s="820"/>
      <c r="S37" s="820"/>
      <c r="T37" s="820"/>
      <c r="U37" s="820"/>
      <c r="V37" s="820"/>
      <c r="W37" s="820"/>
      <c r="X37" s="820"/>
      <c r="Y37" s="820"/>
      <c r="Z37" s="820"/>
      <c r="AA37" s="820"/>
      <c r="AB37" s="820"/>
      <c r="AC37" s="820"/>
      <c r="AD37" s="820"/>
      <c r="AE37" s="821"/>
      <c r="AF37" s="822"/>
      <c r="AG37" s="823"/>
      <c r="AH37" s="823"/>
      <c r="AI37" s="823"/>
      <c r="AJ37" s="824"/>
      <c r="AK37" s="870"/>
      <c r="AL37" s="866"/>
      <c r="AM37" s="866"/>
      <c r="AN37" s="866"/>
      <c r="AO37" s="866"/>
      <c r="AP37" s="866"/>
      <c r="AQ37" s="866"/>
      <c r="AR37" s="866"/>
      <c r="AS37" s="866"/>
      <c r="AT37" s="866"/>
      <c r="AU37" s="866"/>
      <c r="AV37" s="866"/>
      <c r="AW37" s="866"/>
      <c r="AX37" s="866"/>
      <c r="AY37" s="866"/>
      <c r="AZ37" s="867"/>
      <c r="BA37" s="867"/>
      <c r="BB37" s="867"/>
      <c r="BC37" s="867"/>
      <c r="BD37" s="867"/>
      <c r="BE37" s="868"/>
      <c r="BF37" s="868"/>
      <c r="BG37" s="868"/>
      <c r="BH37" s="868"/>
      <c r="BI37" s="869"/>
      <c r="BJ37" s="232"/>
      <c r="BK37" s="232"/>
      <c r="BL37" s="232"/>
      <c r="BM37" s="232"/>
      <c r="BN37" s="232"/>
      <c r="BO37" s="241"/>
      <c r="BP37" s="241"/>
      <c r="BQ37" s="238">
        <v>31</v>
      </c>
      <c r="BR37" s="239"/>
      <c r="BS37" s="809"/>
      <c r="BT37" s="810"/>
      <c r="BU37" s="810"/>
      <c r="BV37" s="810"/>
      <c r="BW37" s="810"/>
      <c r="BX37" s="810"/>
      <c r="BY37" s="810"/>
      <c r="BZ37" s="810"/>
      <c r="CA37" s="810"/>
      <c r="CB37" s="810"/>
      <c r="CC37" s="810"/>
      <c r="CD37" s="810"/>
      <c r="CE37" s="810"/>
      <c r="CF37" s="810"/>
      <c r="CG37" s="811"/>
      <c r="CH37" s="812"/>
      <c r="CI37" s="813"/>
      <c r="CJ37" s="813"/>
      <c r="CK37" s="813"/>
      <c r="CL37" s="814"/>
      <c r="CM37" s="812"/>
      <c r="CN37" s="813"/>
      <c r="CO37" s="813"/>
      <c r="CP37" s="813"/>
      <c r="CQ37" s="814"/>
      <c r="CR37" s="812"/>
      <c r="CS37" s="813"/>
      <c r="CT37" s="813"/>
      <c r="CU37" s="813"/>
      <c r="CV37" s="814"/>
      <c r="CW37" s="812"/>
      <c r="CX37" s="813"/>
      <c r="CY37" s="813"/>
      <c r="CZ37" s="813"/>
      <c r="DA37" s="814"/>
      <c r="DB37" s="812"/>
      <c r="DC37" s="813"/>
      <c r="DD37" s="813"/>
      <c r="DE37" s="813"/>
      <c r="DF37" s="814"/>
      <c r="DG37" s="812"/>
      <c r="DH37" s="813"/>
      <c r="DI37" s="813"/>
      <c r="DJ37" s="813"/>
      <c r="DK37" s="814"/>
      <c r="DL37" s="812"/>
      <c r="DM37" s="813"/>
      <c r="DN37" s="813"/>
      <c r="DO37" s="813"/>
      <c r="DP37" s="814"/>
      <c r="DQ37" s="812"/>
      <c r="DR37" s="813"/>
      <c r="DS37" s="813"/>
      <c r="DT37" s="813"/>
      <c r="DU37" s="814"/>
      <c r="DV37" s="809"/>
      <c r="DW37" s="810"/>
      <c r="DX37" s="810"/>
      <c r="DY37" s="810"/>
      <c r="DZ37" s="815"/>
      <c r="EA37" s="230"/>
    </row>
    <row r="38" spans="1:131" ht="26.25" customHeight="1" x14ac:dyDescent="0.2">
      <c r="A38" s="242">
        <v>11</v>
      </c>
      <c r="B38" s="816"/>
      <c r="C38" s="817"/>
      <c r="D38" s="817"/>
      <c r="E38" s="817"/>
      <c r="F38" s="817"/>
      <c r="G38" s="817"/>
      <c r="H38" s="817"/>
      <c r="I38" s="817"/>
      <c r="J38" s="817"/>
      <c r="K38" s="817"/>
      <c r="L38" s="817"/>
      <c r="M38" s="817"/>
      <c r="N38" s="817"/>
      <c r="O38" s="817"/>
      <c r="P38" s="818"/>
      <c r="Q38" s="819"/>
      <c r="R38" s="820"/>
      <c r="S38" s="820"/>
      <c r="T38" s="820"/>
      <c r="U38" s="820"/>
      <c r="V38" s="820"/>
      <c r="W38" s="820"/>
      <c r="X38" s="820"/>
      <c r="Y38" s="820"/>
      <c r="Z38" s="820"/>
      <c r="AA38" s="820"/>
      <c r="AB38" s="820"/>
      <c r="AC38" s="820"/>
      <c r="AD38" s="820"/>
      <c r="AE38" s="821"/>
      <c r="AF38" s="822"/>
      <c r="AG38" s="823"/>
      <c r="AH38" s="823"/>
      <c r="AI38" s="823"/>
      <c r="AJ38" s="824"/>
      <c r="AK38" s="870"/>
      <c r="AL38" s="866"/>
      <c r="AM38" s="866"/>
      <c r="AN38" s="866"/>
      <c r="AO38" s="866"/>
      <c r="AP38" s="866"/>
      <c r="AQ38" s="866"/>
      <c r="AR38" s="866"/>
      <c r="AS38" s="866"/>
      <c r="AT38" s="866"/>
      <c r="AU38" s="866"/>
      <c r="AV38" s="866"/>
      <c r="AW38" s="866"/>
      <c r="AX38" s="866"/>
      <c r="AY38" s="866"/>
      <c r="AZ38" s="867"/>
      <c r="BA38" s="867"/>
      <c r="BB38" s="867"/>
      <c r="BC38" s="867"/>
      <c r="BD38" s="867"/>
      <c r="BE38" s="868"/>
      <c r="BF38" s="868"/>
      <c r="BG38" s="868"/>
      <c r="BH38" s="868"/>
      <c r="BI38" s="869"/>
      <c r="BJ38" s="232"/>
      <c r="BK38" s="232"/>
      <c r="BL38" s="232"/>
      <c r="BM38" s="232"/>
      <c r="BN38" s="232"/>
      <c r="BO38" s="241"/>
      <c r="BP38" s="241"/>
      <c r="BQ38" s="238">
        <v>32</v>
      </c>
      <c r="BR38" s="239"/>
      <c r="BS38" s="809"/>
      <c r="BT38" s="810"/>
      <c r="BU38" s="810"/>
      <c r="BV38" s="810"/>
      <c r="BW38" s="810"/>
      <c r="BX38" s="810"/>
      <c r="BY38" s="810"/>
      <c r="BZ38" s="810"/>
      <c r="CA38" s="810"/>
      <c r="CB38" s="810"/>
      <c r="CC38" s="810"/>
      <c r="CD38" s="810"/>
      <c r="CE38" s="810"/>
      <c r="CF38" s="810"/>
      <c r="CG38" s="811"/>
      <c r="CH38" s="812"/>
      <c r="CI38" s="813"/>
      <c r="CJ38" s="813"/>
      <c r="CK38" s="813"/>
      <c r="CL38" s="814"/>
      <c r="CM38" s="812"/>
      <c r="CN38" s="813"/>
      <c r="CO38" s="813"/>
      <c r="CP38" s="813"/>
      <c r="CQ38" s="814"/>
      <c r="CR38" s="812"/>
      <c r="CS38" s="813"/>
      <c r="CT38" s="813"/>
      <c r="CU38" s="813"/>
      <c r="CV38" s="814"/>
      <c r="CW38" s="812"/>
      <c r="CX38" s="813"/>
      <c r="CY38" s="813"/>
      <c r="CZ38" s="813"/>
      <c r="DA38" s="814"/>
      <c r="DB38" s="812"/>
      <c r="DC38" s="813"/>
      <c r="DD38" s="813"/>
      <c r="DE38" s="813"/>
      <c r="DF38" s="814"/>
      <c r="DG38" s="812"/>
      <c r="DH38" s="813"/>
      <c r="DI38" s="813"/>
      <c r="DJ38" s="813"/>
      <c r="DK38" s="814"/>
      <c r="DL38" s="812"/>
      <c r="DM38" s="813"/>
      <c r="DN38" s="813"/>
      <c r="DO38" s="813"/>
      <c r="DP38" s="814"/>
      <c r="DQ38" s="812"/>
      <c r="DR38" s="813"/>
      <c r="DS38" s="813"/>
      <c r="DT38" s="813"/>
      <c r="DU38" s="814"/>
      <c r="DV38" s="809"/>
      <c r="DW38" s="810"/>
      <c r="DX38" s="810"/>
      <c r="DY38" s="810"/>
      <c r="DZ38" s="815"/>
      <c r="EA38" s="230"/>
    </row>
    <row r="39" spans="1:131" ht="26.25" customHeight="1" x14ac:dyDescent="0.2">
      <c r="A39" s="242">
        <v>12</v>
      </c>
      <c r="B39" s="816"/>
      <c r="C39" s="817"/>
      <c r="D39" s="817"/>
      <c r="E39" s="817"/>
      <c r="F39" s="817"/>
      <c r="G39" s="817"/>
      <c r="H39" s="817"/>
      <c r="I39" s="817"/>
      <c r="J39" s="817"/>
      <c r="K39" s="817"/>
      <c r="L39" s="817"/>
      <c r="M39" s="817"/>
      <c r="N39" s="817"/>
      <c r="O39" s="817"/>
      <c r="P39" s="818"/>
      <c r="Q39" s="819"/>
      <c r="R39" s="820"/>
      <c r="S39" s="820"/>
      <c r="T39" s="820"/>
      <c r="U39" s="820"/>
      <c r="V39" s="820"/>
      <c r="W39" s="820"/>
      <c r="X39" s="820"/>
      <c r="Y39" s="820"/>
      <c r="Z39" s="820"/>
      <c r="AA39" s="820"/>
      <c r="AB39" s="820"/>
      <c r="AC39" s="820"/>
      <c r="AD39" s="820"/>
      <c r="AE39" s="821"/>
      <c r="AF39" s="822"/>
      <c r="AG39" s="823"/>
      <c r="AH39" s="823"/>
      <c r="AI39" s="823"/>
      <c r="AJ39" s="824"/>
      <c r="AK39" s="870"/>
      <c r="AL39" s="866"/>
      <c r="AM39" s="866"/>
      <c r="AN39" s="866"/>
      <c r="AO39" s="866"/>
      <c r="AP39" s="866"/>
      <c r="AQ39" s="866"/>
      <c r="AR39" s="866"/>
      <c r="AS39" s="866"/>
      <c r="AT39" s="866"/>
      <c r="AU39" s="866"/>
      <c r="AV39" s="866"/>
      <c r="AW39" s="866"/>
      <c r="AX39" s="866"/>
      <c r="AY39" s="866"/>
      <c r="AZ39" s="867"/>
      <c r="BA39" s="867"/>
      <c r="BB39" s="867"/>
      <c r="BC39" s="867"/>
      <c r="BD39" s="867"/>
      <c r="BE39" s="868"/>
      <c r="BF39" s="868"/>
      <c r="BG39" s="868"/>
      <c r="BH39" s="868"/>
      <c r="BI39" s="869"/>
      <c r="BJ39" s="232"/>
      <c r="BK39" s="232"/>
      <c r="BL39" s="232"/>
      <c r="BM39" s="232"/>
      <c r="BN39" s="232"/>
      <c r="BO39" s="241"/>
      <c r="BP39" s="241"/>
      <c r="BQ39" s="238">
        <v>33</v>
      </c>
      <c r="BR39" s="239"/>
      <c r="BS39" s="809"/>
      <c r="BT39" s="810"/>
      <c r="BU39" s="810"/>
      <c r="BV39" s="810"/>
      <c r="BW39" s="810"/>
      <c r="BX39" s="810"/>
      <c r="BY39" s="810"/>
      <c r="BZ39" s="810"/>
      <c r="CA39" s="810"/>
      <c r="CB39" s="810"/>
      <c r="CC39" s="810"/>
      <c r="CD39" s="810"/>
      <c r="CE39" s="810"/>
      <c r="CF39" s="810"/>
      <c r="CG39" s="811"/>
      <c r="CH39" s="812"/>
      <c r="CI39" s="813"/>
      <c r="CJ39" s="813"/>
      <c r="CK39" s="813"/>
      <c r="CL39" s="814"/>
      <c r="CM39" s="812"/>
      <c r="CN39" s="813"/>
      <c r="CO39" s="813"/>
      <c r="CP39" s="813"/>
      <c r="CQ39" s="814"/>
      <c r="CR39" s="812"/>
      <c r="CS39" s="813"/>
      <c r="CT39" s="813"/>
      <c r="CU39" s="813"/>
      <c r="CV39" s="814"/>
      <c r="CW39" s="812"/>
      <c r="CX39" s="813"/>
      <c r="CY39" s="813"/>
      <c r="CZ39" s="813"/>
      <c r="DA39" s="814"/>
      <c r="DB39" s="812"/>
      <c r="DC39" s="813"/>
      <c r="DD39" s="813"/>
      <c r="DE39" s="813"/>
      <c r="DF39" s="814"/>
      <c r="DG39" s="812"/>
      <c r="DH39" s="813"/>
      <c r="DI39" s="813"/>
      <c r="DJ39" s="813"/>
      <c r="DK39" s="814"/>
      <c r="DL39" s="812"/>
      <c r="DM39" s="813"/>
      <c r="DN39" s="813"/>
      <c r="DO39" s="813"/>
      <c r="DP39" s="814"/>
      <c r="DQ39" s="812"/>
      <c r="DR39" s="813"/>
      <c r="DS39" s="813"/>
      <c r="DT39" s="813"/>
      <c r="DU39" s="814"/>
      <c r="DV39" s="809"/>
      <c r="DW39" s="810"/>
      <c r="DX39" s="810"/>
      <c r="DY39" s="810"/>
      <c r="DZ39" s="815"/>
      <c r="EA39" s="230"/>
    </row>
    <row r="40" spans="1:131" ht="26.25" customHeight="1" x14ac:dyDescent="0.2">
      <c r="A40" s="238">
        <v>13</v>
      </c>
      <c r="B40" s="816"/>
      <c r="C40" s="817"/>
      <c r="D40" s="817"/>
      <c r="E40" s="817"/>
      <c r="F40" s="817"/>
      <c r="G40" s="817"/>
      <c r="H40" s="817"/>
      <c r="I40" s="817"/>
      <c r="J40" s="817"/>
      <c r="K40" s="817"/>
      <c r="L40" s="817"/>
      <c r="M40" s="817"/>
      <c r="N40" s="817"/>
      <c r="O40" s="817"/>
      <c r="P40" s="818"/>
      <c r="Q40" s="819"/>
      <c r="R40" s="820"/>
      <c r="S40" s="820"/>
      <c r="T40" s="820"/>
      <c r="U40" s="820"/>
      <c r="V40" s="820"/>
      <c r="W40" s="820"/>
      <c r="X40" s="820"/>
      <c r="Y40" s="820"/>
      <c r="Z40" s="820"/>
      <c r="AA40" s="820"/>
      <c r="AB40" s="820"/>
      <c r="AC40" s="820"/>
      <c r="AD40" s="820"/>
      <c r="AE40" s="821"/>
      <c r="AF40" s="822"/>
      <c r="AG40" s="823"/>
      <c r="AH40" s="823"/>
      <c r="AI40" s="823"/>
      <c r="AJ40" s="824"/>
      <c r="AK40" s="870"/>
      <c r="AL40" s="866"/>
      <c r="AM40" s="866"/>
      <c r="AN40" s="866"/>
      <c r="AO40" s="866"/>
      <c r="AP40" s="866"/>
      <c r="AQ40" s="866"/>
      <c r="AR40" s="866"/>
      <c r="AS40" s="866"/>
      <c r="AT40" s="866"/>
      <c r="AU40" s="866"/>
      <c r="AV40" s="866"/>
      <c r="AW40" s="866"/>
      <c r="AX40" s="866"/>
      <c r="AY40" s="866"/>
      <c r="AZ40" s="867"/>
      <c r="BA40" s="867"/>
      <c r="BB40" s="867"/>
      <c r="BC40" s="867"/>
      <c r="BD40" s="867"/>
      <c r="BE40" s="868"/>
      <c r="BF40" s="868"/>
      <c r="BG40" s="868"/>
      <c r="BH40" s="868"/>
      <c r="BI40" s="869"/>
      <c r="BJ40" s="232"/>
      <c r="BK40" s="232"/>
      <c r="BL40" s="232"/>
      <c r="BM40" s="232"/>
      <c r="BN40" s="232"/>
      <c r="BO40" s="241"/>
      <c r="BP40" s="241"/>
      <c r="BQ40" s="238">
        <v>34</v>
      </c>
      <c r="BR40" s="239"/>
      <c r="BS40" s="809"/>
      <c r="BT40" s="810"/>
      <c r="BU40" s="810"/>
      <c r="BV40" s="810"/>
      <c r="BW40" s="810"/>
      <c r="BX40" s="810"/>
      <c r="BY40" s="810"/>
      <c r="BZ40" s="810"/>
      <c r="CA40" s="810"/>
      <c r="CB40" s="810"/>
      <c r="CC40" s="810"/>
      <c r="CD40" s="810"/>
      <c r="CE40" s="810"/>
      <c r="CF40" s="810"/>
      <c r="CG40" s="811"/>
      <c r="CH40" s="812"/>
      <c r="CI40" s="813"/>
      <c r="CJ40" s="813"/>
      <c r="CK40" s="813"/>
      <c r="CL40" s="814"/>
      <c r="CM40" s="812"/>
      <c r="CN40" s="813"/>
      <c r="CO40" s="813"/>
      <c r="CP40" s="813"/>
      <c r="CQ40" s="814"/>
      <c r="CR40" s="812"/>
      <c r="CS40" s="813"/>
      <c r="CT40" s="813"/>
      <c r="CU40" s="813"/>
      <c r="CV40" s="814"/>
      <c r="CW40" s="812"/>
      <c r="CX40" s="813"/>
      <c r="CY40" s="813"/>
      <c r="CZ40" s="813"/>
      <c r="DA40" s="814"/>
      <c r="DB40" s="812"/>
      <c r="DC40" s="813"/>
      <c r="DD40" s="813"/>
      <c r="DE40" s="813"/>
      <c r="DF40" s="814"/>
      <c r="DG40" s="812"/>
      <c r="DH40" s="813"/>
      <c r="DI40" s="813"/>
      <c r="DJ40" s="813"/>
      <c r="DK40" s="814"/>
      <c r="DL40" s="812"/>
      <c r="DM40" s="813"/>
      <c r="DN40" s="813"/>
      <c r="DO40" s="813"/>
      <c r="DP40" s="814"/>
      <c r="DQ40" s="812"/>
      <c r="DR40" s="813"/>
      <c r="DS40" s="813"/>
      <c r="DT40" s="813"/>
      <c r="DU40" s="814"/>
      <c r="DV40" s="809"/>
      <c r="DW40" s="810"/>
      <c r="DX40" s="810"/>
      <c r="DY40" s="810"/>
      <c r="DZ40" s="815"/>
      <c r="EA40" s="230"/>
    </row>
    <row r="41" spans="1:131" ht="26.25" customHeight="1" x14ac:dyDescent="0.2">
      <c r="A41" s="238">
        <v>14</v>
      </c>
      <c r="B41" s="816"/>
      <c r="C41" s="817"/>
      <c r="D41" s="817"/>
      <c r="E41" s="817"/>
      <c r="F41" s="817"/>
      <c r="G41" s="817"/>
      <c r="H41" s="817"/>
      <c r="I41" s="817"/>
      <c r="J41" s="817"/>
      <c r="K41" s="817"/>
      <c r="L41" s="817"/>
      <c r="M41" s="817"/>
      <c r="N41" s="817"/>
      <c r="O41" s="817"/>
      <c r="P41" s="818"/>
      <c r="Q41" s="819"/>
      <c r="R41" s="820"/>
      <c r="S41" s="820"/>
      <c r="T41" s="820"/>
      <c r="U41" s="820"/>
      <c r="V41" s="820"/>
      <c r="W41" s="820"/>
      <c r="X41" s="820"/>
      <c r="Y41" s="820"/>
      <c r="Z41" s="820"/>
      <c r="AA41" s="820"/>
      <c r="AB41" s="820"/>
      <c r="AC41" s="820"/>
      <c r="AD41" s="820"/>
      <c r="AE41" s="821"/>
      <c r="AF41" s="822"/>
      <c r="AG41" s="823"/>
      <c r="AH41" s="823"/>
      <c r="AI41" s="823"/>
      <c r="AJ41" s="824"/>
      <c r="AK41" s="870"/>
      <c r="AL41" s="866"/>
      <c r="AM41" s="866"/>
      <c r="AN41" s="866"/>
      <c r="AO41" s="866"/>
      <c r="AP41" s="866"/>
      <c r="AQ41" s="866"/>
      <c r="AR41" s="866"/>
      <c r="AS41" s="866"/>
      <c r="AT41" s="866"/>
      <c r="AU41" s="866"/>
      <c r="AV41" s="866"/>
      <c r="AW41" s="866"/>
      <c r="AX41" s="866"/>
      <c r="AY41" s="866"/>
      <c r="AZ41" s="867"/>
      <c r="BA41" s="867"/>
      <c r="BB41" s="867"/>
      <c r="BC41" s="867"/>
      <c r="BD41" s="867"/>
      <c r="BE41" s="868"/>
      <c r="BF41" s="868"/>
      <c r="BG41" s="868"/>
      <c r="BH41" s="868"/>
      <c r="BI41" s="869"/>
      <c r="BJ41" s="232"/>
      <c r="BK41" s="232"/>
      <c r="BL41" s="232"/>
      <c r="BM41" s="232"/>
      <c r="BN41" s="232"/>
      <c r="BO41" s="241"/>
      <c r="BP41" s="241"/>
      <c r="BQ41" s="238">
        <v>35</v>
      </c>
      <c r="BR41" s="239"/>
      <c r="BS41" s="809"/>
      <c r="BT41" s="810"/>
      <c r="BU41" s="810"/>
      <c r="BV41" s="810"/>
      <c r="BW41" s="810"/>
      <c r="BX41" s="810"/>
      <c r="BY41" s="810"/>
      <c r="BZ41" s="810"/>
      <c r="CA41" s="810"/>
      <c r="CB41" s="810"/>
      <c r="CC41" s="810"/>
      <c r="CD41" s="810"/>
      <c r="CE41" s="810"/>
      <c r="CF41" s="810"/>
      <c r="CG41" s="811"/>
      <c r="CH41" s="812"/>
      <c r="CI41" s="813"/>
      <c r="CJ41" s="813"/>
      <c r="CK41" s="813"/>
      <c r="CL41" s="814"/>
      <c r="CM41" s="812"/>
      <c r="CN41" s="813"/>
      <c r="CO41" s="813"/>
      <c r="CP41" s="813"/>
      <c r="CQ41" s="814"/>
      <c r="CR41" s="812"/>
      <c r="CS41" s="813"/>
      <c r="CT41" s="813"/>
      <c r="CU41" s="813"/>
      <c r="CV41" s="814"/>
      <c r="CW41" s="812"/>
      <c r="CX41" s="813"/>
      <c r="CY41" s="813"/>
      <c r="CZ41" s="813"/>
      <c r="DA41" s="814"/>
      <c r="DB41" s="812"/>
      <c r="DC41" s="813"/>
      <c r="DD41" s="813"/>
      <c r="DE41" s="813"/>
      <c r="DF41" s="814"/>
      <c r="DG41" s="812"/>
      <c r="DH41" s="813"/>
      <c r="DI41" s="813"/>
      <c r="DJ41" s="813"/>
      <c r="DK41" s="814"/>
      <c r="DL41" s="812"/>
      <c r="DM41" s="813"/>
      <c r="DN41" s="813"/>
      <c r="DO41" s="813"/>
      <c r="DP41" s="814"/>
      <c r="DQ41" s="812"/>
      <c r="DR41" s="813"/>
      <c r="DS41" s="813"/>
      <c r="DT41" s="813"/>
      <c r="DU41" s="814"/>
      <c r="DV41" s="809"/>
      <c r="DW41" s="810"/>
      <c r="DX41" s="810"/>
      <c r="DY41" s="810"/>
      <c r="DZ41" s="815"/>
      <c r="EA41" s="230"/>
    </row>
    <row r="42" spans="1:131" ht="26.25" customHeight="1" x14ac:dyDescent="0.2">
      <c r="A42" s="238">
        <v>15</v>
      </c>
      <c r="B42" s="816"/>
      <c r="C42" s="817"/>
      <c r="D42" s="817"/>
      <c r="E42" s="817"/>
      <c r="F42" s="817"/>
      <c r="G42" s="817"/>
      <c r="H42" s="817"/>
      <c r="I42" s="817"/>
      <c r="J42" s="817"/>
      <c r="K42" s="817"/>
      <c r="L42" s="817"/>
      <c r="M42" s="817"/>
      <c r="N42" s="817"/>
      <c r="O42" s="817"/>
      <c r="P42" s="818"/>
      <c r="Q42" s="819"/>
      <c r="R42" s="820"/>
      <c r="S42" s="820"/>
      <c r="T42" s="820"/>
      <c r="U42" s="820"/>
      <c r="V42" s="820"/>
      <c r="W42" s="820"/>
      <c r="X42" s="820"/>
      <c r="Y42" s="820"/>
      <c r="Z42" s="820"/>
      <c r="AA42" s="820"/>
      <c r="AB42" s="820"/>
      <c r="AC42" s="820"/>
      <c r="AD42" s="820"/>
      <c r="AE42" s="821"/>
      <c r="AF42" s="822"/>
      <c r="AG42" s="823"/>
      <c r="AH42" s="823"/>
      <c r="AI42" s="823"/>
      <c r="AJ42" s="824"/>
      <c r="AK42" s="870"/>
      <c r="AL42" s="866"/>
      <c r="AM42" s="866"/>
      <c r="AN42" s="866"/>
      <c r="AO42" s="866"/>
      <c r="AP42" s="866"/>
      <c r="AQ42" s="866"/>
      <c r="AR42" s="866"/>
      <c r="AS42" s="866"/>
      <c r="AT42" s="866"/>
      <c r="AU42" s="866"/>
      <c r="AV42" s="866"/>
      <c r="AW42" s="866"/>
      <c r="AX42" s="866"/>
      <c r="AY42" s="866"/>
      <c r="AZ42" s="867"/>
      <c r="BA42" s="867"/>
      <c r="BB42" s="867"/>
      <c r="BC42" s="867"/>
      <c r="BD42" s="867"/>
      <c r="BE42" s="868"/>
      <c r="BF42" s="868"/>
      <c r="BG42" s="868"/>
      <c r="BH42" s="868"/>
      <c r="BI42" s="869"/>
      <c r="BJ42" s="232"/>
      <c r="BK42" s="232"/>
      <c r="BL42" s="232"/>
      <c r="BM42" s="232"/>
      <c r="BN42" s="232"/>
      <c r="BO42" s="241"/>
      <c r="BP42" s="241"/>
      <c r="BQ42" s="238">
        <v>36</v>
      </c>
      <c r="BR42" s="239"/>
      <c r="BS42" s="809"/>
      <c r="BT42" s="810"/>
      <c r="BU42" s="810"/>
      <c r="BV42" s="810"/>
      <c r="BW42" s="810"/>
      <c r="BX42" s="810"/>
      <c r="BY42" s="810"/>
      <c r="BZ42" s="810"/>
      <c r="CA42" s="810"/>
      <c r="CB42" s="810"/>
      <c r="CC42" s="810"/>
      <c r="CD42" s="810"/>
      <c r="CE42" s="810"/>
      <c r="CF42" s="810"/>
      <c r="CG42" s="811"/>
      <c r="CH42" s="812"/>
      <c r="CI42" s="813"/>
      <c r="CJ42" s="813"/>
      <c r="CK42" s="813"/>
      <c r="CL42" s="814"/>
      <c r="CM42" s="812"/>
      <c r="CN42" s="813"/>
      <c r="CO42" s="813"/>
      <c r="CP42" s="813"/>
      <c r="CQ42" s="814"/>
      <c r="CR42" s="812"/>
      <c r="CS42" s="813"/>
      <c r="CT42" s="813"/>
      <c r="CU42" s="813"/>
      <c r="CV42" s="814"/>
      <c r="CW42" s="812"/>
      <c r="CX42" s="813"/>
      <c r="CY42" s="813"/>
      <c r="CZ42" s="813"/>
      <c r="DA42" s="814"/>
      <c r="DB42" s="812"/>
      <c r="DC42" s="813"/>
      <c r="DD42" s="813"/>
      <c r="DE42" s="813"/>
      <c r="DF42" s="814"/>
      <c r="DG42" s="812"/>
      <c r="DH42" s="813"/>
      <c r="DI42" s="813"/>
      <c r="DJ42" s="813"/>
      <c r="DK42" s="814"/>
      <c r="DL42" s="812"/>
      <c r="DM42" s="813"/>
      <c r="DN42" s="813"/>
      <c r="DO42" s="813"/>
      <c r="DP42" s="814"/>
      <c r="DQ42" s="812"/>
      <c r="DR42" s="813"/>
      <c r="DS42" s="813"/>
      <c r="DT42" s="813"/>
      <c r="DU42" s="814"/>
      <c r="DV42" s="809"/>
      <c r="DW42" s="810"/>
      <c r="DX42" s="810"/>
      <c r="DY42" s="810"/>
      <c r="DZ42" s="815"/>
      <c r="EA42" s="230"/>
    </row>
    <row r="43" spans="1:131" ht="26.25" customHeight="1" x14ac:dyDescent="0.2">
      <c r="A43" s="238">
        <v>16</v>
      </c>
      <c r="B43" s="816"/>
      <c r="C43" s="817"/>
      <c r="D43" s="817"/>
      <c r="E43" s="817"/>
      <c r="F43" s="817"/>
      <c r="G43" s="817"/>
      <c r="H43" s="817"/>
      <c r="I43" s="817"/>
      <c r="J43" s="817"/>
      <c r="K43" s="817"/>
      <c r="L43" s="817"/>
      <c r="M43" s="817"/>
      <c r="N43" s="817"/>
      <c r="O43" s="817"/>
      <c r="P43" s="818"/>
      <c r="Q43" s="819"/>
      <c r="R43" s="820"/>
      <c r="S43" s="820"/>
      <c r="T43" s="820"/>
      <c r="U43" s="820"/>
      <c r="V43" s="820"/>
      <c r="W43" s="820"/>
      <c r="X43" s="820"/>
      <c r="Y43" s="820"/>
      <c r="Z43" s="820"/>
      <c r="AA43" s="820"/>
      <c r="AB43" s="820"/>
      <c r="AC43" s="820"/>
      <c r="AD43" s="820"/>
      <c r="AE43" s="821"/>
      <c r="AF43" s="822"/>
      <c r="AG43" s="823"/>
      <c r="AH43" s="823"/>
      <c r="AI43" s="823"/>
      <c r="AJ43" s="824"/>
      <c r="AK43" s="870"/>
      <c r="AL43" s="866"/>
      <c r="AM43" s="866"/>
      <c r="AN43" s="866"/>
      <c r="AO43" s="866"/>
      <c r="AP43" s="866"/>
      <c r="AQ43" s="866"/>
      <c r="AR43" s="866"/>
      <c r="AS43" s="866"/>
      <c r="AT43" s="866"/>
      <c r="AU43" s="866"/>
      <c r="AV43" s="866"/>
      <c r="AW43" s="866"/>
      <c r="AX43" s="866"/>
      <c r="AY43" s="866"/>
      <c r="AZ43" s="867"/>
      <c r="BA43" s="867"/>
      <c r="BB43" s="867"/>
      <c r="BC43" s="867"/>
      <c r="BD43" s="867"/>
      <c r="BE43" s="868"/>
      <c r="BF43" s="868"/>
      <c r="BG43" s="868"/>
      <c r="BH43" s="868"/>
      <c r="BI43" s="869"/>
      <c r="BJ43" s="232"/>
      <c r="BK43" s="232"/>
      <c r="BL43" s="232"/>
      <c r="BM43" s="232"/>
      <c r="BN43" s="232"/>
      <c r="BO43" s="241"/>
      <c r="BP43" s="241"/>
      <c r="BQ43" s="238">
        <v>37</v>
      </c>
      <c r="BR43" s="239"/>
      <c r="BS43" s="809"/>
      <c r="BT43" s="810"/>
      <c r="BU43" s="810"/>
      <c r="BV43" s="810"/>
      <c r="BW43" s="810"/>
      <c r="BX43" s="810"/>
      <c r="BY43" s="810"/>
      <c r="BZ43" s="810"/>
      <c r="CA43" s="810"/>
      <c r="CB43" s="810"/>
      <c r="CC43" s="810"/>
      <c r="CD43" s="810"/>
      <c r="CE43" s="810"/>
      <c r="CF43" s="810"/>
      <c r="CG43" s="811"/>
      <c r="CH43" s="812"/>
      <c r="CI43" s="813"/>
      <c r="CJ43" s="813"/>
      <c r="CK43" s="813"/>
      <c r="CL43" s="814"/>
      <c r="CM43" s="812"/>
      <c r="CN43" s="813"/>
      <c r="CO43" s="813"/>
      <c r="CP43" s="813"/>
      <c r="CQ43" s="814"/>
      <c r="CR43" s="812"/>
      <c r="CS43" s="813"/>
      <c r="CT43" s="813"/>
      <c r="CU43" s="813"/>
      <c r="CV43" s="814"/>
      <c r="CW43" s="812"/>
      <c r="CX43" s="813"/>
      <c r="CY43" s="813"/>
      <c r="CZ43" s="813"/>
      <c r="DA43" s="814"/>
      <c r="DB43" s="812"/>
      <c r="DC43" s="813"/>
      <c r="DD43" s="813"/>
      <c r="DE43" s="813"/>
      <c r="DF43" s="814"/>
      <c r="DG43" s="812"/>
      <c r="DH43" s="813"/>
      <c r="DI43" s="813"/>
      <c r="DJ43" s="813"/>
      <c r="DK43" s="814"/>
      <c r="DL43" s="812"/>
      <c r="DM43" s="813"/>
      <c r="DN43" s="813"/>
      <c r="DO43" s="813"/>
      <c r="DP43" s="814"/>
      <c r="DQ43" s="812"/>
      <c r="DR43" s="813"/>
      <c r="DS43" s="813"/>
      <c r="DT43" s="813"/>
      <c r="DU43" s="814"/>
      <c r="DV43" s="809"/>
      <c r="DW43" s="810"/>
      <c r="DX43" s="810"/>
      <c r="DY43" s="810"/>
      <c r="DZ43" s="815"/>
      <c r="EA43" s="230"/>
    </row>
    <row r="44" spans="1:131" ht="26.25" customHeight="1" x14ac:dyDescent="0.2">
      <c r="A44" s="238">
        <v>17</v>
      </c>
      <c r="B44" s="816"/>
      <c r="C44" s="817"/>
      <c r="D44" s="817"/>
      <c r="E44" s="817"/>
      <c r="F44" s="817"/>
      <c r="G44" s="817"/>
      <c r="H44" s="817"/>
      <c r="I44" s="817"/>
      <c r="J44" s="817"/>
      <c r="K44" s="817"/>
      <c r="L44" s="817"/>
      <c r="M44" s="817"/>
      <c r="N44" s="817"/>
      <c r="O44" s="817"/>
      <c r="P44" s="818"/>
      <c r="Q44" s="819"/>
      <c r="R44" s="820"/>
      <c r="S44" s="820"/>
      <c r="T44" s="820"/>
      <c r="U44" s="820"/>
      <c r="V44" s="820"/>
      <c r="W44" s="820"/>
      <c r="X44" s="820"/>
      <c r="Y44" s="820"/>
      <c r="Z44" s="820"/>
      <c r="AA44" s="820"/>
      <c r="AB44" s="820"/>
      <c r="AC44" s="820"/>
      <c r="AD44" s="820"/>
      <c r="AE44" s="821"/>
      <c r="AF44" s="822"/>
      <c r="AG44" s="823"/>
      <c r="AH44" s="823"/>
      <c r="AI44" s="823"/>
      <c r="AJ44" s="824"/>
      <c r="AK44" s="870"/>
      <c r="AL44" s="866"/>
      <c r="AM44" s="866"/>
      <c r="AN44" s="866"/>
      <c r="AO44" s="866"/>
      <c r="AP44" s="866"/>
      <c r="AQ44" s="866"/>
      <c r="AR44" s="866"/>
      <c r="AS44" s="866"/>
      <c r="AT44" s="866"/>
      <c r="AU44" s="866"/>
      <c r="AV44" s="866"/>
      <c r="AW44" s="866"/>
      <c r="AX44" s="866"/>
      <c r="AY44" s="866"/>
      <c r="AZ44" s="867"/>
      <c r="BA44" s="867"/>
      <c r="BB44" s="867"/>
      <c r="BC44" s="867"/>
      <c r="BD44" s="867"/>
      <c r="BE44" s="868"/>
      <c r="BF44" s="868"/>
      <c r="BG44" s="868"/>
      <c r="BH44" s="868"/>
      <c r="BI44" s="869"/>
      <c r="BJ44" s="232"/>
      <c r="BK44" s="232"/>
      <c r="BL44" s="232"/>
      <c r="BM44" s="232"/>
      <c r="BN44" s="232"/>
      <c r="BO44" s="241"/>
      <c r="BP44" s="241"/>
      <c r="BQ44" s="238">
        <v>38</v>
      </c>
      <c r="BR44" s="239"/>
      <c r="BS44" s="809"/>
      <c r="BT44" s="810"/>
      <c r="BU44" s="810"/>
      <c r="BV44" s="810"/>
      <c r="BW44" s="810"/>
      <c r="BX44" s="810"/>
      <c r="BY44" s="810"/>
      <c r="BZ44" s="810"/>
      <c r="CA44" s="810"/>
      <c r="CB44" s="810"/>
      <c r="CC44" s="810"/>
      <c r="CD44" s="810"/>
      <c r="CE44" s="810"/>
      <c r="CF44" s="810"/>
      <c r="CG44" s="811"/>
      <c r="CH44" s="812"/>
      <c r="CI44" s="813"/>
      <c r="CJ44" s="813"/>
      <c r="CK44" s="813"/>
      <c r="CL44" s="814"/>
      <c r="CM44" s="812"/>
      <c r="CN44" s="813"/>
      <c r="CO44" s="813"/>
      <c r="CP44" s="813"/>
      <c r="CQ44" s="814"/>
      <c r="CR44" s="812"/>
      <c r="CS44" s="813"/>
      <c r="CT44" s="813"/>
      <c r="CU44" s="813"/>
      <c r="CV44" s="814"/>
      <c r="CW44" s="812"/>
      <c r="CX44" s="813"/>
      <c r="CY44" s="813"/>
      <c r="CZ44" s="813"/>
      <c r="DA44" s="814"/>
      <c r="DB44" s="812"/>
      <c r="DC44" s="813"/>
      <c r="DD44" s="813"/>
      <c r="DE44" s="813"/>
      <c r="DF44" s="814"/>
      <c r="DG44" s="812"/>
      <c r="DH44" s="813"/>
      <c r="DI44" s="813"/>
      <c r="DJ44" s="813"/>
      <c r="DK44" s="814"/>
      <c r="DL44" s="812"/>
      <c r="DM44" s="813"/>
      <c r="DN44" s="813"/>
      <c r="DO44" s="813"/>
      <c r="DP44" s="814"/>
      <c r="DQ44" s="812"/>
      <c r="DR44" s="813"/>
      <c r="DS44" s="813"/>
      <c r="DT44" s="813"/>
      <c r="DU44" s="814"/>
      <c r="DV44" s="809"/>
      <c r="DW44" s="810"/>
      <c r="DX44" s="810"/>
      <c r="DY44" s="810"/>
      <c r="DZ44" s="815"/>
      <c r="EA44" s="230"/>
    </row>
    <row r="45" spans="1:131" ht="26.25" customHeight="1" x14ac:dyDescent="0.2">
      <c r="A45" s="238">
        <v>18</v>
      </c>
      <c r="B45" s="816"/>
      <c r="C45" s="817"/>
      <c r="D45" s="817"/>
      <c r="E45" s="817"/>
      <c r="F45" s="817"/>
      <c r="G45" s="817"/>
      <c r="H45" s="817"/>
      <c r="I45" s="817"/>
      <c r="J45" s="817"/>
      <c r="K45" s="817"/>
      <c r="L45" s="817"/>
      <c r="M45" s="817"/>
      <c r="N45" s="817"/>
      <c r="O45" s="817"/>
      <c r="P45" s="818"/>
      <c r="Q45" s="819"/>
      <c r="R45" s="820"/>
      <c r="S45" s="820"/>
      <c r="T45" s="820"/>
      <c r="U45" s="820"/>
      <c r="V45" s="820"/>
      <c r="W45" s="820"/>
      <c r="X45" s="820"/>
      <c r="Y45" s="820"/>
      <c r="Z45" s="820"/>
      <c r="AA45" s="820"/>
      <c r="AB45" s="820"/>
      <c r="AC45" s="820"/>
      <c r="AD45" s="820"/>
      <c r="AE45" s="821"/>
      <c r="AF45" s="822"/>
      <c r="AG45" s="823"/>
      <c r="AH45" s="823"/>
      <c r="AI45" s="823"/>
      <c r="AJ45" s="824"/>
      <c r="AK45" s="870"/>
      <c r="AL45" s="866"/>
      <c r="AM45" s="866"/>
      <c r="AN45" s="866"/>
      <c r="AO45" s="866"/>
      <c r="AP45" s="866"/>
      <c r="AQ45" s="866"/>
      <c r="AR45" s="866"/>
      <c r="AS45" s="866"/>
      <c r="AT45" s="866"/>
      <c r="AU45" s="866"/>
      <c r="AV45" s="866"/>
      <c r="AW45" s="866"/>
      <c r="AX45" s="866"/>
      <c r="AY45" s="866"/>
      <c r="AZ45" s="867"/>
      <c r="BA45" s="867"/>
      <c r="BB45" s="867"/>
      <c r="BC45" s="867"/>
      <c r="BD45" s="867"/>
      <c r="BE45" s="868"/>
      <c r="BF45" s="868"/>
      <c r="BG45" s="868"/>
      <c r="BH45" s="868"/>
      <c r="BI45" s="869"/>
      <c r="BJ45" s="232"/>
      <c r="BK45" s="232"/>
      <c r="BL45" s="232"/>
      <c r="BM45" s="232"/>
      <c r="BN45" s="232"/>
      <c r="BO45" s="241"/>
      <c r="BP45" s="241"/>
      <c r="BQ45" s="238">
        <v>39</v>
      </c>
      <c r="BR45" s="239"/>
      <c r="BS45" s="809"/>
      <c r="BT45" s="810"/>
      <c r="BU45" s="810"/>
      <c r="BV45" s="810"/>
      <c r="BW45" s="810"/>
      <c r="BX45" s="810"/>
      <c r="BY45" s="810"/>
      <c r="BZ45" s="810"/>
      <c r="CA45" s="810"/>
      <c r="CB45" s="810"/>
      <c r="CC45" s="810"/>
      <c r="CD45" s="810"/>
      <c r="CE45" s="810"/>
      <c r="CF45" s="810"/>
      <c r="CG45" s="811"/>
      <c r="CH45" s="812"/>
      <c r="CI45" s="813"/>
      <c r="CJ45" s="813"/>
      <c r="CK45" s="813"/>
      <c r="CL45" s="814"/>
      <c r="CM45" s="812"/>
      <c r="CN45" s="813"/>
      <c r="CO45" s="813"/>
      <c r="CP45" s="813"/>
      <c r="CQ45" s="814"/>
      <c r="CR45" s="812"/>
      <c r="CS45" s="813"/>
      <c r="CT45" s="813"/>
      <c r="CU45" s="813"/>
      <c r="CV45" s="814"/>
      <c r="CW45" s="812"/>
      <c r="CX45" s="813"/>
      <c r="CY45" s="813"/>
      <c r="CZ45" s="813"/>
      <c r="DA45" s="814"/>
      <c r="DB45" s="812"/>
      <c r="DC45" s="813"/>
      <c r="DD45" s="813"/>
      <c r="DE45" s="813"/>
      <c r="DF45" s="814"/>
      <c r="DG45" s="812"/>
      <c r="DH45" s="813"/>
      <c r="DI45" s="813"/>
      <c r="DJ45" s="813"/>
      <c r="DK45" s="814"/>
      <c r="DL45" s="812"/>
      <c r="DM45" s="813"/>
      <c r="DN45" s="813"/>
      <c r="DO45" s="813"/>
      <c r="DP45" s="814"/>
      <c r="DQ45" s="812"/>
      <c r="DR45" s="813"/>
      <c r="DS45" s="813"/>
      <c r="DT45" s="813"/>
      <c r="DU45" s="814"/>
      <c r="DV45" s="809"/>
      <c r="DW45" s="810"/>
      <c r="DX45" s="810"/>
      <c r="DY45" s="810"/>
      <c r="DZ45" s="815"/>
      <c r="EA45" s="230"/>
    </row>
    <row r="46" spans="1:131" ht="26.25" customHeight="1" x14ac:dyDescent="0.2">
      <c r="A46" s="238">
        <v>19</v>
      </c>
      <c r="B46" s="816"/>
      <c r="C46" s="817"/>
      <c r="D46" s="817"/>
      <c r="E46" s="817"/>
      <c r="F46" s="817"/>
      <c r="G46" s="817"/>
      <c r="H46" s="817"/>
      <c r="I46" s="817"/>
      <c r="J46" s="817"/>
      <c r="K46" s="817"/>
      <c r="L46" s="817"/>
      <c r="M46" s="817"/>
      <c r="N46" s="817"/>
      <c r="O46" s="817"/>
      <c r="P46" s="818"/>
      <c r="Q46" s="819"/>
      <c r="R46" s="820"/>
      <c r="S46" s="820"/>
      <c r="T46" s="820"/>
      <c r="U46" s="820"/>
      <c r="V46" s="820"/>
      <c r="W46" s="820"/>
      <c r="X46" s="820"/>
      <c r="Y46" s="820"/>
      <c r="Z46" s="820"/>
      <c r="AA46" s="820"/>
      <c r="AB46" s="820"/>
      <c r="AC46" s="820"/>
      <c r="AD46" s="820"/>
      <c r="AE46" s="821"/>
      <c r="AF46" s="822"/>
      <c r="AG46" s="823"/>
      <c r="AH46" s="823"/>
      <c r="AI46" s="823"/>
      <c r="AJ46" s="824"/>
      <c r="AK46" s="870"/>
      <c r="AL46" s="866"/>
      <c r="AM46" s="866"/>
      <c r="AN46" s="866"/>
      <c r="AO46" s="866"/>
      <c r="AP46" s="866"/>
      <c r="AQ46" s="866"/>
      <c r="AR46" s="866"/>
      <c r="AS46" s="866"/>
      <c r="AT46" s="866"/>
      <c r="AU46" s="866"/>
      <c r="AV46" s="866"/>
      <c r="AW46" s="866"/>
      <c r="AX46" s="866"/>
      <c r="AY46" s="866"/>
      <c r="AZ46" s="867"/>
      <c r="BA46" s="867"/>
      <c r="BB46" s="867"/>
      <c r="BC46" s="867"/>
      <c r="BD46" s="867"/>
      <c r="BE46" s="868"/>
      <c r="BF46" s="868"/>
      <c r="BG46" s="868"/>
      <c r="BH46" s="868"/>
      <c r="BI46" s="869"/>
      <c r="BJ46" s="232"/>
      <c r="BK46" s="232"/>
      <c r="BL46" s="232"/>
      <c r="BM46" s="232"/>
      <c r="BN46" s="232"/>
      <c r="BO46" s="241"/>
      <c r="BP46" s="241"/>
      <c r="BQ46" s="238">
        <v>40</v>
      </c>
      <c r="BR46" s="239"/>
      <c r="BS46" s="809"/>
      <c r="BT46" s="810"/>
      <c r="BU46" s="810"/>
      <c r="BV46" s="810"/>
      <c r="BW46" s="810"/>
      <c r="BX46" s="810"/>
      <c r="BY46" s="810"/>
      <c r="BZ46" s="810"/>
      <c r="CA46" s="810"/>
      <c r="CB46" s="810"/>
      <c r="CC46" s="810"/>
      <c r="CD46" s="810"/>
      <c r="CE46" s="810"/>
      <c r="CF46" s="810"/>
      <c r="CG46" s="811"/>
      <c r="CH46" s="812"/>
      <c r="CI46" s="813"/>
      <c r="CJ46" s="813"/>
      <c r="CK46" s="813"/>
      <c r="CL46" s="814"/>
      <c r="CM46" s="812"/>
      <c r="CN46" s="813"/>
      <c r="CO46" s="813"/>
      <c r="CP46" s="813"/>
      <c r="CQ46" s="814"/>
      <c r="CR46" s="812"/>
      <c r="CS46" s="813"/>
      <c r="CT46" s="813"/>
      <c r="CU46" s="813"/>
      <c r="CV46" s="814"/>
      <c r="CW46" s="812"/>
      <c r="CX46" s="813"/>
      <c r="CY46" s="813"/>
      <c r="CZ46" s="813"/>
      <c r="DA46" s="814"/>
      <c r="DB46" s="812"/>
      <c r="DC46" s="813"/>
      <c r="DD46" s="813"/>
      <c r="DE46" s="813"/>
      <c r="DF46" s="814"/>
      <c r="DG46" s="812"/>
      <c r="DH46" s="813"/>
      <c r="DI46" s="813"/>
      <c r="DJ46" s="813"/>
      <c r="DK46" s="814"/>
      <c r="DL46" s="812"/>
      <c r="DM46" s="813"/>
      <c r="DN46" s="813"/>
      <c r="DO46" s="813"/>
      <c r="DP46" s="814"/>
      <c r="DQ46" s="812"/>
      <c r="DR46" s="813"/>
      <c r="DS46" s="813"/>
      <c r="DT46" s="813"/>
      <c r="DU46" s="814"/>
      <c r="DV46" s="809"/>
      <c r="DW46" s="810"/>
      <c r="DX46" s="810"/>
      <c r="DY46" s="810"/>
      <c r="DZ46" s="815"/>
      <c r="EA46" s="230"/>
    </row>
    <row r="47" spans="1:131" ht="26.25" customHeight="1" x14ac:dyDescent="0.2">
      <c r="A47" s="238">
        <v>20</v>
      </c>
      <c r="B47" s="816"/>
      <c r="C47" s="817"/>
      <c r="D47" s="817"/>
      <c r="E47" s="817"/>
      <c r="F47" s="817"/>
      <c r="G47" s="817"/>
      <c r="H47" s="817"/>
      <c r="I47" s="817"/>
      <c r="J47" s="817"/>
      <c r="K47" s="817"/>
      <c r="L47" s="817"/>
      <c r="M47" s="817"/>
      <c r="N47" s="817"/>
      <c r="O47" s="817"/>
      <c r="P47" s="818"/>
      <c r="Q47" s="819"/>
      <c r="R47" s="820"/>
      <c r="S47" s="820"/>
      <c r="T47" s="820"/>
      <c r="U47" s="820"/>
      <c r="V47" s="820"/>
      <c r="W47" s="820"/>
      <c r="X47" s="820"/>
      <c r="Y47" s="820"/>
      <c r="Z47" s="820"/>
      <c r="AA47" s="820"/>
      <c r="AB47" s="820"/>
      <c r="AC47" s="820"/>
      <c r="AD47" s="820"/>
      <c r="AE47" s="821"/>
      <c r="AF47" s="822"/>
      <c r="AG47" s="823"/>
      <c r="AH47" s="823"/>
      <c r="AI47" s="823"/>
      <c r="AJ47" s="824"/>
      <c r="AK47" s="870"/>
      <c r="AL47" s="866"/>
      <c r="AM47" s="866"/>
      <c r="AN47" s="866"/>
      <c r="AO47" s="866"/>
      <c r="AP47" s="866"/>
      <c r="AQ47" s="866"/>
      <c r="AR47" s="866"/>
      <c r="AS47" s="866"/>
      <c r="AT47" s="866"/>
      <c r="AU47" s="866"/>
      <c r="AV47" s="866"/>
      <c r="AW47" s="866"/>
      <c r="AX47" s="866"/>
      <c r="AY47" s="866"/>
      <c r="AZ47" s="867"/>
      <c r="BA47" s="867"/>
      <c r="BB47" s="867"/>
      <c r="BC47" s="867"/>
      <c r="BD47" s="867"/>
      <c r="BE47" s="868"/>
      <c r="BF47" s="868"/>
      <c r="BG47" s="868"/>
      <c r="BH47" s="868"/>
      <c r="BI47" s="869"/>
      <c r="BJ47" s="232"/>
      <c r="BK47" s="232"/>
      <c r="BL47" s="232"/>
      <c r="BM47" s="232"/>
      <c r="BN47" s="232"/>
      <c r="BO47" s="241"/>
      <c r="BP47" s="241"/>
      <c r="BQ47" s="238">
        <v>41</v>
      </c>
      <c r="BR47" s="239"/>
      <c r="BS47" s="809"/>
      <c r="BT47" s="810"/>
      <c r="BU47" s="810"/>
      <c r="BV47" s="810"/>
      <c r="BW47" s="810"/>
      <c r="BX47" s="810"/>
      <c r="BY47" s="810"/>
      <c r="BZ47" s="810"/>
      <c r="CA47" s="810"/>
      <c r="CB47" s="810"/>
      <c r="CC47" s="810"/>
      <c r="CD47" s="810"/>
      <c r="CE47" s="810"/>
      <c r="CF47" s="810"/>
      <c r="CG47" s="811"/>
      <c r="CH47" s="812"/>
      <c r="CI47" s="813"/>
      <c r="CJ47" s="813"/>
      <c r="CK47" s="813"/>
      <c r="CL47" s="814"/>
      <c r="CM47" s="812"/>
      <c r="CN47" s="813"/>
      <c r="CO47" s="813"/>
      <c r="CP47" s="813"/>
      <c r="CQ47" s="814"/>
      <c r="CR47" s="812"/>
      <c r="CS47" s="813"/>
      <c r="CT47" s="813"/>
      <c r="CU47" s="813"/>
      <c r="CV47" s="814"/>
      <c r="CW47" s="812"/>
      <c r="CX47" s="813"/>
      <c r="CY47" s="813"/>
      <c r="CZ47" s="813"/>
      <c r="DA47" s="814"/>
      <c r="DB47" s="812"/>
      <c r="DC47" s="813"/>
      <c r="DD47" s="813"/>
      <c r="DE47" s="813"/>
      <c r="DF47" s="814"/>
      <c r="DG47" s="812"/>
      <c r="DH47" s="813"/>
      <c r="DI47" s="813"/>
      <c r="DJ47" s="813"/>
      <c r="DK47" s="814"/>
      <c r="DL47" s="812"/>
      <c r="DM47" s="813"/>
      <c r="DN47" s="813"/>
      <c r="DO47" s="813"/>
      <c r="DP47" s="814"/>
      <c r="DQ47" s="812"/>
      <c r="DR47" s="813"/>
      <c r="DS47" s="813"/>
      <c r="DT47" s="813"/>
      <c r="DU47" s="814"/>
      <c r="DV47" s="809"/>
      <c r="DW47" s="810"/>
      <c r="DX47" s="810"/>
      <c r="DY47" s="810"/>
      <c r="DZ47" s="815"/>
      <c r="EA47" s="230"/>
    </row>
    <row r="48" spans="1:131" ht="26.25" customHeight="1" x14ac:dyDescent="0.2">
      <c r="A48" s="238">
        <v>21</v>
      </c>
      <c r="B48" s="816"/>
      <c r="C48" s="817"/>
      <c r="D48" s="817"/>
      <c r="E48" s="817"/>
      <c r="F48" s="817"/>
      <c r="G48" s="817"/>
      <c r="H48" s="817"/>
      <c r="I48" s="817"/>
      <c r="J48" s="817"/>
      <c r="K48" s="817"/>
      <c r="L48" s="817"/>
      <c r="M48" s="817"/>
      <c r="N48" s="817"/>
      <c r="O48" s="817"/>
      <c r="P48" s="818"/>
      <c r="Q48" s="819"/>
      <c r="R48" s="820"/>
      <c r="S48" s="820"/>
      <c r="T48" s="820"/>
      <c r="U48" s="820"/>
      <c r="V48" s="820"/>
      <c r="W48" s="820"/>
      <c r="X48" s="820"/>
      <c r="Y48" s="820"/>
      <c r="Z48" s="820"/>
      <c r="AA48" s="820"/>
      <c r="AB48" s="820"/>
      <c r="AC48" s="820"/>
      <c r="AD48" s="820"/>
      <c r="AE48" s="821"/>
      <c r="AF48" s="822"/>
      <c r="AG48" s="823"/>
      <c r="AH48" s="823"/>
      <c r="AI48" s="823"/>
      <c r="AJ48" s="824"/>
      <c r="AK48" s="870"/>
      <c r="AL48" s="866"/>
      <c r="AM48" s="866"/>
      <c r="AN48" s="866"/>
      <c r="AO48" s="866"/>
      <c r="AP48" s="866"/>
      <c r="AQ48" s="866"/>
      <c r="AR48" s="866"/>
      <c r="AS48" s="866"/>
      <c r="AT48" s="866"/>
      <c r="AU48" s="866"/>
      <c r="AV48" s="866"/>
      <c r="AW48" s="866"/>
      <c r="AX48" s="866"/>
      <c r="AY48" s="866"/>
      <c r="AZ48" s="867"/>
      <c r="BA48" s="867"/>
      <c r="BB48" s="867"/>
      <c r="BC48" s="867"/>
      <c r="BD48" s="867"/>
      <c r="BE48" s="868"/>
      <c r="BF48" s="868"/>
      <c r="BG48" s="868"/>
      <c r="BH48" s="868"/>
      <c r="BI48" s="869"/>
      <c r="BJ48" s="232"/>
      <c r="BK48" s="232"/>
      <c r="BL48" s="232"/>
      <c r="BM48" s="232"/>
      <c r="BN48" s="232"/>
      <c r="BO48" s="241"/>
      <c r="BP48" s="241"/>
      <c r="BQ48" s="238">
        <v>42</v>
      </c>
      <c r="BR48" s="239"/>
      <c r="BS48" s="809"/>
      <c r="BT48" s="810"/>
      <c r="BU48" s="810"/>
      <c r="BV48" s="810"/>
      <c r="BW48" s="810"/>
      <c r="BX48" s="810"/>
      <c r="BY48" s="810"/>
      <c r="BZ48" s="810"/>
      <c r="CA48" s="810"/>
      <c r="CB48" s="810"/>
      <c r="CC48" s="810"/>
      <c r="CD48" s="810"/>
      <c r="CE48" s="810"/>
      <c r="CF48" s="810"/>
      <c r="CG48" s="811"/>
      <c r="CH48" s="812"/>
      <c r="CI48" s="813"/>
      <c r="CJ48" s="813"/>
      <c r="CK48" s="813"/>
      <c r="CL48" s="814"/>
      <c r="CM48" s="812"/>
      <c r="CN48" s="813"/>
      <c r="CO48" s="813"/>
      <c r="CP48" s="813"/>
      <c r="CQ48" s="814"/>
      <c r="CR48" s="812"/>
      <c r="CS48" s="813"/>
      <c r="CT48" s="813"/>
      <c r="CU48" s="813"/>
      <c r="CV48" s="814"/>
      <c r="CW48" s="812"/>
      <c r="CX48" s="813"/>
      <c r="CY48" s="813"/>
      <c r="CZ48" s="813"/>
      <c r="DA48" s="814"/>
      <c r="DB48" s="812"/>
      <c r="DC48" s="813"/>
      <c r="DD48" s="813"/>
      <c r="DE48" s="813"/>
      <c r="DF48" s="814"/>
      <c r="DG48" s="812"/>
      <c r="DH48" s="813"/>
      <c r="DI48" s="813"/>
      <c r="DJ48" s="813"/>
      <c r="DK48" s="814"/>
      <c r="DL48" s="812"/>
      <c r="DM48" s="813"/>
      <c r="DN48" s="813"/>
      <c r="DO48" s="813"/>
      <c r="DP48" s="814"/>
      <c r="DQ48" s="812"/>
      <c r="DR48" s="813"/>
      <c r="DS48" s="813"/>
      <c r="DT48" s="813"/>
      <c r="DU48" s="814"/>
      <c r="DV48" s="809"/>
      <c r="DW48" s="810"/>
      <c r="DX48" s="810"/>
      <c r="DY48" s="810"/>
      <c r="DZ48" s="815"/>
      <c r="EA48" s="230"/>
    </row>
    <row r="49" spans="1:131" ht="26.25" customHeight="1" x14ac:dyDescent="0.2">
      <c r="A49" s="238">
        <v>22</v>
      </c>
      <c r="B49" s="816"/>
      <c r="C49" s="817"/>
      <c r="D49" s="817"/>
      <c r="E49" s="817"/>
      <c r="F49" s="817"/>
      <c r="G49" s="817"/>
      <c r="H49" s="817"/>
      <c r="I49" s="817"/>
      <c r="J49" s="817"/>
      <c r="K49" s="817"/>
      <c r="L49" s="817"/>
      <c r="M49" s="817"/>
      <c r="N49" s="817"/>
      <c r="O49" s="817"/>
      <c r="P49" s="818"/>
      <c r="Q49" s="819"/>
      <c r="R49" s="820"/>
      <c r="S49" s="820"/>
      <c r="T49" s="820"/>
      <c r="U49" s="820"/>
      <c r="V49" s="820"/>
      <c r="W49" s="820"/>
      <c r="X49" s="820"/>
      <c r="Y49" s="820"/>
      <c r="Z49" s="820"/>
      <c r="AA49" s="820"/>
      <c r="AB49" s="820"/>
      <c r="AC49" s="820"/>
      <c r="AD49" s="820"/>
      <c r="AE49" s="821"/>
      <c r="AF49" s="822"/>
      <c r="AG49" s="823"/>
      <c r="AH49" s="823"/>
      <c r="AI49" s="823"/>
      <c r="AJ49" s="824"/>
      <c r="AK49" s="870"/>
      <c r="AL49" s="866"/>
      <c r="AM49" s="866"/>
      <c r="AN49" s="866"/>
      <c r="AO49" s="866"/>
      <c r="AP49" s="866"/>
      <c r="AQ49" s="866"/>
      <c r="AR49" s="866"/>
      <c r="AS49" s="866"/>
      <c r="AT49" s="866"/>
      <c r="AU49" s="866"/>
      <c r="AV49" s="866"/>
      <c r="AW49" s="866"/>
      <c r="AX49" s="866"/>
      <c r="AY49" s="866"/>
      <c r="AZ49" s="867"/>
      <c r="BA49" s="867"/>
      <c r="BB49" s="867"/>
      <c r="BC49" s="867"/>
      <c r="BD49" s="867"/>
      <c r="BE49" s="868"/>
      <c r="BF49" s="868"/>
      <c r="BG49" s="868"/>
      <c r="BH49" s="868"/>
      <c r="BI49" s="869"/>
      <c r="BJ49" s="232"/>
      <c r="BK49" s="232"/>
      <c r="BL49" s="232"/>
      <c r="BM49" s="232"/>
      <c r="BN49" s="232"/>
      <c r="BO49" s="241"/>
      <c r="BP49" s="241"/>
      <c r="BQ49" s="238">
        <v>43</v>
      </c>
      <c r="BR49" s="239"/>
      <c r="BS49" s="809"/>
      <c r="BT49" s="810"/>
      <c r="BU49" s="810"/>
      <c r="BV49" s="810"/>
      <c r="BW49" s="810"/>
      <c r="BX49" s="810"/>
      <c r="BY49" s="810"/>
      <c r="BZ49" s="810"/>
      <c r="CA49" s="810"/>
      <c r="CB49" s="810"/>
      <c r="CC49" s="810"/>
      <c r="CD49" s="810"/>
      <c r="CE49" s="810"/>
      <c r="CF49" s="810"/>
      <c r="CG49" s="811"/>
      <c r="CH49" s="812"/>
      <c r="CI49" s="813"/>
      <c r="CJ49" s="813"/>
      <c r="CK49" s="813"/>
      <c r="CL49" s="814"/>
      <c r="CM49" s="812"/>
      <c r="CN49" s="813"/>
      <c r="CO49" s="813"/>
      <c r="CP49" s="813"/>
      <c r="CQ49" s="814"/>
      <c r="CR49" s="812"/>
      <c r="CS49" s="813"/>
      <c r="CT49" s="813"/>
      <c r="CU49" s="813"/>
      <c r="CV49" s="814"/>
      <c r="CW49" s="812"/>
      <c r="CX49" s="813"/>
      <c r="CY49" s="813"/>
      <c r="CZ49" s="813"/>
      <c r="DA49" s="814"/>
      <c r="DB49" s="812"/>
      <c r="DC49" s="813"/>
      <c r="DD49" s="813"/>
      <c r="DE49" s="813"/>
      <c r="DF49" s="814"/>
      <c r="DG49" s="812"/>
      <c r="DH49" s="813"/>
      <c r="DI49" s="813"/>
      <c r="DJ49" s="813"/>
      <c r="DK49" s="814"/>
      <c r="DL49" s="812"/>
      <c r="DM49" s="813"/>
      <c r="DN49" s="813"/>
      <c r="DO49" s="813"/>
      <c r="DP49" s="814"/>
      <c r="DQ49" s="812"/>
      <c r="DR49" s="813"/>
      <c r="DS49" s="813"/>
      <c r="DT49" s="813"/>
      <c r="DU49" s="814"/>
      <c r="DV49" s="809"/>
      <c r="DW49" s="810"/>
      <c r="DX49" s="810"/>
      <c r="DY49" s="810"/>
      <c r="DZ49" s="815"/>
      <c r="EA49" s="230"/>
    </row>
    <row r="50" spans="1:131" ht="26.25" customHeight="1" x14ac:dyDescent="0.2">
      <c r="A50" s="238">
        <v>23</v>
      </c>
      <c r="B50" s="816"/>
      <c r="C50" s="817"/>
      <c r="D50" s="817"/>
      <c r="E50" s="817"/>
      <c r="F50" s="817"/>
      <c r="G50" s="817"/>
      <c r="H50" s="817"/>
      <c r="I50" s="817"/>
      <c r="J50" s="817"/>
      <c r="K50" s="817"/>
      <c r="L50" s="817"/>
      <c r="M50" s="817"/>
      <c r="N50" s="817"/>
      <c r="O50" s="817"/>
      <c r="P50" s="818"/>
      <c r="Q50" s="871"/>
      <c r="R50" s="872"/>
      <c r="S50" s="872"/>
      <c r="T50" s="872"/>
      <c r="U50" s="872"/>
      <c r="V50" s="872"/>
      <c r="W50" s="872"/>
      <c r="X50" s="872"/>
      <c r="Y50" s="872"/>
      <c r="Z50" s="872"/>
      <c r="AA50" s="872"/>
      <c r="AB50" s="872"/>
      <c r="AC50" s="872"/>
      <c r="AD50" s="872"/>
      <c r="AE50" s="873"/>
      <c r="AF50" s="822"/>
      <c r="AG50" s="823"/>
      <c r="AH50" s="823"/>
      <c r="AI50" s="823"/>
      <c r="AJ50" s="824"/>
      <c r="AK50" s="875"/>
      <c r="AL50" s="872"/>
      <c r="AM50" s="872"/>
      <c r="AN50" s="872"/>
      <c r="AO50" s="872"/>
      <c r="AP50" s="872"/>
      <c r="AQ50" s="872"/>
      <c r="AR50" s="872"/>
      <c r="AS50" s="872"/>
      <c r="AT50" s="872"/>
      <c r="AU50" s="872"/>
      <c r="AV50" s="872"/>
      <c r="AW50" s="872"/>
      <c r="AX50" s="872"/>
      <c r="AY50" s="872"/>
      <c r="AZ50" s="874"/>
      <c r="BA50" s="874"/>
      <c r="BB50" s="874"/>
      <c r="BC50" s="874"/>
      <c r="BD50" s="874"/>
      <c r="BE50" s="868"/>
      <c r="BF50" s="868"/>
      <c r="BG50" s="868"/>
      <c r="BH50" s="868"/>
      <c r="BI50" s="869"/>
      <c r="BJ50" s="232"/>
      <c r="BK50" s="232"/>
      <c r="BL50" s="232"/>
      <c r="BM50" s="232"/>
      <c r="BN50" s="232"/>
      <c r="BO50" s="241"/>
      <c r="BP50" s="241"/>
      <c r="BQ50" s="238">
        <v>44</v>
      </c>
      <c r="BR50" s="239"/>
      <c r="BS50" s="809"/>
      <c r="BT50" s="810"/>
      <c r="BU50" s="810"/>
      <c r="BV50" s="810"/>
      <c r="BW50" s="810"/>
      <c r="BX50" s="810"/>
      <c r="BY50" s="810"/>
      <c r="BZ50" s="810"/>
      <c r="CA50" s="810"/>
      <c r="CB50" s="810"/>
      <c r="CC50" s="810"/>
      <c r="CD50" s="810"/>
      <c r="CE50" s="810"/>
      <c r="CF50" s="810"/>
      <c r="CG50" s="811"/>
      <c r="CH50" s="812"/>
      <c r="CI50" s="813"/>
      <c r="CJ50" s="813"/>
      <c r="CK50" s="813"/>
      <c r="CL50" s="814"/>
      <c r="CM50" s="812"/>
      <c r="CN50" s="813"/>
      <c r="CO50" s="813"/>
      <c r="CP50" s="813"/>
      <c r="CQ50" s="814"/>
      <c r="CR50" s="812"/>
      <c r="CS50" s="813"/>
      <c r="CT50" s="813"/>
      <c r="CU50" s="813"/>
      <c r="CV50" s="814"/>
      <c r="CW50" s="812"/>
      <c r="CX50" s="813"/>
      <c r="CY50" s="813"/>
      <c r="CZ50" s="813"/>
      <c r="DA50" s="814"/>
      <c r="DB50" s="812"/>
      <c r="DC50" s="813"/>
      <c r="DD50" s="813"/>
      <c r="DE50" s="813"/>
      <c r="DF50" s="814"/>
      <c r="DG50" s="812"/>
      <c r="DH50" s="813"/>
      <c r="DI50" s="813"/>
      <c r="DJ50" s="813"/>
      <c r="DK50" s="814"/>
      <c r="DL50" s="812"/>
      <c r="DM50" s="813"/>
      <c r="DN50" s="813"/>
      <c r="DO50" s="813"/>
      <c r="DP50" s="814"/>
      <c r="DQ50" s="812"/>
      <c r="DR50" s="813"/>
      <c r="DS50" s="813"/>
      <c r="DT50" s="813"/>
      <c r="DU50" s="814"/>
      <c r="DV50" s="809"/>
      <c r="DW50" s="810"/>
      <c r="DX50" s="810"/>
      <c r="DY50" s="810"/>
      <c r="DZ50" s="815"/>
      <c r="EA50" s="230"/>
    </row>
    <row r="51" spans="1:131" ht="26.25" customHeight="1" x14ac:dyDescent="0.2">
      <c r="A51" s="238">
        <v>24</v>
      </c>
      <c r="B51" s="816"/>
      <c r="C51" s="817"/>
      <c r="D51" s="817"/>
      <c r="E51" s="817"/>
      <c r="F51" s="817"/>
      <c r="G51" s="817"/>
      <c r="H51" s="817"/>
      <c r="I51" s="817"/>
      <c r="J51" s="817"/>
      <c r="K51" s="817"/>
      <c r="L51" s="817"/>
      <c r="M51" s="817"/>
      <c r="N51" s="817"/>
      <c r="O51" s="817"/>
      <c r="P51" s="818"/>
      <c r="Q51" s="871"/>
      <c r="R51" s="872"/>
      <c r="S51" s="872"/>
      <c r="T51" s="872"/>
      <c r="U51" s="872"/>
      <c r="V51" s="872"/>
      <c r="W51" s="872"/>
      <c r="X51" s="872"/>
      <c r="Y51" s="872"/>
      <c r="Z51" s="872"/>
      <c r="AA51" s="872"/>
      <c r="AB51" s="872"/>
      <c r="AC51" s="872"/>
      <c r="AD51" s="872"/>
      <c r="AE51" s="873"/>
      <c r="AF51" s="822"/>
      <c r="AG51" s="823"/>
      <c r="AH51" s="823"/>
      <c r="AI51" s="823"/>
      <c r="AJ51" s="824"/>
      <c r="AK51" s="875"/>
      <c r="AL51" s="872"/>
      <c r="AM51" s="872"/>
      <c r="AN51" s="872"/>
      <c r="AO51" s="872"/>
      <c r="AP51" s="872"/>
      <c r="AQ51" s="872"/>
      <c r="AR51" s="872"/>
      <c r="AS51" s="872"/>
      <c r="AT51" s="872"/>
      <c r="AU51" s="872"/>
      <c r="AV51" s="872"/>
      <c r="AW51" s="872"/>
      <c r="AX51" s="872"/>
      <c r="AY51" s="872"/>
      <c r="AZ51" s="874"/>
      <c r="BA51" s="874"/>
      <c r="BB51" s="874"/>
      <c r="BC51" s="874"/>
      <c r="BD51" s="874"/>
      <c r="BE51" s="868"/>
      <c r="BF51" s="868"/>
      <c r="BG51" s="868"/>
      <c r="BH51" s="868"/>
      <c r="BI51" s="869"/>
      <c r="BJ51" s="232"/>
      <c r="BK51" s="232"/>
      <c r="BL51" s="232"/>
      <c r="BM51" s="232"/>
      <c r="BN51" s="232"/>
      <c r="BO51" s="241"/>
      <c r="BP51" s="241"/>
      <c r="BQ51" s="238">
        <v>45</v>
      </c>
      <c r="BR51" s="239"/>
      <c r="BS51" s="809"/>
      <c r="BT51" s="810"/>
      <c r="BU51" s="810"/>
      <c r="BV51" s="810"/>
      <c r="BW51" s="810"/>
      <c r="BX51" s="810"/>
      <c r="BY51" s="810"/>
      <c r="BZ51" s="810"/>
      <c r="CA51" s="810"/>
      <c r="CB51" s="810"/>
      <c r="CC51" s="810"/>
      <c r="CD51" s="810"/>
      <c r="CE51" s="810"/>
      <c r="CF51" s="810"/>
      <c r="CG51" s="811"/>
      <c r="CH51" s="812"/>
      <c r="CI51" s="813"/>
      <c r="CJ51" s="813"/>
      <c r="CK51" s="813"/>
      <c r="CL51" s="814"/>
      <c r="CM51" s="812"/>
      <c r="CN51" s="813"/>
      <c r="CO51" s="813"/>
      <c r="CP51" s="813"/>
      <c r="CQ51" s="814"/>
      <c r="CR51" s="812"/>
      <c r="CS51" s="813"/>
      <c r="CT51" s="813"/>
      <c r="CU51" s="813"/>
      <c r="CV51" s="814"/>
      <c r="CW51" s="812"/>
      <c r="CX51" s="813"/>
      <c r="CY51" s="813"/>
      <c r="CZ51" s="813"/>
      <c r="DA51" s="814"/>
      <c r="DB51" s="812"/>
      <c r="DC51" s="813"/>
      <c r="DD51" s="813"/>
      <c r="DE51" s="813"/>
      <c r="DF51" s="814"/>
      <c r="DG51" s="812"/>
      <c r="DH51" s="813"/>
      <c r="DI51" s="813"/>
      <c r="DJ51" s="813"/>
      <c r="DK51" s="814"/>
      <c r="DL51" s="812"/>
      <c r="DM51" s="813"/>
      <c r="DN51" s="813"/>
      <c r="DO51" s="813"/>
      <c r="DP51" s="814"/>
      <c r="DQ51" s="812"/>
      <c r="DR51" s="813"/>
      <c r="DS51" s="813"/>
      <c r="DT51" s="813"/>
      <c r="DU51" s="814"/>
      <c r="DV51" s="809"/>
      <c r="DW51" s="810"/>
      <c r="DX51" s="810"/>
      <c r="DY51" s="810"/>
      <c r="DZ51" s="815"/>
      <c r="EA51" s="230"/>
    </row>
    <row r="52" spans="1:131" ht="26.25" customHeight="1" x14ac:dyDescent="0.2">
      <c r="A52" s="238">
        <v>25</v>
      </c>
      <c r="B52" s="816"/>
      <c r="C52" s="817"/>
      <c r="D52" s="817"/>
      <c r="E52" s="817"/>
      <c r="F52" s="817"/>
      <c r="G52" s="817"/>
      <c r="H52" s="817"/>
      <c r="I52" s="817"/>
      <c r="J52" s="817"/>
      <c r="K52" s="817"/>
      <c r="L52" s="817"/>
      <c r="M52" s="817"/>
      <c r="N52" s="817"/>
      <c r="O52" s="817"/>
      <c r="P52" s="818"/>
      <c r="Q52" s="871"/>
      <c r="R52" s="872"/>
      <c r="S52" s="872"/>
      <c r="T52" s="872"/>
      <c r="U52" s="872"/>
      <c r="V52" s="872"/>
      <c r="W52" s="872"/>
      <c r="X52" s="872"/>
      <c r="Y52" s="872"/>
      <c r="Z52" s="872"/>
      <c r="AA52" s="872"/>
      <c r="AB52" s="872"/>
      <c r="AC52" s="872"/>
      <c r="AD52" s="872"/>
      <c r="AE52" s="873"/>
      <c r="AF52" s="822"/>
      <c r="AG52" s="823"/>
      <c r="AH52" s="823"/>
      <c r="AI52" s="823"/>
      <c r="AJ52" s="824"/>
      <c r="AK52" s="875"/>
      <c r="AL52" s="872"/>
      <c r="AM52" s="872"/>
      <c r="AN52" s="872"/>
      <c r="AO52" s="872"/>
      <c r="AP52" s="872"/>
      <c r="AQ52" s="872"/>
      <c r="AR52" s="872"/>
      <c r="AS52" s="872"/>
      <c r="AT52" s="872"/>
      <c r="AU52" s="872"/>
      <c r="AV52" s="872"/>
      <c r="AW52" s="872"/>
      <c r="AX52" s="872"/>
      <c r="AY52" s="872"/>
      <c r="AZ52" s="874"/>
      <c r="BA52" s="874"/>
      <c r="BB52" s="874"/>
      <c r="BC52" s="874"/>
      <c r="BD52" s="874"/>
      <c r="BE52" s="868"/>
      <c r="BF52" s="868"/>
      <c r="BG52" s="868"/>
      <c r="BH52" s="868"/>
      <c r="BI52" s="869"/>
      <c r="BJ52" s="232"/>
      <c r="BK52" s="232"/>
      <c r="BL52" s="232"/>
      <c r="BM52" s="232"/>
      <c r="BN52" s="232"/>
      <c r="BO52" s="241"/>
      <c r="BP52" s="241"/>
      <c r="BQ52" s="238">
        <v>46</v>
      </c>
      <c r="BR52" s="239"/>
      <c r="BS52" s="809"/>
      <c r="BT52" s="810"/>
      <c r="BU52" s="810"/>
      <c r="BV52" s="810"/>
      <c r="BW52" s="810"/>
      <c r="BX52" s="810"/>
      <c r="BY52" s="810"/>
      <c r="BZ52" s="810"/>
      <c r="CA52" s="810"/>
      <c r="CB52" s="810"/>
      <c r="CC52" s="810"/>
      <c r="CD52" s="810"/>
      <c r="CE52" s="810"/>
      <c r="CF52" s="810"/>
      <c r="CG52" s="811"/>
      <c r="CH52" s="812"/>
      <c r="CI52" s="813"/>
      <c r="CJ52" s="813"/>
      <c r="CK52" s="813"/>
      <c r="CL52" s="814"/>
      <c r="CM52" s="812"/>
      <c r="CN52" s="813"/>
      <c r="CO52" s="813"/>
      <c r="CP52" s="813"/>
      <c r="CQ52" s="814"/>
      <c r="CR52" s="812"/>
      <c r="CS52" s="813"/>
      <c r="CT52" s="813"/>
      <c r="CU52" s="813"/>
      <c r="CV52" s="814"/>
      <c r="CW52" s="812"/>
      <c r="CX52" s="813"/>
      <c r="CY52" s="813"/>
      <c r="CZ52" s="813"/>
      <c r="DA52" s="814"/>
      <c r="DB52" s="812"/>
      <c r="DC52" s="813"/>
      <c r="DD52" s="813"/>
      <c r="DE52" s="813"/>
      <c r="DF52" s="814"/>
      <c r="DG52" s="812"/>
      <c r="DH52" s="813"/>
      <c r="DI52" s="813"/>
      <c r="DJ52" s="813"/>
      <c r="DK52" s="814"/>
      <c r="DL52" s="812"/>
      <c r="DM52" s="813"/>
      <c r="DN52" s="813"/>
      <c r="DO52" s="813"/>
      <c r="DP52" s="814"/>
      <c r="DQ52" s="812"/>
      <c r="DR52" s="813"/>
      <c r="DS52" s="813"/>
      <c r="DT52" s="813"/>
      <c r="DU52" s="814"/>
      <c r="DV52" s="809"/>
      <c r="DW52" s="810"/>
      <c r="DX52" s="810"/>
      <c r="DY52" s="810"/>
      <c r="DZ52" s="815"/>
      <c r="EA52" s="230"/>
    </row>
    <row r="53" spans="1:131" ht="26.25" customHeight="1" x14ac:dyDescent="0.2">
      <c r="A53" s="238">
        <v>26</v>
      </c>
      <c r="B53" s="816"/>
      <c r="C53" s="817"/>
      <c r="D53" s="817"/>
      <c r="E53" s="817"/>
      <c r="F53" s="817"/>
      <c r="G53" s="817"/>
      <c r="H53" s="817"/>
      <c r="I53" s="817"/>
      <c r="J53" s="817"/>
      <c r="K53" s="817"/>
      <c r="L53" s="817"/>
      <c r="M53" s="817"/>
      <c r="N53" s="817"/>
      <c r="O53" s="817"/>
      <c r="P53" s="818"/>
      <c r="Q53" s="871"/>
      <c r="R53" s="872"/>
      <c r="S53" s="872"/>
      <c r="T53" s="872"/>
      <c r="U53" s="872"/>
      <c r="V53" s="872"/>
      <c r="W53" s="872"/>
      <c r="X53" s="872"/>
      <c r="Y53" s="872"/>
      <c r="Z53" s="872"/>
      <c r="AA53" s="872"/>
      <c r="AB53" s="872"/>
      <c r="AC53" s="872"/>
      <c r="AD53" s="872"/>
      <c r="AE53" s="873"/>
      <c r="AF53" s="822"/>
      <c r="AG53" s="823"/>
      <c r="AH53" s="823"/>
      <c r="AI53" s="823"/>
      <c r="AJ53" s="824"/>
      <c r="AK53" s="875"/>
      <c r="AL53" s="872"/>
      <c r="AM53" s="872"/>
      <c r="AN53" s="872"/>
      <c r="AO53" s="872"/>
      <c r="AP53" s="872"/>
      <c r="AQ53" s="872"/>
      <c r="AR53" s="872"/>
      <c r="AS53" s="872"/>
      <c r="AT53" s="872"/>
      <c r="AU53" s="872"/>
      <c r="AV53" s="872"/>
      <c r="AW53" s="872"/>
      <c r="AX53" s="872"/>
      <c r="AY53" s="872"/>
      <c r="AZ53" s="874"/>
      <c r="BA53" s="874"/>
      <c r="BB53" s="874"/>
      <c r="BC53" s="874"/>
      <c r="BD53" s="874"/>
      <c r="BE53" s="868"/>
      <c r="BF53" s="868"/>
      <c r="BG53" s="868"/>
      <c r="BH53" s="868"/>
      <c r="BI53" s="869"/>
      <c r="BJ53" s="232"/>
      <c r="BK53" s="232"/>
      <c r="BL53" s="232"/>
      <c r="BM53" s="232"/>
      <c r="BN53" s="232"/>
      <c r="BO53" s="241"/>
      <c r="BP53" s="241"/>
      <c r="BQ53" s="238">
        <v>47</v>
      </c>
      <c r="BR53" s="239"/>
      <c r="BS53" s="809"/>
      <c r="BT53" s="810"/>
      <c r="BU53" s="810"/>
      <c r="BV53" s="810"/>
      <c r="BW53" s="810"/>
      <c r="BX53" s="810"/>
      <c r="BY53" s="810"/>
      <c r="BZ53" s="810"/>
      <c r="CA53" s="810"/>
      <c r="CB53" s="810"/>
      <c r="CC53" s="810"/>
      <c r="CD53" s="810"/>
      <c r="CE53" s="810"/>
      <c r="CF53" s="810"/>
      <c r="CG53" s="811"/>
      <c r="CH53" s="812"/>
      <c r="CI53" s="813"/>
      <c r="CJ53" s="813"/>
      <c r="CK53" s="813"/>
      <c r="CL53" s="814"/>
      <c r="CM53" s="812"/>
      <c r="CN53" s="813"/>
      <c r="CO53" s="813"/>
      <c r="CP53" s="813"/>
      <c r="CQ53" s="814"/>
      <c r="CR53" s="812"/>
      <c r="CS53" s="813"/>
      <c r="CT53" s="813"/>
      <c r="CU53" s="813"/>
      <c r="CV53" s="814"/>
      <c r="CW53" s="812"/>
      <c r="CX53" s="813"/>
      <c r="CY53" s="813"/>
      <c r="CZ53" s="813"/>
      <c r="DA53" s="814"/>
      <c r="DB53" s="812"/>
      <c r="DC53" s="813"/>
      <c r="DD53" s="813"/>
      <c r="DE53" s="813"/>
      <c r="DF53" s="814"/>
      <c r="DG53" s="812"/>
      <c r="DH53" s="813"/>
      <c r="DI53" s="813"/>
      <c r="DJ53" s="813"/>
      <c r="DK53" s="814"/>
      <c r="DL53" s="812"/>
      <c r="DM53" s="813"/>
      <c r="DN53" s="813"/>
      <c r="DO53" s="813"/>
      <c r="DP53" s="814"/>
      <c r="DQ53" s="812"/>
      <c r="DR53" s="813"/>
      <c r="DS53" s="813"/>
      <c r="DT53" s="813"/>
      <c r="DU53" s="814"/>
      <c r="DV53" s="809"/>
      <c r="DW53" s="810"/>
      <c r="DX53" s="810"/>
      <c r="DY53" s="810"/>
      <c r="DZ53" s="815"/>
      <c r="EA53" s="230"/>
    </row>
    <row r="54" spans="1:131" ht="26.25" customHeight="1" x14ac:dyDescent="0.2">
      <c r="A54" s="238">
        <v>27</v>
      </c>
      <c r="B54" s="816"/>
      <c r="C54" s="817"/>
      <c r="D54" s="817"/>
      <c r="E54" s="817"/>
      <c r="F54" s="817"/>
      <c r="G54" s="817"/>
      <c r="H54" s="817"/>
      <c r="I54" s="817"/>
      <c r="J54" s="817"/>
      <c r="K54" s="817"/>
      <c r="L54" s="817"/>
      <c r="M54" s="817"/>
      <c r="N54" s="817"/>
      <c r="O54" s="817"/>
      <c r="P54" s="818"/>
      <c r="Q54" s="871"/>
      <c r="R54" s="872"/>
      <c r="S54" s="872"/>
      <c r="T54" s="872"/>
      <c r="U54" s="872"/>
      <c r="V54" s="872"/>
      <c r="W54" s="872"/>
      <c r="X54" s="872"/>
      <c r="Y54" s="872"/>
      <c r="Z54" s="872"/>
      <c r="AA54" s="872"/>
      <c r="AB54" s="872"/>
      <c r="AC54" s="872"/>
      <c r="AD54" s="872"/>
      <c r="AE54" s="873"/>
      <c r="AF54" s="822"/>
      <c r="AG54" s="823"/>
      <c r="AH54" s="823"/>
      <c r="AI54" s="823"/>
      <c r="AJ54" s="824"/>
      <c r="AK54" s="875"/>
      <c r="AL54" s="872"/>
      <c r="AM54" s="872"/>
      <c r="AN54" s="872"/>
      <c r="AO54" s="872"/>
      <c r="AP54" s="872"/>
      <c r="AQ54" s="872"/>
      <c r="AR54" s="872"/>
      <c r="AS54" s="872"/>
      <c r="AT54" s="872"/>
      <c r="AU54" s="872"/>
      <c r="AV54" s="872"/>
      <c r="AW54" s="872"/>
      <c r="AX54" s="872"/>
      <c r="AY54" s="872"/>
      <c r="AZ54" s="874"/>
      <c r="BA54" s="874"/>
      <c r="BB54" s="874"/>
      <c r="BC54" s="874"/>
      <c r="BD54" s="874"/>
      <c r="BE54" s="868"/>
      <c r="BF54" s="868"/>
      <c r="BG54" s="868"/>
      <c r="BH54" s="868"/>
      <c r="BI54" s="869"/>
      <c r="BJ54" s="232"/>
      <c r="BK54" s="232"/>
      <c r="BL54" s="232"/>
      <c r="BM54" s="232"/>
      <c r="BN54" s="232"/>
      <c r="BO54" s="241"/>
      <c r="BP54" s="241"/>
      <c r="BQ54" s="238">
        <v>48</v>
      </c>
      <c r="BR54" s="239"/>
      <c r="BS54" s="809"/>
      <c r="BT54" s="810"/>
      <c r="BU54" s="810"/>
      <c r="BV54" s="810"/>
      <c r="BW54" s="810"/>
      <c r="BX54" s="810"/>
      <c r="BY54" s="810"/>
      <c r="BZ54" s="810"/>
      <c r="CA54" s="810"/>
      <c r="CB54" s="810"/>
      <c r="CC54" s="810"/>
      <c r="CD54" s="810"/>
      <c r="CE54" s="810"/>
      <c r="CF54" s="810"/>
      <c r="CG54" s="811"/>
      <c r="CH54" s="812"/>
      <c r="CI54" s="813"/>
      <c r="CJ54" s="813"/>
      <c r="CK54" s="813"/>
      <c r="CL54" s="814"/>
      <c r="CM54" s="812"/>
      <c r="CN54" s="813"/>
      <c r="CO54" s="813"/>
      <c r="CP54" s="813"/>
      <c r="CQ54" s="814"/>
      <c r="CR54" s="812"/>
      <c r="CS54" s="813"/>
      <c r="CT54" s="813"/>
      <c r="CU54" s="813"/>
      <c r="CV54" s="814"/>
      <c r="CW54" s="812"/>
      <c r="CX54" s="813"/>
      <c r="CY54" s="813"/>
      <c r="CZ54" s="813"/>
      <c r="DA54" s="814"/>
      <c r="DB54" s="812"/>
      <c r="DC54" s="813"/>
      <c r="DD54" s="813"/>
      <c r="DE54" s="813"/>
      <c r="DF54" s="814"/>
      <c r="DG54" s="812"/>
      <c r="DH54" s="813"/>
      <c r="DI54" s="813"/>
      <c r="DJ54" s="813"/>
      <c r="DK54" s="814"/>
      <c r="DL54" s="812"/>
      <c r="DM54" s="813"/>
      <c r="DN54" s="813"/>
      <c r="DO54" s="813"/>
      <c r="DP54" s="814"/>
      <c r="DQ54" s="812"/>
      <c r="DR54" s="813"/>
      <c r="DS54" s="813"/>
      <c r="DT54" s="813"/>
      <c r="DU54" s="814"/>
      <c r="DV54" s="809"/>
      <c r="DW54" s="810"/>
      <c r="DX54" s="810"/>
      <c r="DY54" s="810"/>
      <c r="DZ54" s="815"/>
      <c r="EA54" s="230"/>
    </row>
    <row r="55" spans="1:131" ht="26.25" customHeight="1" x14ac:dyDescent="0.2">
      <c r="A55" s="238">
        <v>28</v>
      </c>
      <c r="B55" s="816"/>
      <c r="C55" s="817"/>
      <c r="D55" s="817"/>
      <c r="E55" s="817"/>
      <c r="F55" s="817"/>
      <c r="G55" s="817"/>
      <c r="H55" s="817"/>
      <c r="I55" s="817"/>
      <c r="J55" s="817"/>
      <c r="K55" s="817"/>
      <c r="L55" s="817"/>
      <c r="M55" s="817"/>
      <c r="N55" s="817"/>
      <c r="O55" s="817"/>
      <c r="P55" s="818"/>
      <c r="Q55" s="871"/>
      <c r="R55" s="872"/>
      <c r="S55" s="872"/>
      <c r="T55" s="872"/>
      <c r="U55" s="872"/>
      <c r="V55" s="872"/>
      <c r="W55" s="872"/>
      <c r="X55" s="872"/>
      <c r="Y55" s="872"/>
      <c r="Z55" s="872"/>
      <c r="AA55" s="872"/>
      <c r="AB55" s="872"/>
      <c r="AC55" s="872"/>
      <c r="AD55" s="872"/>
      <c r="AE55" s="873"/>
      <c r="AF55" s="822"/>
      <c r="AG55" s="823"/>
      <c r="AH55" s="823"/>
      <c r="AI55" s="823"/>
      <c r="AJ55" s="824"/>
      <c r="AK55" s="875"/>
      <c r="AL55" s="872"/>
      <c r="AM55" s="872"/>
      <c r="AN55" s="872"/>
      <c r="AO55" s="872"/>
      <c r="AP55" s="872"/>
      <c r="AQ55" s="872"/>
      <c r="AR55" s="872"/>
      <c r="AS55" s="872"/>
      <c r="AT55" s="872"/>
      <c r="AU55" s="872"/>
      <c r="AV55" s="872"/>
      <c r="AW55" s="872"/>
      <c r="AX55" s="872"/>
      <c r="AY55" s="872"/>
      <c r="AZ55" s="874"/>
      <c r="BA55" s="874"/>
      <c r="BB55" s="874"/>
      <c r="BC55" s="874"/>
      <c r="BD55" s="874"/>
      <c r="BE55" s="868"/>
      <c r="BF55" s="868"/>
      <c r="BG55" s="868"/>
      <c r="BH55" s="868"/>
      <c r="BI55" s="869"/>
      <c r="BJ55" s="232"/>
      <c r="BK55" s="232"/>
      <c r="BL55" s="232"/>
      <c r="BM55" s="232"/>
      <c r="BN55" s="232"/>
      <c r="BO55" s="241"/>
      <c r="BP55" s="241"/>
      <c r="BQ55" s="238">
        <v>49</v>
      </c>
      <c r="BR55" s="239"/>
      <c r="BS55" s="809"/>
      <c r="BT55" s="810"/>
      <c r="BU55" s="810"/>
      <c r="BV55" s="810"/>
      <c r="BW55" s="810"/>
      <c r="BX55" s="810"/>
      <c r="BY55" s="810"/>
      <c r="BZ55" s="810"/>
      <c r="CA55" s="810"/>
      <c r="CB55" s="810"/>
      <c r="CC55" s="810"/>
      <c r="CD55" s="810"/>
      <c r="CE55" s="810"/>
      <c r="CF55" s="810"/>
      <c r="CG55" s="811"/>
      <c r="CH55" s="812"/>
      <c r="CI55" s="813"/>
      <c r="CJ55" s="813"/>
      <c r="CK55" s="813"/>
      <c r="CL55" s="814"/>
      <c r="CM55" s="812"/>
      <c r="CN55" s="813"/>
      <c r="CO55" s="813"/>
      <c r="CP55" s="813"/>
      <c r="CQ55" s="814"/>
      <c r="CR55" s="812"/>
      <c r="CS55" s="813"/>
      <c r="CT55" s="813"/>
      <c r="CU55" s="813"/>
      <c r="CV55" s="814"/>
      <c r="CW55" s="812"/>
      <c r="CX55" s="813"/>
      <c r="CY55" s="813"/>
      <c r="CZ55" s="813"/>
      <c r="DA55" s="814"/>
      <c r="DB55" s="812"/>
      <c r="DC55" s="813"/>
      <c r="DD55" s="813"/>
      <c r="DE55" s="813"/>
      <c r="DF55" s="814"/>
      <c r="DG55" s="812"/>
      <c r="DH55" s="813"/>
      <c r="DI55" s="813"/>
      <c r="DJ55" s="813"/>
      <c r="DK55" s="814"/>
      <c r="DL55" s="812"/>
      <c r="DM55" s="813"/>
      <c r="DN55" s="813"/>
      <c r="DO55" s="813"/>
      <c r="DP55" s="814"/>
      <c r="DQ55" s="812"/>
      <c r="DR55" s="813"/>
      <c r="DS55" s="813"/>
      <c r="DT55" s="813"/>
      <c r="DU55" s="814"/>
      <c r="DV55" s="809"/>
      <c r="DW55" s="810"/>
      <c r="DX55" s="810"/>
      <c r="DY55" s="810"/>
      <c r="DZ55" s="815"/>
      <c r="EA55" s="230"/>
    </row>
    <row r="56" spans="1:131" ht="26.25" customHeight="1" x14ac:dyDescent="0.2">
      <c r="A56" s="238">
        <v>29</v>
      </c>
      <c r="B56" s="816"/>
      <c r="C56" s="817"/>
      <c r="D56" s="817"/>
      <c r="E56" s="817"/>
      <c r="F56" s="817"/>
      <c r="G56" s="817"/>
      <c r="H56" s="817"/>
      <c r="I56" s="817"/>
      <c r="J56" s="817"/>
      <c r="K56" s="817"/>
      <c r="L56" s="817"/>
      <c r="M56" s="817"/>
      <c r="N56" s="817"/>
      <c r="O56" s="817"/>
      <c r="P56" s="818"/>
      <c r="Q56" s="871"/>
      <c r="R56" s="872"/>
      <c r="S56" s="872"/>
      <c r="T56" s="872"/>
      <c r="U56" s="872"/>
      <c r="V56" s="872"/>
      <c r="W56" s="872"/>
      <c r="X56" s="872"/>
      <c r="Y56" s="872"/>
      <c r="Z56" s="872"/>
      <c r="AA56" s="872"/>
      <c r="AB56" s="872"/>
      <c r="AC56" s="872"/>
      <c r="AD56" s="872"/>
      <c r="AE56" s="873"/>
      <c r="AF56" s="822"/>
      <c r="AG56" s="823"/>
      <c r="AH56" s="823"/>
      <c r="AI56" s="823"/>
      <c r="AJ56" s="824"/>
      <c r="AK56" s="875"/>
      <c r="AL56" s="872"/>
      <c r="AM56" s="872"/>
      <c r="AN56" s="872"/>
      <c r="AO56" s="872"/>
      <c r="AP56" s="872"/>
      <c r="AQ56" s="872"/>
      <c r="AR56" s="872"/>
      <c r="AS56" s="872"/>
      <c r="AT56" s="872"/>
      <c r="AU56" s="872"/>
      <c r="AV56" s="872"/>
      <c r="AW56" s="872"/>
      <c r="AX56" s="872"/>
      <c r="AY56" s="872"/>
      <c r="AZ56" s="874"/>
      <c r="BA56" s="874"/>
      <c r="BB56" s="874"/>
      <c r="BC56" s="874"/>
      <c r="BD56" s="874"/>
      <c r="BE56" s="868"/>
      <c r="BF56" s="868"/>
      <c r="BG56" s="868"/>
      <c r="BH56" s="868"/>
      <c r="BI56" s="869"/>
      <c r="BJ56" s="232"/>
      <c r="BK56" s="232"/>
      <c r="BL56" s="232"/>
      <c r="BM56" s="232"/>
      <c r="BN56" s="232"/>
      <c r="BO56" s="241"/>
      <c r="BP56" s="241"/>
      <c r="BQ56" s="238">
        <v>50</v>
      </c>
      <c r="BR56" s="239"/>
      <c r="BS56" s="809"/>
      <c r="BT56" s="810"/>
      <c r="BU56" s="810"/>
      <c r="BV56" s="810"/>
      <c r="BW56" s="810"/>
      <c r="BX56" s="810"/>
      <c r="BY56" s="810"/>
      <c r="BZ56" s="810"/>
      <c r="CA56" s="810"/>
      <c r="CB56" s="810"/>
      <c r="CC56" s="810"/>
      <c r="CD56" s="810"/>
      <c r="CE56" s="810"/>
      <c r="CF56" s="810"/>
      <c r="CG56" s="811"/>
      <c r="CH56" s="812"/>
      <c r="CI56" s="813"/>
      <c r="CJ56" s="813"/>
      <c r="CK56" s="813"/>
      <c r="CL56" s="814"/>
      <c r="CM56" s="812"/>
      <c r="CN56" s="813"/>
      <c r="CO56" s="813"/>
      <c r="CP56" s="813"/>
      <c r="CQ56" s="814"/>
      <c r="CR56" s="812"/>
      <c r="CS56" s="813"/>
      <c r="CT56" s="813"/>
      <c r="CU56" s="813"/>
      <c r="CV56" s="814"/>
      <c r="CW56" s="812"/>
      <c r="CX56" s="813"/>
      <c r="CY56" s="813"/>
      <c r="CZ56" s="813"/>
      <c r="DA56" s="814"/>
      <c r="DB56" s="812"/>
      <c r="DC56" s="813"/>
      <c r="DD56" s="813"/>
      <c r="DE56" s="813"/>
      <c r="DF56" s="814"/>
      <c r="DG56" s="812"/>
      <c r="DH56" s="813"/>
      <c r="DI56" s="813"/>
      <c r="DJ56" s="813"/>
      <c r="DK56" s="814"/>
      <c r="DL56" s="812"/>
      <c r="DM56" s="813"/>
      <c r="DN56" s="813"/>
      <c r="DO56" s="813"/>
      <c r="DP56" s="814"/>
      <c r="DQ56" s="812"/>
      <c r="DR56" s="813"/>
      <c r="DS56" s="813"/>
      <c r="DT56" s="813"/>
      <c r="DU56" s="814"/>
      <c r="DV56" s="809"/>
      <c r="DW56" s="810"/>
      <c r="DX56" s="810"/>
      <c r="DY56" s="810"/>
      <c r="DZ56" s="815"/>
      <c r="EA56" s="230"/>
    </row>
    <row r="57" spans="1:131" ht="26.25" customHeight="1" x14ac:dyDescent="0.2">
      <c r="A57" s="238">
        <v>30</v>
      </c>
      <c r="B57" s="816"/>
      <c r="C57" s="817"/>
      <c r="D57" s="817"/>
      <c r="E57" s="817"/>
      <c r="F57" s="817"/>
      <c r="G57" s="817"/>
      <c r="H57" s="817"/>
      <c r="I57" s="817"/>
      <c r="J57" s="817"/>
      <c r="K57" s="817"/>
      <c r="L57" s="817"/>
      <c r="M57" s="817"/>
      <c r="N57" s="817"/>
      <c r="O57" s="817"/>
      <c r="P57" s="818"/>
      <c r="Q57" s="871"/>
      <c r="R57" s="872"/>
      <c r="S57" s="872"/>
      <c r="T57" s="872"/>
      <c r="U57" s="872"/>
      <c r="V57" s="872"/>
      <c r="W57" s="872"/>
      <c r="X57" s="872"/>
      <c r="Y57" s="872"/>
      <c r="Z57" s="872"/>
      <c r="AA57" s="872"/>
      <c r="AB57" s="872"/>
      <c r="AC57" s="872"/>
      <c r="AD57" s="872"/>
      <c r="AE57" s="873"/>
      <c r="AF57" s="822"/>
      <c r="AG57" s="823"/>
      <c r="AH57" s="823"/>
      <c r="AI57" s="823"/>
      <c r="AJ57" s="824"/>
      <c r="AK57" s="875"/>
      <c r="AL57" s="872"/>
      <c r="AM57" s="872"/>
      <c r="AN57" s="872"/>
      <c r="AO57" s="872"/>
      <c r="AP57" s="872"/>
      <c r="AQ57" s="872"/>
      <c r="AR57" s="872"/>
      <c r="AS57" s="872"/>
      <c r="AT57" s="872"/>
      <c r="AU57" s="872"/>
      <c r="AV57" s="872"/>
      <c r="AW57" s="872"/>
      <c r="AX57" s="872"/>
      <c r="AY57" s="872"/>
      <c r="AZ57" s="874"/>
      <c r="BA57" s="874"/>
      <c r="BB57" s="874"/>
      <c r="BC57" s="874"/>
      <c r="BD57" s="874"/>
      <c r="BE57" s="868"/>
      <c r="BF57" s="868"/>
      <c r="BG57" s="868"/>
      <c r="BH57" s="868"/>
      <c r="BI57" s="869"/>
      <c r="BJ57" s="232"/>
      <c r="BK57" s="232"/>
      <c r="BL57" s="232"/>
      <c r="BM57" s="232"/>
      <c r="BN57" s="232"/>
      <c r="BO57" s="241"/>
      <c r="BP57" s="241"/>
      <c r="BQ57" s="238">
        <v>51</v>
      </c>
      <c r="BR57" s="239"/>
      <c r="BS57" s="809"/>
      <c r="BT57" s="810"/>
      <c r="BU57" s="810"/>
      <c r="BV57" s="810"/>
      <c r="BW57" s="810"/>
      <c r="BX57" s="810"/>
      <c r="BY57" s="810"/>
      <c r="BZ57" s="810"/>
      <c r="CA57" s="810"/>
      <c r="CB57" s="810"/>
      <c r="CC57" s="810"/>
      <c r="CD57" s="810"/>
      <c r="CE57" s="810"/>
      <c r="CF57" s="810"/>
      <c r="CG57" s="811"/>
      <c r="CH57" s="812"/>
      <c r="CI57" s="813"/>
      <c r="CJ57" s="813"/>
      <c r="CK57" s="813"/>
      <c r="CL57" s="814"/>
      <c r="CM57" s="812"/>
      <c r="CN57" s="813"/>
      <c r="CO57" s="813"/>
      <c r="CP57" s="813"/>
      <c r="CQ57" s="814"/>
      <c r="CR57" s="812"/>
      <c r="CS57" s="813"/>
      <c r="CT57" s="813"/>
      <c r="CU57" s="813"/>
      <c r="CV57" s="814"/>
      <c r="CW57" s="812"/>
      <c r="CX57" s="813"/>
      <c r="CY57" s="813"/>
      <c r="CZ57" s="813"/>
      <c r="DA57" s="814"/>
      <c r="DB57" s="812"/>
      <c r="DC57" s="813"/>
      <c r="DD57" s="813"/>
      <c r="DE57" s="813"/>
      <c r="DF57" s="814"/>
      <c r="DG57" s="812"/>
      <c r="DH57" s="813"/>
      <c r="DI57" s="813"/>
      <c r="DJ57" s="813"/>
      <c r="DK57" s="814"/>
      <c r="DL57" s="812"/>
      <c r="DM57" s="813"/>
      <c r="DN57" s="813"/>
      <c r="DO57" s="813"/>
      <c r="DP57" s="814"/>
      <c r="DQ57" s="812"/>
      <c r="DR57" s="813"/>
      <c r="DS57" s="813"/>
      <c r="DT57" s="813"/>
      <c r="DU57" s="814"/>
      <c r="DV57" s="809"/>
      <c r="DW57" s="810"/>
      <c r="DX57" s="810"/>
      <c r="DY57" s="810"/>
      <c r="DZ57" s="815"/>
      <c r="EA57" s="230"/>
    </row>
    <row r="58" spans="1:131" ht="26.25" customHeight="1" x14ac:dyDescent="0.2">
      <c r="A58" s="238">
        <v>31</v>
      </c>
      <c r="B58" s="816"/>
      <c r="C58" s="817"/>
      <c r="D58" s="817"/>
      <c r="E58" s="817"/>
      <c r="F58" s="817"/>
      <c r="G58" s="817"/>
      <c r="H58" s="817"/>
      <c r="I58" s="817"/>
      <c r="J58" s="817"/>
      <c r="K58" s="817"/>
      <c r="L58" s="817"/>
      <c r="M58" s="817"/>
      <c r="N58" s="817"/>
      <c r="O58" s="817"/>
      <c r="P58" s="818"/>
      <c r="Q58" s="871"/>
      <c r="R58" s="872"/>
      <c r="S58" s="872"/>
      <c r="T58" s="872"/>
      <c r="U58" s="872"/>
      <c r="V58" s="872"/>
      <c r="W58" s="872"/>
      <c r="X58" s="872"/>
      <c r="Y58" s="872"/>
      <c r="Z58" s="872"/>
      <c r="AA58" s="872"/>
      <c r="AB58" s="872"/>
      <c r="AC58" s="872"/>
      <c r="AD58" s="872"/>
      <c r="AE58" s="873"/>
      <c r="AF58" s="822"/>
      <c r="AG58" s="823"/>
      <c r="AH58" s="823"/>
      <c r="AI58" s="823"/>
      <c r="AJ58" s="824"/>
      <c r="AK58" s="875"/>
      <c r="AL58" s="872"/>
      <c r="AM58" s="872"/>
      <c r="AN58" s="872"/>
      <c r="AO58" s="872"/>
      <c r="AP58" s="872"/>
      <c r="AQ58" s="872"/>
      <c r="AR58" s="872"/>
      <c r="AS58" s="872"/>
      <c r="AT58" s="872"/>
      <c r="AU58" s="872"/>
      <c r="AV58" s="872"/>
      <c r="AW58" s="872"/>
      <c r="AX58" s="872"/>
      <c r="AY58" s="872"/>
      <c r="AZ58" s="874"/>
      <c r="BA58" s="874"/>
      <c r="BB58" s="874"/>
      <c r="BC58" s="874"/>
      <c r="BD58" s="874"/>
      <c r="BE58" s="868"/>
      <c r="BF58" s="868"/>
      <c r="BG58" s="868"/>
      <c r="BH58" s="868"/>
      <c r="BI58" s="869"/>
      <c r="BJ58" s="232"/>
      <c r="BK58" s="232"/>
      <c r="BL58" s="232"/>
      <c r="BM58" s="232"/>
      <c r="BN58" s="232"/>
      <c r="BO58" s="241"/>
      <c r="BP58" s="241"/>
      <c r="BQ58" s="238">
        <v>52</v>
      </c>
      <c r="BR58" s="239"/>
      <c r="BS58" s="809"/>
      <c r="BT58" s="810"/>
      <c r="BU58" s="810"/>
      <c r="BV58" s="810"/>
      <c r="BW58" s="810"/>
      <c r="BX58" s="810"/>
      <c r="BY58" s="810"/>
      <c r="BZ58" s="810"/>
      <c r="CA58" s="810"/>
      <c r="CB58" s="810"/>
      <c r="CC58" s="810"/>
      <c r="CD58" s="810"/>
      <c r="CE58" s="810"/>
      <c r="CF58" s="810"/>
      <c r="CG58" s="811"/>
      <c r="CH58" s="812"/>
      <c r="CI58" s="813"/>
      <c r="CJ58" s="813"/>
      <c r="CK58" s="813"/>
      <c r="CL58" s="814"/>
      <c r="CM58" s="812"/>
      <c r="CN58" s="813"/>
      <c r="CO58" s="813"/>
      <c r="CP58" s="813"/>
      <c r="CQ58" s="814"/>
      <c r="CR58" s="812"/>
      <c r="CS58" s="813"/>
      <c r="CT58" s="813"/>
      <c r="CU58" s="813"/>
      <c r="CV58" s="814"/>
      <c r="CW58" s="812"/>
      <c r="CX58" s="813"/>
      <c r="CY58" s="813"/>
      <c r="CZ58" s="813"/>
      <c r="DA58" s="814"/>
      <c r="DB58" s="812"/>
      <c r="DC58" s="813"/>
      <c r="DD58" s="813"/>
      <c r="DE58" s="813"/>
      <c r="DF58" s="814"/>
      <c r="DG58" s="812"/>
      <c r="DH58" s="813"/>
      <c r="DI58" s="813"/>
      <c r="DJ58" s="813"/>
      <c r="DK58" s="814"/>
      <c r="DL58" s="812"/>
      <c r="DM58" s="813"/>
      <c r="DN58" s="813"/>
      <c r="DO58" s="813"/>
      <c r="DP58" s="814"/>
      <c r="DQ58" s="812"/>
      <c r="DR58" s="813"/>
      <c r="DS58" s="813"/>
      <c r="DT58" s="813"/>
      <c r="DU58" s="814"/>
      <c r="DV58" s="809"/>
      <c r="DW58" s="810"/>
      <c r="DX58" s="810"/>
      <c r="DY58" s="810"/>
      <c r="DZ58" s="815"/>
      <c r="EA58" s="230"/>
    </row>
    <row r="59" spans="1:131" ht="26.25" customHeight="1" x14ac:dyDescent="0.2">
      <c r="A59" s="238">
        <v>32</v>
      </c>
      <c r="B59" s="816"/>
      <c r="C59" s="817"/>
      <c r="D59" s="817"/>
      <c r="E59" s="817"/>
      <c r="F59" s="817"/>
      <c r="G59" s="817"/>
      <c r="H59" s="817"/>
      <c r="I59" s="817"/>
      <c r="J59" s="817"/>
      <c r="K59" s="817"/>
      <c r="L59" s="817"/>
      <c r="M59" s="817"/>
      <c r="N59" s="817"/>
      <c r="O59" s="817"/>
      <c r="P59" s="818"/>
      <c r="Q59" s="871"/>
      <c r="R59" s="872"/>
      <c r="S59" s="872"/>
      <c r="T59" s="872"/>
      <c r="U59" s="872"/>
      <c r="V59" s="872"/>
      <c r="W59" s="872"/>
      <c r="X59" s="872"/>
      <c r="Y59" s="872"/>
      <c r="Z59" s="872"/>
      <c r="AA59" s="872"/>
      <c r="AB59" s="872"/>
      <c r="AC59" s="872"/>
      <c r="AD59" s="872"/>
      <c r="AE59" s="873"/>
      <c r="AF59" s="822"/>
      <c r="AG59" s="823"/>
      <c r="AH59" s="823"/>
      <c r="AI59" s="823"/>
      <c r="AJ59" s="824"/>
      <c r="AK59" s="875"/>
      <c r="AL59" s="872"/>
      <c r="AM59" s="872"/>
      <c r="AN59" s="872"/>
      <c r="AO59" s="872"/>
      <c r="AP59" s="872"/>
      <c r="AQ59" s="872"/>
      <c r="AR59" s="872"/>
      <c r="AS59" s="872"/>
      <c r="AT59" s="872"/>
      <c r="AU59" s="872"/>
      <c r="AV59" s="872"/>
      <c r="AW59" s="872"/>
      <c r="AX59" s="872"/>
      <c r="AY59" s="872"/>
      <c r="AZ59" s="874"/>
      <c r="BA59" s="874"/>
      <c r="BB59" s="874"/>
      <c r="BC59" s="874"/>
      <c r="BD59" s="874"/>
      <c r="BE59" s="868"/>
      <c r="BF59" s="868"/>
      <c r="BG59" s="868"/>
      <c r="BH59" s="868"/>
      <c r="BI59" s="869"/>
      <c r="BJ59" s="232"/>
      <c r="BK59" s="232"/>
      <c r="BL59" s="232"/>
      <c r="BM59" s="232"/>
      <c r="BN59" s="232"/>
      <c r="BO59" s="241"/>
      <c r="BP59" s="241"/>
      <c r="BQ59" s="238">
        <v>53</v>
      </c>
      <c r="BR59" s="239"/>
      <c r="BS59" s="809"/>
      <c r="BT59" s="810"/>
      <c r="BU59" s="810"/>
      <c r="BV59" s="810"/>
      <c r="BW59" s="810"/>
      <c r="BX59" s="810"/>
      <c r="BY59" s="810"/>
      <c r="BZ59" s="810"/>
      <c r="CA59" s="810"/>
      <c r="CB59" s="810"/>
      <c r="CC59" s="810"/>
      <c r="CD59" s="810"/>
      <c r="CE59" s="810"/>
      <c r="CF59" s="810"/>
      <c r="CG59" s="811"/>
      <c r="CH59" s="812"/>
      <c r="CI59" s="813"/>
      <c r="CJ59" s="813"/>
      <c r="CK59" s="813"/>
      <c r="CL59" s="814"/>
      <c r="CM59" s="812"/>
      <c r="CN59" s="813"/>
      <c r="CO59" s="813"/>
      <c r="CP59" s="813"/>
      <c r="CQ59" s="814"/>
      <c r="CR59" s="812"/>
      <c r="CS59" s="813"/>
      <c r="CT59" s="813"/>
      <c r="CU59" s="813"/>
      <c r="CV59" s="814"/>
      <c r="CW59" s="812"/>
      <c r="CX59" s="813"/>
      <c r="CY59" s="813"/>
      <c r="CZ59" s="813"/>
      <c r="DA59" s="814"/>
      <c r="DB59" s="812"/>
      <c r="DC59" s="813"/>
      <c r="DD59" s="813"/>
      <c r="DE59" s="813"/>
      <c r="DF59" s="814"/>
      <c r="DG59" s="812"/>
      <c r="DH59" s="813"/>
      <c r="DI59" s="813"/>
      <c r="DJ59" s="813"/>
      <c r="DK59" s="814"/>
      <c r="DL59" s="812"/>
      <c r="DM59" s="813"/>
      <c r="DN59" s="813"/>
      <c r="DO59" s="813"/>
      <c r="DP59" s="814"/>
      <c r="DQ59" s="812"/>
      <c r="DR59" s="813"/>
      <c r="DS59" s="813"/>
      <c r="DT59" s="813"/>
      <c r="DU59" s="814"/>
      <c r="DV59" s="809"/>
      <c r="DW59" s="810"/>
      <c r="DX59" s="810"/>
      <c r="DY59" s="810"/>
      <c r="DZ59" s="815"/>
      <c r="EA59" s="230"/>
    </row>
    <row r="60" spans="1:131" ht="26.25" customHeight="1" x14ac:dyDescent="0.2">
      <c r="A60" s="238">
        <v>33</v>
      </c>
      <c r="B60" s="816"/>
      <c r="C60" s="817"/>
      <c r="D60" s="817"/>
      <c r="E60" s="817"/>
      <c r="F60" s="817"/>
      <c r="G60" s="817"/>
      <c r="H60" s="817"/>
      <c r="I60" s="817"/>
      <c r="J60" s="817"/>
      <c r="K60" s="817"/>
      <c r="L60" s="817"/>
      <c r="M60" s="817"/>
      <c r="N60" s="817"/>
      <c r="O60" s="817"/>
      <c r="P60" s="818"/>
      <c r="Q60" s="871"/>
      <c r="R60" s="872"/>
      <c r="S60" s="872"/>
      <c r="T60" s="872"/>
      <c r="U60" s="872"/>
      <c r="V60" s="872"/>
      <c r="W60" s="872"/>
      <c r="X60" s="872"/>
      <c r="Y60" s="872"/>
      <c r="Z60" s="872"/>
      <c r="AA60" s="872"/>
      <c r="AB60" s="872"/>
      <c r="AC60" s="872"/>
      <c r="AD60" s="872"/>
      <c r="AE60" s="873"/>
      <c r="AF60" s="822"/>
      <c r="AG60" s="823"/>
      <c r="AH60" s="823"/>
      <c r="AI60" s="823"/>
      <c r="AJ60" s="824"/>
      <c r="AK60" s="875"/>
      <c r="AL60" s="872"/>
      <c r="AM60" s="872"/>
      <c r="AN60" s="872"/>
      <c r="AO60" s="872"/>
      <c r="AP60" s="872"/>
      <c r="AQ60" s="872"/>
      <c r="AR60" s="872"/>
      <c r="AS60" s="872"/>
      <c r="AT60" s="872"/>
      <c r="AU60" s="872"/>
      <c r="AV60" s="872"/>
      <c r="AW60" s="872"/>
      <c r="AX60" s="872"/>
      <c r="AY60" s="872"/>
      <c r="AZ60" s="874"/>
      <c r="BA60" s="874"/>
      <c r="BB60" s="874"/>
      <c r="BC60" s="874"/>
      <c r="BD60" s="874"/>
      <c r="BE60" s="868"/>
      <c r="BF60" s="868"/>
      <c r="BG60" s="868"/>
      <c r="BH60" s="868"/>
      <c r="BI60" s="869"/>
      <c r="BJ60" s="232"/>
      <c r="BK60" s="232"/>
      <c r="BL60" s="232"/>
      <c r="BM60" s="232"/>
      <c r="BN60" s="232"/>
      <c r="BO60" s="241"/>
      <c r="BP60" s="241"/>
      <c r="BQ60" s="238">
        <v>54</v>
      </c>
      <c r="BR60" s="239"/>
      <c r="BS60" s="809"/>
      <c r="BT60" s="810"/>
      <c r="BU60" s="810"/>
      <c r="BV60" s="810"/>
      <c r="BW60" s="810"/>
      <c r="BX60" s="810"/>
      <c r="BY60" s="810"/>
      <c r="BZ60" s="810"/>
      <c r="CA60" s="810"/>
      <c r="CB60" s="810"/>
      <c r="CC60" s="810"/>
      <c r="CD60" s="810"/>
      <c r="CE60" s="810"/>
      <c r="CF60" s="810"/>
      <c r="CG60" s="811"/>
      <c r="CH60" s="812"/>
      <c r="CI60" s="813"/>
      <c r="CJ60" s="813"/>
      <c r="CK60" s="813"/>
      <c r="CL60" s="814"/>
      <c r="CM60" s="812"/>
      <c r="CN60" s="813"/>
      <c r="CO60" s="813"/>
      <c r="CP60" s="813"/>
      <c r="CQ60" s="814"/>
      <c r="CR60" s="812"/>
      <c r="CS60" s="813"/>
      <c r="CT60" s="813"/>
      <c r="CU60" s="813"/>
      <c r="CV60" s="814"/>
      <c r="CW60" s="812"/>
      <c r="CX60" s="813"/>
      <c r="CY60" s="813"/>
      <c r="CZ60" s="813"/>
      <c r="DA60" s="814"/>
      <c r="DB60" s="812"/>
      <c r="DC60" s="813"/>
      <c r="DD60" s="813"/>
      <c r="DE60" s="813"/>
      <c r="DF60" s="814"/>
      <c r="DG60" s="812"/>
      <c r="DH60" s="813"/>
      <c r="DI60" s="813"/>
      <c r="DJ60" s="813"/>
      <c r="DK60" s="814"/>
      <c r="DL60" s="812"/>
      <c r="DM60" s="813"/>
      <c r="DN60" s="813"/>
      <c r="DO60" s="813"/>
      <c r="DP60" s="814"/>
      <c r="DQ60" s="812"/>
      <c r="DR60" s="813"/>
      <c r="DS60" s="813"/>
      <c r="DT60" s="813"/>
      <c r="DU60" s="814"/>
      <c r="DV60" s="809"/>
      <c r="DW60" s="810"/>
      <c r="DX60" s="810"/>
      <c r="DY60" s="810"/>
      <c r="DZ60" s="815"/>
      <c r="EA60" s="230"/>
    </row>
    <row r="61" spans="1:131" ht="26.25" customHeight="1" thickBot="1" x14ac:dyDescent="0.25">
      <c r="A61" s="238">
        <v>34</v>
      </c>
      <c r="B61" s="816"/>
      <c r="C61" s="817"/>
      <c r="D61" s="817"/>
      <c r="E61" s="817"/>
      <c r="F61" s="817"/>
      <c r="G61" s="817"/>
      <c r="H61" s="817"/>
      <c r="I61" s="817"/>
      <c r="J61" s="817"/>
      <c r="K61" s="817"/>
      <c r="L61" s="817"/>
      <c r="M61" s="817"/>
      <c r="N61" s="817"/>
      <c r="O61" s="817"/>
      <c r="P61" s="818"/>
      <c r="Q61" s="871"/>
      <c r="R61" s="872"/>
      <c r="S61" s="872"/>
      <c r="T61" s="872"/>
      <c r="U61" s="872"/>
      <c r="V61" s="872"/>
      <c r="W61" s="872"/>
      <c r="X61" s="872"/>
      <c r="Y61" s="872"/>
      <c r="Z61" s="872"/>
      <c r="AA61" s="872"/>
      <c r="AB61" s="872"/>
      <c r="AC61" s="872"/>
      <c r="AD61" s="872"/>
      <c r="AE61" s="873"/>
      <c r="AF61" s="822"/>
      <c r="AG61" s="823"/>
      <c r="AH61" s="823"/>
      <c r="AI61" s="823"/>
      <c r="AJ61" s="824"/>
      <c r="AK61" s="875"/>
      <c r="AL61" s="872"/>
      <c r="AM61" s="872"/>
      <c r="AN61" s="872"/>
      <c r="AO61" s="872"/>
      <c r="AP61" s="872"/>
      <c r="AQ61" s="872"/>
      <c r="AR61" s="872"/>
      <c r="AS61" s="872"/>
      <c r="AT61" s="872"/>
      <c r="AU61" s="872"/>
      <c r="AV61" s="872"/>
      <c r="AW61" s="872"/>
      <c r="AX61" s="872"/>
      <c r="AY61" s="872"/>
      <c r="AZ61" s="874"/>
      <c r="BA61" s="874"/>
      <c r="BB61" s="874"/>
      <c r="BC61" s="874"/>
      <c r="BD61" s="874"/>
      <c r="BE61" s="868"/>
      <c r="BF61" s="868"/>
      <c r="BG61" s="868"/>
      <c r="BH61" s="868"/>
      <c r="BI61" s="869"/>
      <c r="BJ61" s="232"/>
      <c r="BK61" s="232"/>
      <c r="BL61" s="232"/>
      <c r="BM61" s="232"/>
      <c r="BN61" s="232"/>
      <c r="BO61" s="241"/>
      <c r="BP61" s="241"/>
      <c r="BQ61" s="238">
        <v>55</v>
      </c>
      <c r="BR61" s="239"/>
      <c r="BS61" s="809"/>
      <c r="BT61" s="810"/>
      <c r="BU61" s="810"/>
      <c r="BV61" s="810"/>
      <c r="BW61" s="810"/>
      <c r="BX61" s="810"/>
      <c r="BY61" s="810"/>
      <c r="BZ61" s="810"/>
      <c r="CA61" s="810"/>
      <c r="CB61" s="810"/>
      <c r="CC61" s="810"/>
      <c r="CD61" s="810"/>
      <c r="CE61" s="810"/>
      <c r="CF61" s="810"/>
      <c r="CG61" s="811"/>
      <c r="CH61" s="812"/>
      <c r="CI61" s="813"/>
      <c r="CJ61" s="813"/>
      <c r="CK61" s="813"/>
      <c r="CL61" s="814"/>
      <c r="CM61" s="812"/>
      <c r="CN61" s="813"/>
      <c r="CO61" s="813"/>
      <c r="CP61" s="813"/>
      <c r="CQ61" s="814"/>
      <c r="CR61" s="812"/>
      <c r="CS61" s="813"/>
      <c r="CT61" s="813"/>
      <c r="CU61" s="813"/>
      <c r="CV61" s="814"/>
      <c r="CW61" s="812"/>
      <c r="CX61" s="813"/>
      <c r="CY61" s="813"/>
      <c r="CZ61" s="813"/>
      <c r="DA61" s="814"/>
      <c r="DB61" s="812"/>
      <c r="DC61" s="813"/>
      <c r="DD61" s="813"/>
      <c r="DE61" s="813"/>
      <c r="DF61" s="814"/>
      <c r="DG61" s="812"/>
      <c r="DH61" s="813"/>
      <c r="DI61" s="813"/>
      <c r="DJ61" s="813"/>
      <c r="DK61" s="814"/>
      <c r="DL61" s="812"/>
      <c r="DM61" s="813"/>
      <c r="DN61" s="813"/>
      <c r="DO61" s="813"/>
      <c r="DP61" s="814"/>
      <c r="DQ61" s="812"/>
      <c r="DR61" s="813"/>
      <c r="DS61" s="813"/>
      <c r="DT61" s="813"/>
      <c r="DU61" s="814"/>
      <c r="DV61" s="809"/>
      <c r="DW61" s="810"/>
      <c r="DX61" s="810"/>
      <c r="DY61" s="810"/>
      <c r="DZ61" s="815"/>
      <c r="EA61" s="230"/>
    </row>
    <row r="62" spans="1:131" ht="26.25" customHeight="1" x14ac:dyDescent="0.2">
      <c r="A62" s="238">
        <v>35</v>
      </c>
      <c r="B62" s="816"/>
      <c r="C62" s="817"/>
      <c r="D62" s="817"/>
      <c r="E62" s="817"/>
      <c r="F62" s="817"/>
      <c r="G62" s="817"/>
      <c r="H62" s="817"/>
      <c r="I62" s="817"/>
      <c r="J62" s="817"/>
      <c r="K62" s="817"/>
      <c r="L62" s="817"/>
      <c r="M62" s="817"/>
      <c r="N62" s="817"/>
      <c r="O62" s="817"/>
      <c r="P62" s="818"/>
      <c r="Q62" s="871"/>
      <c r="R62" s="872"/>
      <c r="S62" s="872"/>
      <c r="T62" s="872"/>
      <c r="U62" s="872"/>
      <c r="V62" s="872"/>
      <c r="W62" s="872"/>
      <c r="X62" s="872"/>
      <c r="Y62" s="872"/>
      <c r="Z62" s="872"/>
      <c r="AA62" s="872"/>
      <c r="AB62" s="872"/>
      <c r="AC62" s="872"/>
      <c r="AD62" s="872"/>
      <c r="AE62" s="873"/>
      <c r="AF62" s="822"/>
      <c r="AG62" s="823"/>
      <c r="AH62" s="823"/>
      <c r="AI62" s="823"/>
      <c r="AJ62" s="824"/>
      <c r="AK62" s="875"/>
      <c r="AL62" s="872"/>
      <c r="AM62" s="872"/>
      <c r="AN62" s="872"/>
      <c r="AO62" s="872"/>
      <c r="AP62" s="872"/>
      <c r="AQ62" s="872"/>
      <c r="AR62" s="872"/>
      <c r="AS62" s="872"/>
      <c r="AT62" s="872"/>
      <c r="AU62" s="872"/>
      <c r="AV62" s="872"/>
      <c r="AW62" s="872"/>
      <c r="AX62" s="872"/>
      <c r="AY62" s="872"/>
      <c r="AZ62" s="874"/>
      <c r="BA62" s="874"/>
      <c r="BB62" s="874"/>
      <c r="BC62" s="874"/>
      <c r="BD62" s="874"/>
      <c r="BE62" s="868"/>
      <c r="BF62" s="868"/>
      <c r="BG62" s="868"/>
      <c r="BH62" s="868"/>
      <c r="BI62" s="869"/>
      <c r="BJ62" s="883" t="s">
        <v>397</v>
      </c>
      <c r="BK62" s="842"/>
      <c r="BL62" s="842"/>
      <c r="BM62" s="842"/>
      <c r="BN62" s="843"/>
      <c r="BO62" s="241"/>
      <c r="BP62" s="241"/>
      <c r="BQ62" s="238">
        <v>56</v>
      </c>
      <c r="BR62" s="239"/>
      <c r="BS62" s="809"/>
      <c r="BT62" s="810"/>
      <c r="BU62" s="810"/>
      <c r="BV62" s="810"/>
      <c r="BW62" s="810"/>
      <c r="BX62" s="810"/>
      <c r="BY62" s="810"/>
      <c r="BZ62" s="810"/>
      <c r="CA62" s="810"/>
      <c r="CB62" s="810"/>
      <c r="CC62" s="810"/>
      <c r="CD62" s="810"/>
      <c r="CE62" s="810"/>
      <c r="CF62" s="810"/>
      <c r="CG62" s="811"/>
      <c r="CH62" s="812"/>
      <c r="CI62" s="813"/>
      <c r="CJ62" s="813"/>
      <c r="CK62" s="813"/>
      <c r="CL62" s="814"/>
      <c r="CM62" s="812"/>
      <c r="CN62" s="813"/>
      <c r="CO62" s="813"/>
      <c r="CP62" s="813"/>
      <c r="CQ62" s="814"/>
      <c r="CR62" s="812"/>
      <c r="CS62" s="813"/>
      <c r="CT62" s="813"/>
      <c r="CU62" s="813"/>
      <c r="CV62" s="814"/>
      <c r="CW62" s="812"/>
      <c r="CX62" s="813"/>
      <c r="CY62" s="813"/>
      <c r="CZ62" s="813"/>
      <c r="DA62" s="814"/>
      <c r="DB62" s="812"/>
      <c r="DC62" s="813"/>
      <c r="DD62" s="813"/>
      <c r="DE62" s="813"/>
      <c r="DF62" s="814"/>
      <c r="DG62" s="812"/>
      <c r="DH62" s="813"/>
      <c r="DI62" s="813"/>
      <c r="DJ62" s="813"/>
      <c r="DK62" s="814"/>
      <c r="DL62" s="812"/>
      <c r="DM62" s="813"/>
      <c r="DN62" s="813"/>
      <c r="DO62" s="813"/>
      <c r="DP62" s="814"/>
      <c r="DQ62" s="812"/>
      <c r="DR62" s="813"/>
      <c r="DS62" s="813"/>
      <c r="DT62" s="813"/>
      <c r="DU62" s="814"/>
      <c r="DV62" s="809"/>
      <c r="DW62" s="810"/>
      <c r="DX62" s="810"/>
      <c r="DY62" s="810"/>
      <c r="DZ62" s="815"/>
      <c r="EA62" s="230"/>
    </row>
    <row r="63" spans="1:131" ht="26.25" customHeight="1" thickBot="1" x14ac:dyDescent="0.25">
      <c r="A63" s="240" t="s">
        <v>377</v>
      </c>
      <c r="B63" s="825" t="s">
        <v>398</v>
      </c>
      <c r="C63" s="826"/>
      <c r="D63" s="826"/>
      <c r="E63" s="826"/>
      <c r="F63" s="826"/>
      <c r="G63" s="826"/>
      <c r="H63" s="826"/>
      <c r="I63" s="826"/>
      <c r="J63" s="826"/>
      <c r="K63" s="826"/>
      <c r="L63" s="826"/>
      <c r="M63" s="826"/>
      <c r="N63" s="826"/>
      <c r="O63" s="826"/>
      <c r="P63" s="827"/>
      <c r="Q63" s="876"/>
      <c r="R63" s="877"/>
      <c r="S63" s="877"/>
      <c r="T63" s="877"/>
      <c r="U63" s="877"/>
      <c r="V63" s="877"/>
      <c r="W63" s="877"/>
      <c r="X63" s="877"/>
      <c r="Y63" s="877"/>
      <c r="Z63" s="877"/>
      <c r="AA63" s="877"/>
      <c r="AB63" s="877"/>
      <c r="AC63" s="877"/>
      <c r="AD63" s="877"/>
      <c r="AE63" s="878"/>
      <c r="AF63" s="879">
        <v>25810</v>
      </c>
      <c r="AG63" s="880"/>
      <c r="AH63" s="880"/>
      <c r="AI63" s="880"/>
      <c r="AJ63" s="881"/>
      <c r="AK63" s="882"/>
      <c r="AL63" s="877"/>
      <c r="AM63" s="877"/>
      <c r="AN63" s="877"/>
      <c r="AO63" s="877"/>
      <c r="AP63" s="880">
        <f>SUM(AP28:AT34)</f>
        <v>24388</v>
      </c>
      <c r="AQ63" s="880"/>
      <c r="AR63" s="880"/>
      <c r="AS63" s="880"/>
      <c r="AT63" s="880"/>
      <c r="AU63" s="880">
        <f>SUM(AU28:AY34)</f>
        <v>18624</v>
      </c>
      <c r="AV63" s="880"/>
      <c r="AW63" s="880"/>
      <c r="AX63" s="880"/>
      <c r="AY63" s="880"/>
      <c r="AZ63" s="884"/>
      <c r="BA63" s="884"/>
      <c r="BB63" s="884"/>
      <c r="BC63" s="884"/>
      <c r="BD63" s="884"/>
      <c r="BE63" s="885"/>
      <c r="BF63" s="885"/>
      <c r="BG63" s="885"/>
      <c r="BH63" s="885"/>
      <c r="BI63" s="886"/>
      <c r="BJ63" s="887" t="s">
        <v>122</v>
      </c>
      <c r="BK63" s="888"/>
      <c r="BL63" s="888"/>
      <c r="BM63" s="888"/>
      <c r="BN63" s="889"/>
      <c r="BO63" s="241"/>
      <c r="BP63" s="241"/>
      <c r="BQ63" s="238">
        <v>57</v>
      </c>
      <c r="BR63" s="239"/>
      <c r="BS63" s="809"/>
      <c r="BT63" s="810"/>
      <c r="BU63" s="810"/>
      <c r="BV63" s="810"/>
      <c r="BW63" s="810"/>
      <c r="BX63" s="810"/>
      <c r="BY63" s="810"/>
      <c r="BZ63" s="810"/>
      <c r="CA63" s="810"/>
      <c r="CB63" s="810"/>
      <c r="CC63" s="810"/>
      <c r="CD63" s="810"/>
      <c r="CE63" s="810"/>
      <c r="CF63" s="810"/>
      <c r="CG63" s="811"/>
      <c r="CH63" s="812"/>
      <c r="CI63" s="813"/>
      <c r="CJ63" s="813"/>
      <c r="CK63" s="813"/>
      <c r="CL63" s="814"/>
      <c r="CM63" s="812"/>
      <c r="CN63" s="813"/>
      <c r="CO63" s="813"/>
      <c r="CP63" s="813"/>
      <c r="CQ63" s="814"/>
      <c r="CR63" s="812"/>
      <c r="CS63" s="813"/>
      <c r="CT63" s="813"/>
      <c r="CU63" s="813"/>
      <c r="CV63" s="814"/>
      <c r="CW63" s="812"/>
      <c r="CX63" s="813"/>
      <c r="CY63" s="813"/>
      <c r="CZ63" s="813"/>
      <c r="DA63" s="814"/>
      <c r="DB63" s="812"/>
      <c r="DC63" s="813"/>
      <c r="DD63" s="813"/>
      <c r="DE63" s="813"/>
      <c r="DF63" s="814"/>
      <c r="DG63" s="812"/>
      <c r="DH63" s="813"/>
      <c r="DI63" s="813"/>
      <c r="DJ63" s="813"/>
      <c r="DK63" s="814"/>
      <c r="DL63" s="812"/>
      <c r="DM63" s="813"/>
      <c r="DN63" s="813"/>
      <c r="DO63" s="813"/>
      <c r="DP63" s="814"/>
      <c r="DQ63" s="812"/>
      <c r="DR63" s="813"/>
      <c r="DS63" s="813"/>
      <c r="DT63" s="813"/>
      <c r="DU63" s="814"/>
      <c r="DV63" s="809"/>
      <c r="DW63" s="810"/>
      <c r="DX63" s="810"/>
      <c r="DY63" s="810"/>
      <c r="DZ63" s="815"/>
      <c r="EA63" s="230"/>
    </row>
    <row r="64" spans="1:131" ht="26.25" customHeight="1" x14ac:dyDescent="0.2">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809"/>
      <c r="BT64" s="810"/>
      <c r="BU64" s="810"/>
      <c r="BV64" s="810"/>
      <c r="BW64" s="810"/>
      <c r="BX64" s="810"/>
      <c r="BY64" s="810"/>
      <c r="BZ64" s="810"/>
      <c r="CA64" s="810"/>
      <c r="CB64" s="810"/>
      <c r="CC64" s="810"/>
      <c r="CD64" s="810"/>
      <c r="CE64" s="810"/>
      <c r="CF64" s="810"/>
      <c r="CG64" s="811"/>
      <c r="CH64" s="812"/>
      <c r="CI64" s="813"/>
      <c r="CJ64" s="813"/>
      <c r="CK64" s="813"/>
      <c r="CL64" s="814"/>
      <c r="CM64" s="812"/>
      <c r="CN64" s="813"/>
      <c r="CO64" s="813"/>
      <c r="CP64" s="813"/>
      <c r="CQ64" s="814"/>
      <c r="CR64" s="812"/>
      <c r="CS64" s="813"/>
      <c r="CT64" s="813"/>
      <c r="CU64" s="813"/>
      <c r="CV64" s="814"/>
      <c r="CW64" s="812"/>
      <c r="CX64" s="813"/>
      <c r="CY64" s="813"/>
      <c r="CZ64" s="813"/>
      <c r="DA64" s="814"/>
      <c r="DB64" s="812"/>
      <c r="DC64" s="813"/>
      <c r="DD64" s="813"/>
      <c r="DE64" s="813"/>
      <c r="DF64" s="814"/>
      <c r="DG64" s="812"/>
      <c r="DH64" s="813"/>
      <c r="DI64" s="813"/>
      <c r="DJ64" s="813"/>
      <c r="DK64" s="814"/>
      <c r="DL64" s="812"/>
      <c r="DM64" s="813"/>
      <c r="DN64" s="813"/>
      <c r="DO64" s="813"/>
      <c r="DP64" s="814"/>
      <c r="DQ64" s="812"/>
      <c r="DR64" s="813"/>
      <c r="DS64" s="813"/>
      <c r="DT64" s="813"/>
      <c r="DU64" s="814"/>
      <c r="DV64" s="809"/>
      <c r="DW64" s="810"/>
      <c r="DX64" s="810"/>
      <c r="DY64" s="810"/>
      <c r="DZ64" s="815"/>
      <c r="EA64" s="230"/>
    </row>
    <row r="65" spans="1:131" ht="26.25" customHeight="1" thickBot="1" x14ac:dyDescent="0.25">
      <c r="A65" s="232" t="s">
        <v>399</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809"/>
      <c r="BT65" s="810"/>
      <c r="BU65" s="810"/>
      <c r="BV65" s="810"/>
      <c r="BW65" s="810"/>
      <c r="BX65" s="810"/>
      <c r="BY65" s="810"/>
      <c r="BZ65" s="810"/>
      <c r="CA65" s="810"/>
      <c r="CB65" s="810"/>
      <c r="CC65" s="810"/>
      <c r="CD65" s="810"/>
      <c r="CE65" s="810"/>
      <c r="CF65" s="810"/>
      <c r="CG65" s="811"/>
      <c r="CH65" s="812"/>
      <c r="CI65" s="813"/>
      <c r="CJ65" s="813"/>
      <c r="CK65" s="813"/>
      <c r="CL65" s="814"/>
      <c r="CM65" s="812"/>
      <c r="CN65" s="813"/>
      <c r="CO65" s="813"/>
      <c r="CP65" s="813"/>
      <c r="CQ65" s="814"/>
      <c r="CR65" s="812"/>
      <c r="CS65" s="813"/>
      <c r="CT65" s="813"/>
      <c r="CU65" s="813"/>
      <c r="CV65" s="814"/>
      <c r="CW65" s="812"/>
      <c r="CX65" s="813"/>
      <c r="CY65" s="813"/>
      <c r="CZ65" s="813"/>
      <c r="DA65" s="814"/>
      <c r="DB65" s="812"/>
      <c r="DC65" s="813"/>
      <c r="DD65" s="813"/>
      <c r="DE65" s="813"/>
      <c r="DF65" s="814"/>
      <c r="DG65" s="812"/>
      <c r="DH65" s="813"/>
      <c r="DI65" s="813"/>
      <c r="DJ65" s="813"/>
      <c r="DK65" s="814"/>
      <c r="DL65" s="812"/>
      <c r="DM65" s="813"/>
      <c r="DN65" s="813"/>
      <c r="DO65" s="813"/>
      <c r="DP65" s="814"/>
      <c r="DQ65" s="812"/>
      <c r="DR65" s="813"/>
      <c r="DS65" s="813"/>
      <c r="DT65" s="813"/>
      <c r="DU65" s="814"/>
      <c r="DV65" s="809"/>
      <c r="DW65" s="810"/>
      <c r="DX65" s="810"/>
      <c r="DY65" s="810"/>
      <c r="DZ65" s="815"/>
      <c r="EA65" s="230"/>
    </row>
    <row r="66" spans="1:131" ht="26.25" customHeight="1" x14ac:dyDescent="0.2">
      <c r="A66" s="763" t="s">
        <v>400</v>
      </c>
      <c r="B66" s="764"/>
      <c r="C66" s="764"/>
      <c r="D66" s="764"/>
      <c r="E66" s="764"/>
      <c r="F66" s="764"/>
      <c r="G66" s="764"/>
      <c r="H66" s="764"/>
      <c r="I66" s="764"/>
      <c r="J66" s="764"/>
      <c r="K66" s="764"/>
      <c r="L66" s="764"/>
      <c r="M66" s="764"/>
      <c r="N66" s="764"/>
      <c r="O66" s="764"/>
      <c r="P66" s="765"/>
      <c r="Q66" s="769" t="s">
        <v>381</v>
      </c>
      <c r="R66" s="770"/>
      <c r="S66" s="770"/>
      <c r="T66" s="770"/>
      <c r="U66" s="771"/>
      <c r="V66" s="769" t="s">
        <v>382</v>
      </c>
      <c r="W66" s="770"/>
      <c r="X66" s="770"/>
      <c r="Y66" s="770"/>
      <c r="Z66" s="771"/>
      <c r="AA66" s="769" t="s">
        <v>383</v>
      </c>
      <c r="AB66" s="770"/>
      <c r="AC66" s="770"/>
      <c r="AD66" s="770"/>
      <c r="AE66" s="771"/>
      <c r="AF66" s="890" t="s">
        <v>384</v>
      </c>
      <c r="AG66" s="851"/>
      <c r="AH66" s="851"/>
      <c r="AI66" s="851"/>
      <c r="AJ66" s="891"/>
      <c r="AK66" s="769" t="s">
        <v>385</v>
      </c>
      <c r="AL66" s="764"/>
      <c r="AM66" s="764"/>
      <c r="AN66" s="764"/>
      <c r="AO66" s="765"/>
      <c r="AP66" s="769" t="s">
        <v>386</v>
      </c>
      <c r="AQ66" s="770"/>
      <c r="AR66" s="770"/>
      <c r="AS66" s="770"/>
      <c r="AT66" s="771"/>
      <c r="AU66" s="769" t="s">
        <v>401</v>
      </c>
      <c r="AV66" s="770"/>
      <c r="AW66" s="770"/>
      <c r="AX66" s="770"/>
      <c r="AY66" s="771"/>
      <c r="AZ66" s="769" t="s">
        <v>364</v>
      </c>
      <c r="BA66" s="770"/>
      <c r="BB66" s="770"/>
      <c r="BC66" s="770"/>
      <c r="BD66" s="776"/>
      <c r="BE66" s="241"/>
      <c r="BF66" s="241"/>
      <c r="BG66" s="241"/>
      <c r="BH66" s="241"/>
      <c r="BI66" s="241"/>
      <c r="BJ66" s="241"/>
      <c r="BK66" s="241"/>
      <c r="BL66" s="241"/>
      <c r="BM66" s="241"/>
      <c r="BN66" s="241"/>
      <c r="BO66" s="241"/>
      <c r="BP66" s="241"/>
      <c r="BQ66" s="238">
        <v>60</v>
      </c>
      <c r="BR66" s="243"/>
      <c r="BS66" s="895"/>
      <c r="BT66" s="896"/>
      <c r="BU66" s="896"/>
      <c r="BV66" s="896"/>
      <c r="BW66" s="896"/>
      <c r="BX66" s="896"/>
      <c r="BY66" s="896"/>
      <c r="BZ66" s="896"/>
      <c r="CA66" s="896"/>
      <c r="CB66" s="896"/>
      <c r="CC66" s="896"/>
      <c r="CD66" s="896"/>
      <c r="CE66" s="896"/>
      <c r="CF66" s="896"/>
      <c r="CG66" s="901"/>
      <c r="CH66" s="898"/>
      <c r="CI66" s="899"/>
      <c r="CJ66" s="899"/>
      <c r="CK66" s="899"/>
      <c r="CL66" s="900"/>
      <c r="CM66" s="898"/>
      <c r="CN66" s="899"/>
      <c r="CO66" s="899"/>
      <c r="CP66" s="899"/>
      <c r="CQ66" s="900"/>
      <c r="CR66" s="898"/>
      <c r="CS66" s="899"/>
      <c r="CT66" s="899"/>
      <c r="CU66" s="899"/>
      <c r="CV66" s="900"/>
      <c r="CW66" s="898"/>
      <c r="CX66" s="899"/>
      <c r="CY66" s="899"/>
      <c r="CZ66" s="899"/>
      <c r="DA66" s="900"/>
      <c r="DB66" s="898"/>
      <c r="DC66" s="899"/>
      <c r="DD66" s="899"/>
      <c r="DE66" s="899"/>
      <c r="DF66" s="900"/>
      <c r="DG66" s="898"/>
      <c r="DH66" s="899"/>
      <c r="DI66" s="899"/>
      <c r="DJ66" s="899"/>
      <c r="DK66" s="900"/>
      <c r="DL66" s="898"/>
      <c r="DM66" s="899"/>
      <c r="DN66" s="899"/>
      <c r="DO66" s="899"/>
      <c r="DP66" s="900"/>
      <c r="DQ66" s="898"/>
      <c r="DR66" s="899"/>
      <c r="DS66" s="899"/>
      <c r="DT66" s="899"/>
      <c r="DU66" s="900"/>
      <c r="DV66" s="895"/>
      <c r="DW66" s="896"/>
      <c r="DX66" s="896"/>
      <c r="DY66" s="896"/>
      <c r="DZ66" s="897"/>
      <c r="EA66" s="230"/>
    </row>
    <row r="67" spans="1:131" ht="26.25" customHeight="1" thickBot="1" x14ac:dyDescent="0.25">
      <c r="A67" s="766"/>
      <c r="B67" s="767"/>
      <c r="C67" s="767"/>
      <c r="D67" s="767"/>
      <c r="E67" s="767"/>
      <c r="F67" s="767"/>
      <c r="G67" s="767"/>
      <c r="H67" s="767"/>
      <c r="I67" s="767"/>
      <c r="J67" s="767"/>
      <c r="K67" s="767"/>
      <c r="L67" s="767"/>
      <c r="M67" s="767"/>
      <c r="N67" s="767"/>
      <c r="O67" s="767"/>
      <c r="P67" s="768"/>
      <c r="Q67" s="772"/>
      <c r="R67" s="773"/>
      <c r="S67" s="773"/>
      <c r="T67" s="773"/>
      <c r="U67" s="774"/>
      <c r="V67" s="772"/>
      <c r="W67" s="773"/>
      <c r="X67" s="773"/>
      <c r="Y67" s="773"/>
      <c r="Z67" s="774"/>
      <c r="AA67" s="772"/>
      <c r="AB67" s="773"/>
      <c r="AC67" s="773"/>
      <c r="AD67" s="773"/>
      <c r="AE67" s="774"/>
      <c r="AF67" s="892"/>
      <c r="AG67" s="854"/>
      <c r="AH67" s="854"/>
      <c r="AI67" s="854"/>
      <c r="AJ67" s="893"/>
      <c r="AK67" s="894"/>
      <c r="AL67" s="767"/>
      <c r="AM67" s="767"/>
      <c r="AN67" s="767"/>
      <c r="AO67" s="768"/>
      <c r="AP67" s="772"/>
      <c r="AQ67" s="773"/>
      <c r="AR67" s="773"/>
      <c r="AS67" s="773"/>
      <c r="AT67" s="774"/>
      <c r="AU67" s="772"/>
      <c r="AV67" s="773"/>
      <c r="AW67" s="773"/>
      <c r="AX67" s="773"/>
      <c r="AY67" s="774"/>
      <c r="AZ67" s="772"/>
      <c r="BA67" s="773"/>
      <c r="BB67" s="773"/>
      <c r="BC67" s="773"/>
      <c r="BD67" s="778"/>
      <c r="BE67" s="241"/>
      <c r="BF67" s="241"/>
      <c r="BG67" s="241"/>
      <c r="BH67" s="241"/>
      <c r="BI67" s="241"/>
      <c r="BJ67" s="241"/>
      <c r="BK67" s="241"/>
      <c r="BL67" s="241"/>
      <c r="BM67" s="241"/>
      <c r="BN67" s="241"/>
      <c r="BO67" s="241"/>
      <c r="BP67" s="241"/>
      <c r="BQ67" s="238">
        <v>61</v>
      </c>
      <c r="BR67" s="243"/>
      <c r="BS67" s="895"/>
      <c r="BT67" s="896"/>
      <c r="BU67" s="896"/>
      <c r="BV67" s="896"/>
      <c r="BW67" s="896"/>
      <c r="BX67" s="896"/>
      <c r="BY67" s="896"/>
      <c r="BZ67" s="896"/>
      <c r="CA67" s="896"/>
      <c r="CB67" s="896"/>
      <c r="CC67" s="896"/>
      <c r="CD67" s="896"/>
      <c r="CE67" s="896"/>
      <c r="CF67" s="896"/>
      <c r="CG67" s="901"/>
      <c r="CH67" s="898"/>
      <c r="CI67" s="899"/>
      <c r="CJ67" s="899"/>
      <c r="CK67" s="899"/>
      <c r="CL67" s="900"/>
      <c r="CM67" s="898"/>
      <c r="CN67" s="899"/>
      <c r="CO67" s="899"/>
      <c r="CP67" s="899"/>
      <c r="CQ67" s="900"/>
      <c r="CR67" s="898"/>
      <c r="CS67" s="899"/>
      <c r="CT67" s="899"/>
      <c r="CU67" s="899"/>
      <c r="CV67" s="900"/>
      <c r="CW67" s="898"/>
      <c r="CX67" s="899"/>
      <c r="CY67" s="899"/>
      <c r="CZ67" s="899"/>
      <c r="DA67" s="900"/>
      <c r="DB67" s="898"/>
      <c r="DC67" s="899"/>
      <c r="DD67" s="899"/>
      <c r="DE67" s="899"/>
      <c r="DF67" s="900"/>
      <c r="DG67" s="898"/>
      <c r="DH67" s="899"/>
      <c r="DI67" s="899"/>
      <c r="DJ67" s="899"/>
      <c r="DK67" s="900"/>
      <c r="DL67" s="898"/>
      <c r="DM67" s="899"/>
      <c r="DN67" s="899"/>
      <c r="DO67" s="899"/>
      <c r="DP67" s="900"/>
      <c r="DQ67" s="898"/>
      <c r="DR67" s="899"/>
      <c r="DS67" s="899"/>
      <c r="DT67" s="899"/>
      <c r="DU67" s="900"/>
      <c r="DV67" s="895"/>
      <c r="DW67" s="896"/>
      <c r="DX67" s="896"/>
      <c r="DY67" s="896"/>
      <c r="DZ67" s="897"/>
      <c r="EA67" s="230"/>
    </row>
    <row r="68" spans="1:131" ht="26.25" customHeight="1" thickTop="1" x14ac:dyDescent="0.2">
      <c r="A68" s="236">
        <v>1</v>
      </c>
      <c r="B68" s="905" t="s">
        <v>550</v>
      </c>
      <c r="C68" s="906"/>
      <c r="D68" s="906"/>
      <c r="E68" s="906"/>
      <c r="F68" s="906"/>
      <c r="G68" s="906"/>
      <c r="H68" s="906"/>
      <c r="I68" s="906"/>
      <c r="J68" s="906"/>
      <c r="K68" s="906"/>
      <c r="L68" s="906"/>
      <c r="M68" s="906"/>
      <c r="N68" s="906"/>
      <c r="O68" s="906"/>
      <c r="P68" s="907"/>
      <c r="Q68" s="908">
        <v>169</v>
      </c>
      <c r="R68" s="902"/>
      <c r="S68" s="902"/>
      <c r="T68" s="902"/>
      <c r="U68" s="902"/>
      <c r="V68" s="902">
        <v>159</v>
      </c>
      <c r="W68" s="902"/>
      <c r="X68" s="902"/>
      <c r="Y68" s="902"/>
      <c r="Z68" s="902"/>
      <c r="AA68" s="902">
        <v>10</v>
      </c>
      <c r="AB68" s="902"/>
      <c r="AC68" s="902"/>
      <c r="AD68" s="902"/>
      <c r="AE68" s="902"/>
      <c r="AF68" s="902">
        <v>10</v>
      </c>
      <c r="AG68" s="902"/>
      <c r="AH68" s="902"/>
      <c r="AI68" s="902"/>
      <c r="AJ68" s="902"/>
      <c r="AK68" s="902" t="s">
        <v>556</v>
      </c>
      <c r="AL68" s="902"/>
      <c r="AM68" s="902"/>
      <c r="AN68" s="902"/>
      <c r="AO68" s="902"/>
      <c r="AP68" s="902" t="s">
        <v>556</v>
      </c>
      <c r="AQ68" s="902"/>
      <c r="AR68" s="902"/>
      <c r="AS68" s="902"/>
      <c r="AT68" s="902"/>
      <c r="AU68" s="902" t="s">
        <v>556</v>
      </c>
      <c r="AV68" s="902"/>
      <c r="AW68" s="902"/>
      <c r="AX68" s="902"/>
      <c r="AY68" s="902"/>
      <c r="AZ68" s="903"/>
      <c r="BA68" s="903"/>
      <c r="BB68" s="903"/>
      <c r="BC68" s="903"/>
      <c r="BD68" s="904"/>
      <c r="BE68" s="241"/>
      <c r="BF68" s="241"/>
      <c r="BG68" s="241"/>
      <c r="BH68" s="241"/>
      <c r="BI68" s="241"/>
      <c r="BJ68" s="241"/>
      <c r="BK68" s="241"/>
      <c r="BL68" s="241"/>
      <c r="BM68" s="241"/>
      <c r="BN68" s="241"/>
      <c r="BO68" s="241"/>
      <c r="BP68" s="241"/>
      <c r="BQ68" s="238">
        <v>62</v>
      </c>
      <c r="BR68" s="243"/>
      <c r="BS68" s="895"/>
      <c r="BT68" s="896"/>
      <c r="BU68" s="896"/>
      <c r="BV68" s="896"/>
      <c r="BW68" s="896"/>
      <c r="BX68" s="896"/>
      <c r="BY68" s="896"/>
      <c r="BZ68" s="896"/>
      <c r="CA68" s="896"/>
      <c r="CB68" s="896"/>
      <c r="CC68" s="896"/>
      <c r="CD68" s="896"/>
      <c r="CE68" s="896"/>
      <c r="CF68" s="896"/>
      <c r="CG68" s="901"/>
      <c r="CH68" s="898"/>
      <c r="CI68" s="899"/>
      <c r="CJ68" s="899"/>
      <c r="CK68" s="899"/>
      <c r="CL68" s="900"/>
      <c r="CM68" s="898"/>
      <c r="CN68" s="899"/>
      <c r="CO68" s="899"/>
      <c r="CP68" s="899"/>
      <c r="CQ68" s="900"/>
      <c r="CR68" s="898"/>
      <c r="CS68" s="899"/>
      <c r="CT68" s="899"/>
      <c r="CU68" s="899"/>
      <c r="CV68" s="900"/>
      <c r="CW68" s="898"/>
      <c r="CX68" s="899"/>
      <c r="CY68" s="899"/>
      <c r="CZ68" s="899"/>
      <c r="DA68" s="900"/>
      <c r="DB68" s="898"/>
      <c r="DC68" s="899"/>
      <c r="DD68" s="899"/>
      <c r="DE68" s="899"/>
      <c r="DF68" s="900"/>
      <c r="DG68" s="898"/>
      <c r="DH68" s="899"/>
      <c r="DI68" s="899"/>
      <c r="DJ68" s="899"/>
      <c r="DK68" s="900"/>
      <c r="DL68" s="898"/>
      <c r="DM68" s="899"/>
      <c r="DN68" s="899"/>
      <c r="DO68" s="899"/>
      <c r="DP68" s="900"/>
      <c r="DQ68" s="898"/>
      <c r="DR68" s="899"/>
      <c r="DS68" s="899"/>
      <c r="DT68" s="899"/>
      <c r="DU68" s="900"/>
      <c r="DV68" s="895"/>
      <c r="DW68" s="896"/>
      <c r="DX68" s="896"/>
      <c r="DY68" s="896"/>
      <c r="DZ68" s="897"/>
      <c r="EA68" s="230"/>
    </row>
    <row r="69" spans="1:131" ht="26.25" customHeight="1" x14ac:dyDescent="0.2">
      <c r="A69" s="238">
        <v>2</v>
      </c>
      <c r="B69" s="909" t="s">
        <v>551</v>
      </c>
      <c r="C69" s="910"/>
      <c r="D69" s="910"/>
      <c r="E69" s="910"/>
      <c r="F69" s="910"/>
      <c r="G69" s="910"/>
      <c r="H69" s="910"/>
      <c r="I69" s="910"/>
      <c r="J69" s="910"/>
      <c r="K69" s="910"/>
      <c r="L69" s="910"/>
      <c r="M69" s="910"/>
      <c r="N69" s="910"/>
      <c r="O69" s="910"/>
      <c r="P69" s="911"/>
      <c r="Q69" s="912">
        <v>390</v>
      </c>
      <c r="R69" s="866"/>
      <c r="S69" s="866"/>
      <c r="T69" s="866"/>
      <c r="U69" s="866"/>
      <c r="V69" s="866">
        <v>375</v>
      </c>
      <c r="W69" s="866"/>
      <c r="X69" s="866"/>
      <c r="Y69" s="866"/>
      <c r="Z69" s="866"/>
      <c r="AA69" s="866">
        <v>14</v>
      </c>
      <c r="AB69" s="866"/>
      <c r="AC69" s="866"/>
      <c r="AD69" s="866"/>
      <c r="AE69" s="866"/>
      <c r="AF69" s="866">
        <v>14</v>
      </c>
      <c r="AG69" s="866"/>
      <c r="AH69" s="866"/>
      <c r="AI69" s="866"/>
      <c r="AJ69" s="866"/>
      <c r="AK69" s="866" t="s">
        <v>556</v>
      </c>
      <c r="AL69" s="866"/>
      <c r="AM69" s="866"/>
      <c r="AN69" s="866"/>
      <c r="AO69" s="866"/>
      <c r="AP69" s="866">
        <v>1162</v>
      </c>
      <c r="AQ69" s="866"/>
      <c r="AR69" s="866"/>
      <c r="AS69" s="866"/>
      <c r="AT69" s="866"/>
      <c r="AU69" s="866">
        <v>508</v>
      </c>
      <c r="AV69" s="866"/>
      <c r="AW69" s="866"/>
      <c r="AX69" s="866"/>
      <c r="AY69" s="866"/>
      <c r="AZ69" s="868"/>
      <c r="BA69" s="868"/>
      <c r="BB69" s="868"/>
      <c r="BC69" s="868"/>
      <c r="BD69" s="869"/>
      <c r="BE69" s="241"/>
      <c r="BF69" s="241"/>
      <c r="BG69" s="241"/>
      <c r="BH69" s="241"/>
      <c r="BI69" s="241"/>
      <c r="BJ69" s="241"/>
      <c r="BK69" s="241"/>
      <c r="BL69" s="241"/>
      <c r="BM69" s="241"/>
      <c r="BN69" s="241"/>
      <c r="BO69" s="241"/>
      <c r="BP69" s="241"/>
      <c r="BQ69" s="238">
        <v>63</v>
      </c>
      <c r="BR69" s="243"/>
      <c r="BS69" s="895"/>
      <c r="BT69" s="896"/>
      <c r="BU69" s="896"/>
      <c r="BV69" s="896"/>
      <c r="BW69" s="896"/>
      <c r="BX69" s="896"/>
      <c r="BY69" s="896"/>
      <c r="BZ69" s="896"/>
      <c r="CA69" s="896"/>
      <c r="CB69" s="896"/>
      <c r="CC69" s="896"/>
      <c r="CD69" s="896"/>
      <c r="CE69" s="896"/>
      <c r="CF69" s="896"/>
      <c r="CG69" s="901"/>
      <c r="CH69" s="898"/>
      <c r="CI69" s="899"/>
      <c r="CJ69" s="899"/>
      <c r="CK69" s="899"/>
      <c r="CL69" s="900"/>
      <c r="CM69" s="898"/>
      <c r="CN69" s="899"/>
      <c r="CO69" s="899"/>
      <c r="CP69" s="899"/>
      <c r="CQ69" s="900"/>
      <c r="CR69" s="898"/>
      <c r="CS69" s="899"/>
      <c r="CT69" s="899"/>
      <c r="CU69" s="899"/>
      <c r="CV69" s="900"/>
      <c r="CW69" s="898"/>
      <c r="CX69" s="899"/>
      <c r="CY69" s="899"/>
      <c r="CZ69" s="899"/>
      <c r="DA69" s="900"/>
      <c r="DB69" s="898"/>
      <c r="DC69" s="899"/>
      <c r="DD69" s="899"/>
      <c r="DE69" s="899"/>
      <c r="DF69" s="900"/>
      <c r="DG69" s="898"/>
      <c r="DH69" s="899"/>
      <c r="DI69" s="899"/>
      <c r="DJ69" s="899"/>
      <c r="DK69" s="900"/>
      <c r="DL69" s="898"/>
      <c r="DM69" s="899"/>
      <c r="DN69" s="899"/>
      <c r="DO69" s="899"/>
      <c r="DP69" s="900"/>
      <c r="DQ69" s="898"/>
      <c r="DR69" s="899"/>
      <c r="DS69" s="899"/>
      <c r="DT69" s="899"/>
      <c r="DU69" s="900"/>
      <c r="DV69" s="895"/>
      <c r="DW69" s="896"/>
      <c r="DX69" s="896"/>
      <c r="DY69" s="896"/>
      <c r="DZ69" s="897"/>
      <c r="EA69" s="230"/>
    </row>
    <row r="70" spans="1:131" ht="26.25" customHeight="1" x14ac:dyDescent="0.2">
      <c r="A70" s="238">
        <v>3</v>
      </c>
      <c r="B70" s="909" t="s">
        <v>552</v>
      </c>
      <c r="C70" s="910"/>
      <c r="D70" s="910"/>
      <c r="E70" s="910"/>
      <c r="F70" s="910"/>
      <c r="G70" s="910"/>
      <c r="H70" s="910"/>
      <c r="I70" s="910"/>
      <c r="J70" s="910"/>
      <c r="K70" s="910"/>
      <c r="L70" s="910"/>
      <c r="M70" s="910"/>
      <c r="N70" s="910"/>
      <c r="O70" s="910"/>
      <c r="P70" s="911"/>
      <c r="Q70" s="912">
        <v>2063</v>
      </c>
      <c r="R70" s="866"/>
      <c r="S70" s="866"/>
      <c r="T70" s="866"/>
      <c r="U70" s="866"/>
      <c r="V70" s="866">
        <v>1802</v>
      </c>
      <c r="W70" s="866"/>
      <c r="X70" s="866"/>
      <c r="Y70" s="866"/>
      <c r="Z70" s="866"/>
      <c r="AA70" s="866">
        <v>261</v>
      </c>
      <c r="AB70" s="866"/>
      <c r="AC70" s="866"/>
      <c r="AD70" s="866"/>
      <c r="AE70" s="866"/>
      <c r="AF70" s="866">
        <v>261</v>
      </c>
      <c r="AG70" s="866"/>
      <c r="AH70" s="866"/>
      <c r="AI70" s="866"/>
      <c r="AJ70" s="866"/>
      <c r="AK70" s="866" t="s">
        <v>556</v>
      </c>
      <c r="AL70" s="866"/>
      <c r="AM70" s="866"/>
      <c r="AN70" s="866"/>
      <c r="AO70" s="866"/>
      <c r="AP70" s="866" t="s">
        <v>556</v>
      </c>
      <c r="AQ70" s="866"/>
      <c r="AR70" s="866"/>
      <c r="AS70" s="866"/>
      <c r="AT70" s="866"/>
      <c r="AU70" s="866" t="s">
        <v>556</v>
      </c>
      <c r="AV70" s="866"/>
      <c r="AW70" s="866"/>
      <c r="AX70" s="866"/>
      <c r="AY70" s="866"/>
      <c r="AZ70" s="868"/>
      <c r="BA70" s="868"/>
      <c r="BB70" s="868"/>
      <c r="BC70" s="868"/>
      <c r="BD70" s="869"/>
      <c r="BE70" s="241"/>
      <c r="BF70" s="241"/>
      <c r="BG70" s="241"/>
      <c r="BH70" s="241"/>
      <c r="BI70" s="241"/>
      <c r="BJ70" s="241"/>
      <c r="BK70" s="241"/>
      <c r="BL70" s="241"/>
      <c r="BM70" s="241"/>
      <c r="BN70" s="241"/>
      <c r="BO70" s="241"/>
      <c r="BP70" s="241"/>
      <c r="BQ70" s="238">
        <v>64</v>
      </c>
      <c r="BR70" s="243"/>
      <c r="BS70" s="895"/>
      <c r="BT70" s="896"/>
      <c r="BU70" s="896"/>
      <c r="BV70" s="896"/>
      <c r="BW70" s="896"/>
      <c r="BX70" s="896"/>
      <c r="BY70" s="896"/>
      <c r="BZ70" s="896"/>
      <c r="CA70" s="896"/>
      <c r="CB70" s="896"/>
      <c r="CC70" s="896"/>
      <c r="CD70" s="896"/>
      <c r="CE70" s="896"/>
      <c r="CF70" s="896"/>
      <c r="CG70" s="901"/>
      <c r="CH70" s="898"/>
      <c r="CI70" s="899"/>
      <c r="CJ70" s="899"/>
      <c r="CK70" s="899"/>
      <c r="CL70" s="900"/>
      <c r="CM70" s="898"/>
      <c r="CN70" s="899"/>
      <c r="CO70" s="899"/>
      <c r="CP70" s="899"/>
      <c r="CQ70" s="900"/>
      <c r="CR70" s="898"/>
      <c r="CS70" s="899"/>
      <c r="CT70" s="899"/>
      <c r="CU70" s="899"/>
      <c r="CV70" s="900"/>
      <c r="CW70" s="898"/>
      <c r="CX70" s="899"/>
      <c r="CY70" s="899"/>
      <c r="CZ70" s="899"/>
      <c r="DA70" s="900"/>
      <c r="DB70" s="898"/>
      <c r="DC70" s="899"/>
      <c r="DD70" s="899"/>
      <c r="DE70" s="899"/>
      <c r="DF70" s="900"/>
      <c r="DG70" s="898"/>
      <c r="DH70" s="899"/>
      <c r="DI70" s="899"/>
      <c r="DJ70" s="899"/>
      <c r="DK70" s="900"/>
      <c r="DL70" s="898"/>
      <c r="DM70" s="899"/>
      <c r="DN70" s="899"/>
      <c r="DO70" s="899"/>
      <c r="DP70" s="900"/>
      <c r="DQ70" s="898"/>
      <c r="DR70" s="899"/>
      <c r="DS70" s="899"/>
      <c r="DT70" s="899"/>
      <c r="DU70" s="900"/>
      <c r="DV70" s="895"/>
      <c r="DW70" s="896"/>
      <c r="DX70" s="896"/>
      <c r="DY70" s="896"/>
      <c r="DZ70" s="897"/>
      <c r="EA70" s="230"/>
    </row>
    <row r="71" spans="1:131" ht="26.25" customHeight="1" x14ac:dyDescent="0.2">
      <c r="A71" s="238">
        <v>4</v>
      </c>
      <c r="B71" s="909" t="s">
        <v>553</v>
      </c>
      <c r="C71" s="910"/>
      <c r="D71" s="910"/>
      <c r="E71" s="910"/>
      <c r="F71" s="910"/>
      <c r="G71" s="910"/>
      <c r="H71" s="910"/>
      <c r="I71" s="910"/>
      <c r="J71" s="910"/>
      <c r="K71" s="910"/>
      <c r="L71" s="910"/>
      <c r="M71" s="910"/>
      <c r="N71" s="910"/>
      <c r="O71" s="910"/>
      <c r="P71" s="911"/>
      <c r="Q71" s="912">
        <v>1017156</v>
      </c>
      <c r="R71" s="866"/>
      <c r="S71" s="866"/>
      <c r="T71" s="866"/>
      <c r="U71" s="866"/>
      <c r="V71" s="866">
        <v>995709</v>
      </c>
      <c r="W71" s="866"/>
      <c r="X71" s="866"/>
      <c r="Y71" s="866"/>
      <c r="Z71" s="866"/>
      <c r="AA71" s="866">
        <v>21447</v>
      </c>
      <c r="AB71" s="866"/>
      <c r="AC71" s="866"/>
      <c r="AD71" s="866"/>
      <c r="AE71" s="866"/>
      <c r="AF71" s="866">
        <v>21447</v>
      </c>
      <c r="AG71" s="866"/>
      <c r="AH71" s="866"/>
      <c r="AI71" s="866"/>
      <c r="AJ71" s="866"/>
      <c r="AK71" s="866">
        <v>1</v>
      </c>
      <c r="AL71" s="866"/>
      <c r="AM71" s="866"/>
      <c r="AN71" s="866"/>
      <c r="AO71" s="866"/>
      <c r="AP71" s="866" t="s">
        <v>556</v>
      </c>
      <c r="AQ71" s="866"/>
      <c r="AR71" s="866"/>
      <c r="AS71" s="866"/>
      <c r="AT71" s="866"/>
      <c r="AU71" s="866" t="s">
        <v>556</v>
      </c>
      <c r="AV71" s="866"/>
      <c r="AW71" s="866"/>
      <c r="AX71" s="866"/>
      <c r="AY71" s="866"/>
      <c r="AZ71" s="868"/>
      <c r="BA71" s="868"/>
      <c r="BB71" s="868"/>
      <c r="BC71" s="868"/>
      <c r="BD71" s="869"/>
      <c r="BE71" s="241"/>
      <c r="BF71" s="241"/>
      <c r="BG71" s="241"/>
      <c r="BH71" s="241"/>
      <c r="BI71" s="241"/>
      <c r="BJ71" s="241"/>
      <c r="BK71" s="241"/>
      <c r="BL71" s="241"/>
      <c r="BM71" s="241"/>
      <c r="BN71" s="241"/>
      <c r="BO71" s="241"/>
      <c r="BP71" s="241"/>
      <c r="BQ71" s="238">
        <v>65</v>
      </c>
      <c r="BR71" s="243"/>
      <c r="BS71" s="895"/>
      <c r="BT71" s="896"/>
      <c r="BU71" s="896"/>
      <c r="BV71" s="896"/>
      <c r="BW71" s="896"/>
      <c r="BX71" s="896"/>
      <c r="BY71" s="896"/>
      <c r="BZ71" s="896"/>
      <c r="CA71" s="896"/>
      <c r="CB71" s="896"/>
      <c r="CC71" s="896"/>
      <c r="CD71" s="896"/>
      <c r="CE71" s="896"/>
      <c r="CF71" s="896"/>
      <c r="CG71" s="901"/>
      <c r="CH71" s="898"/>
      <c r="CI71" s="899"/>
      <c r="CJ71" s="899"/>
      <c r="CK71" s="899"/>
      <c r="CL71" s="900"/>
      <c r="CM71" s="898"/>
      <c r="CN71" s="899"/>
      <c r="CO71" s="899"/>
      <c r="CP71" s="899"/>
      <c r="CQ71" s="900"/>
      <c r="CR71" s="898"/>
      <c r="CS71" s="899"/>
      <c r="CT71" s="899"/>
      <c r="CU71" s="899"/>
      <c r="CV71" s="900"/>
      <c r="CW71" s="898"/>
      <c r="CX71" s="899"/>
      <c r="CY71" s="899"/>
      <c r="CZ71" s="899"/>
      <c r="DA71" s="900"/>
      <c r="DB71" s="898"/>
      <c r="DC71" s="899"/>
      <c r="DD71" s="899"/>
      <c r="DE71" s="899"/>
      <c r="DF71" s="900"/>
      <c r="DG71" s="898"/>
      <c r="DH71" s="899"/>
      <c r="DI71" s="899"/>
      <c r="DJ71" s="899"/>
      <c r="DK71" s="900"/>
      <c r="DL71" s="898"/>
      <c r="DM71" s="899"/>
      <c r="DN71" s="899"/>
      <c r="DO71" s="899"/>
      <c r="DP71" s="900"/>
      <c r="DQ71" s="898"/>
      <c r="DR71" s="899"/>
      <c r="DS71" s="899"/>
      <c r="DT71" s="899"/>
      <c r="DU71" s="900"/>
      <c r="DV71" s="895"/>
      <c r="DW71" s="896"/>
      <c r="DX71" s="896"/>
      <c r="DY71" s="896"/>
      <c r="DZ71" s="897"/>
      <c r="EA71" s="230"/>
    </row>
    <row r="72" spans="1:131" ht="26.25" customHeight="1" x14ac:dyDescent="0.2">
      <c r="A72" s="238">
        <v>5</v>
      </c>
      <c r="B72" s="909" t="s">
        <v>554</v>
      </c>
      <c r="C72" s="910"/>
      <c r="D72" s="910"/>
      <c r="E72" s="910"/>
      <c r="F72" s="910"/>
      <c r="G72" s="910"/>
      <c r="H72" s="910"/>
      <c r="I72" s="910"/>
      <c r="J72" s="910"/>
      <c r="K72" s="910"/>
      <c r="L72" s="910"/>
      <c r="M72" s="910"/>
      <c r="N72" s="910"/>
      <c r="O72" s="910"/>
      <c r="P72" s="911"/>
      <c r="Q72" s="912">
        <v>624</v>
      </c>
      <c r="R72" s="866"/>
      <c r="S72" s="866"/>
      <c r="T72" s="866"/>
      <c r="U72" s="866"/>
      <c r="V72" s="866">
        <v>564</v>
      </c>
      <c r="W72" s="866"/>
      <c r="X72" s="866"/>
      <c r="Y72" s="866"/>
      <c r="Z72" s="866"/>
      <c r="AA72" s="866">
        <v>60</v>
      </c>
      <c r="AB72" s="866"/>
      <c r="AC72" s="866"/>
      <c r="AD72" s="866"/>
      <c r="AE72" s="866"/>
      <c r="AF72" s="866">
        <v>60</v>
      </c>
      <c r="AG72" s="866"/>
      <c r="AH72" s="866"/>
      <c r="AI72" s="866"/>
      <c r="AJ72" s="866"/>
      <c r="AK72" s="866" t="s">
        <v>556</v>
      </c>
      <c r="AL72" s="866"/>
      <c r="AM72" s="866"/>
      <c r="AN72" s="866"/>
      <c r="AO72" s="866"/>
      <c r="AP72" s="866" t="s">
        <v>556</v>
      </c>
      <c r="AQ72" s="866"/>
      <c r="AR72" s="866"/>
      <c r="AS72" s="866"/>
      <c r="AT72" s="866"/>
      <c r="AU72" s="866" t="s">
        <v>556</v>
      </c>
      <c r="AV72" s="866"/>
      <c r="AW72" s="866"/>
      <c r="AX72" s="866"/>
      <c r="AY72" s="866"/>
      <c r="AZ72" s="868"/>
      <c r="BA72" s="868"/>
      <c r="BB72" s="868"/>
      <c r="BC72" s="868"/>
      <c r="BD72" s="869"/>
      <c r="BE72" s="241"/>
      <c r="BF72" s="241"/>
      <c r="BG72" s="241"/>
      <c r="BH72" s="241"/>
      <c r="BI72" s="241"/>
      <c r="BJ72" s="241"/>
      <c r="BK72" s="241"/>
      <c r="BL72" s="241"/>
      <c r="BM72" s="241"/>
      <c r="BN72" s="241"/>
      <c r="BO72" s="241"/>
      <c r="BP72" s="241"/>
      <c r="BQ72" s="238">
        <v>66</v>
      </c>
      <c r="BR72" s="243"/>
      <c r="BS72" s="895"/>
      <c r="BT72" s="896"/>
      <c r="BU72" s="896"/>
      <c r="BV72" s="896"/>
      <c r="BW72" s="896"/>
      <c r="BX72" s="896"/>
      <c r="BY72" s="896"/>
      <c r="BZ72" s="896"/>
      <c r="CA72" s="896"/>
      <c r="CB72" s="896"/>
      <c r="CC72" s="896"/>
      <c r="CD72" s="896"/>
      <c r="CE72" s="896"/>
      <c r="CF72" s="896"/>
      <c r="CG72" s="901"/>
      <c r="CH72" s="898"/>
      <c r="CI72" s="899"/>
      <c r="CJ72" s="899"/>
      <c r="CK72" s="899"/>
      <c r="CL72" s="900"/>
      <c r="CM72" s="898"/>
      <c r="CN72" s="899"/>
      <c r="CO72" s="899"/>
      <c r="CP72" s="899"/>
      <c r="CQ72" s="900"/>
      <c r="CR72" s="898"/>
      <c r="CS72" s="899"/>
      <c r="CT72" s="899"/>
      <c r="CU72" s="899"/>
      <c r="CV72" s="900"/>
      <c r="CW72" s="898"/>
      <c r="CX72" s="899"/>
      <c r="CY72" s="899"/>
      <c r="CZ72" s="899"/>
      <c r="DA72" s="900"/>
      <c r="DB72" s="898"/>
      <c r="DC72" s="899"/>
      <c r="DD72" s="899"/>
      <c r="DE72" s="899"/>
      <c r="DF72" s="900"/>
      <c r="DG72" s="898"/>
      <c r="DH72" s="899"/>
      <c r="DI72" s="899"/>
      <c r="DJ72" s="899"/>
      <c r="DK72" s="900"/>
      <c r="DL72" s="898"/>
      <c r="DM72" s="899"/>
      <c r="DN72" s="899"/>
      <c r="DO72" s="899"/>
      <c r="DP72" s="900"/>
      <c r="DQ72" s="898"/>
      <c r="DR72" s="899"/>
      <c r="DS72" s="899"/>
      <c r="DT72" s="899"/>
      <c r="DU72" s="900"/>
      <c r="DV72" s="895"/>
      <c r="DW72" s="896"/>
      <c r="DX72" s="896"/>
      <c r="DY72" s="896"/>
      <c r="DZ72" s="897"/>
      <c r="EA72" s="230"/>
    </row>
    <row r="73" spans="1:131" ht="26.25" customHeight="1" x14ac:dyDescent="0.2">
      <c r="A73" s="238">
        <v>6</v>
      </c>
      <c r="B73" s="909" t="s">
        <v>555</v>
      </c>
      <c r="C73" s="910"/>
      <c r="D73" s="910"/>
      <c r="E73" s="910"/>
      <c r="F73" s="910"/>
      <c r="G73" s="910"/>
      <c r="H73" s="910"/>
      <c r="I73" s="910"/>
      <c r="J73" s="910"/>
      <c r="K73" s="910"/>
      <c r="L73" s="910"/>
      <c r="M73" s="910"/>
      <c r="N73" s="910"/>
      <c r="O73" s="910"/>
      <c r="P73" s="911"/>
      <c r="Q73" s="912">
        <v>1955</v>
      </c>
      <c r="R73" s="866"/>
      <c r="S73" s="866"/>
      <c r="T73" s="866"/>
      <c r="U73" s="866"/>
      <c r="V73" s="866">
        <v>1864</v>
      </c>
      <c r="W73" s="866"/>
      <c r="X73" s="866"/>
      <c r="Y73" s="866"/>
      <c r="Z73" s="866"/>
      <c r="AA73" s="866">
        <v>91</v>
      </c>
      <c r="AB73" s="866"/>
      <c r="AC73" s="866"/>
      <c r="AD73" s="866"/>
      <c r="AE73" s="866"/>
      <c r="AF73" s="866">
        <v>91</v>
      </c>
      <c r="AG73" s="866"/>
      <c r="AH73" s="866"/>
      <c r="AI73" s="866"/>
      <c r="AJ73" s="866"/>
      <c r="AK73" s="866" t="s">
        <v>556</v>
      </c>
      <c r="AL73" s="866"/>
      <c r="AM73" s="866"/>
      <c r="AN73" s="866"/>
      <c r="AO73" s="866"/>
      <c r="AP73" s="866">
        <v>11704</v>
      </c>
      <c r="AQ73" s="866"/>
      <c r="AR73" s="866"/>
      <c r="AS73" s="866"/>
      <c r="AT73" s="866"/>
      <c r="AU73" s="866">
        <v>2329</v>
      </c>
      <c r="AV73" s="866"/>
      <c r="AW73" s="866"/>
      <c r="AX73" s="866"/>
      <c r="AY73" s="866"/>
      <c r="AZ73" s="868"/>
      <c r="BA73" s="868"/>
      <c r="BB73" s="868"/>
      <c r="BC73" s="868"/>
      <c r="BD73" s="869"/>
      <c r="BE73" s="241"/>
      <c r="BF73" s="241"/>
      <c r="BG73" s="241"/>
      <c r="BH73" s="241"/>
      <c r="BI73" s="241"/>
      <c r="BJ73" s="241"/>
      <c r="BK73" s="241"/>
      <c r="BL73" s="241"/>
      <c r="BM73" s="241"/>
      <c r="BN73" s="241"/>
      <c r="BO73" s="241"/>
      <c r="BP73" s="241"/>
      <c r="BQ73" s="238">
        <v>67</v>
      </c>
      <c r="BR73" s="243"/>
      <c r="BS73" s="895"/>
      <c r="BT73" s="896"/>
      <c r="BU73" s="896"/>
      <c r="BV73" s="896"/>
      <c r="BW73" s="896"/>
      <c r="BX73" s="896"/>
      <c r="BY73" s="896"/>
      <c r="BZ73" s="896"/>
      <c r="CA73" s="896"/>
      <c r="CB73" s="896"/>
      <c r="CC73" s="896"/>
      <c r="CD73" s="896"/>
      <c r="CE73" s="896"/>
      <c r="CF73" s="896"/>
      <c r="CG73" s="901"/>
      <c r="CH73" s="898"/>
      <c r="CI73" s="899"/>
      <c r="CJ73" s="899"/>
      <c r="CK73" s="899"/>
      <c r="CL73" s="900"/>
      <c r="CM73" s="898"/>
      <c r="CN73" s="899"/>
      <c r="CO73" s="899"/>
      <c r="CP73" s="899"/>
      <c r="CQ73" s="900"/>
      <c r="CR73" s="898"/>
      <c r="CS73" s="899"/>
      <c r="CT73" s="899"/>
      <c r="CU73" s="899"/>
      <c r="CV73" s="900"/>
      <c r="CW73" s="898"/>
      <c r="CX73" s="899"/>
      <c r="CY73" s="899"/>
      <c r="CZ73" s="899"/>
      <c r="DA73" s="900"/>
      <c r="DB73" s="898"/>
      <c r="DC73" s="899"/>
      <c r="DD73" s="899"/>
      <c r="DE73" s="899"/>
      <c r="DF73" s="900"/>
      <c r="DG73" s="898"/>
      <c r="DH73" s="899"/>
      <c r="DI73" s="899"/>
      <c r="DJ73" s="899"/>
      <c r="DK73" s="900"/>
      <c r="DL73" s="898"/>
      <c r="DM73" s="899"/>
      <c r="DN73" s="899"/>
      <c r="DO73" s="899"/>
      <c r="DP73" s="900"/>
      <c r="DQ73" s="898"/>
      <c r="DR73" s="899"/>
      <c r="DS73" s="899"/>
      <c r="DT73" s="899"/>
      <c r="DU73" s="900"/>
      <c r="DV73" s="895"/>
      <c r="DW73" s="896"/>
      <c r="DX73" s="896"/>
      <c r="DY73" s="896"/>
      <c r="DZ73" s="897"/>
      <c r="EA73" s="230"/>
    </row>
    <row r="74" spans="1:131" ht="26.25" customHeight="1" x14ac:dyDescent="0.2">
      <c r="A74" s="238">
        <v>7</v>
      </c>
      <c r="B74" s="909"/>
      <c r="C74" s="910"/>
      <c r="D74" s="910"/>
      <c r="E74" s="910"/>
      <c r="F74" s="910"/>
      <c r="G74" s="910"/>
      <c r="H74" s="910"/>
      <c r="I74" s="910"/>
      <c r="J74" s="910"/>
      <c r="K74" s="910"/>
      <c r="L74" s="910"/>
      <c r="M74" s="910"/>
      <c r="N74" s="910"/>
      <c r="O74" s="910"/>
      <c r="P74" s="911"/>
      <c r="Q74" s="912"/>
      <c r="R74" s="866"/>
      <c r="S74" s="866"/>
      <c r="T74" s="866"/>
      <c r="U74" s="866"/>
      <c r="V74" s="866"/>
      <c r="W74" s="866"/>
      <c r="X74" s="866"/>
      <c r="Y74" s="866"/>
      <c r="Z74" s="866"/>
      <c r="AA74" s="866"/>
      <c r="AB74" s="866"/>
      <c r="AC74" s="866"/>
      <c r="AD74" s="866"/>
      <c r="AE74" s="866"/>
      <c r="AF74" s="866"/>
      <c r="AG74" s="866"/>
      <c r="AH74" s="866"/>
      <c r="AI74" s="866"/>
      <c r="AJ74" s="866"/>
      <c r="AK74" s="866"/>
      <c r="AL74" s="866"/>
      <c r="AM74" s="866"/>
      <c r="AN74" s="866"/>
      <c r="AO74" s="866"/>
      <c r="AP74" s="866"/>
      <c r="AQ74" s="866"/>
      <c r="AR74" s="866"/>
      <c r="AS74" s="866"/>
      <c r="AT74" s="866"/>
      <c r="AU74" s="866"/>
      <c r="AV74" s="866"/>
      <c r="AW74" s="866"/>
      <c r="AX74" s="866"/>
      <c r="AY74" s="866"/>
      <c r="AZ74" s="868"/>
      <c r="BA74" s="868"/>
      <c r="BB74" s="868"/>
      <c r="BC74" s="868"/>
      <c r="BD74" s="869"/>
      <c r="BE74" s="241"/>
      <c r="BF74" s="241"/>
      <c r="BG74" s="241"/>
      <c r="BH74" s="241"/>
      <c r="BI74" s="241"/>
      <c r="BJ74" s="241"/>
      <c r="BK74" s="241"/>
      <c r="BL74" s="241"/>
      <c r="BM74" s="241"/>
      <c r="BN74" s="241"/>
      <c r="BO74" s="241"/>
      <c r="BP74" s="241"/>
      <c r="BQ74" s="238">
        <v>68</v>
      </c>
      <c r="BR74" s="243"/>
      <c r="BS74" s="895"/>
      <c r="BT74" s="896"/>
      <c r="BU74" s="896"/>
      <c r="BV74" s="896"/>
      <c r="BW74" s="896"/>
      <c r="BX74" s="896"/>
      <c r="BY74" s="896"/>
      <c r="BZ74" s="896"/>
      <c r="CA74" s="896"/>
      <c r="CB74" s="896"/>
      <c r="CC74" s="896"/>
      <c r="CD74" s="896"/>
      <c r="CE74" s="896"/>
      <c r="CF74" s="896"/>
      <c r="CG74" s="901"/>
      <c r="CH74" s="898"/>
      <c r="CI74" s="899"/>
      <c r="CJ74" s="899"/>
      <c r="CK74" s="899"/>
      <c r="CL74" s="900"/>
      <c r="CM74" s="898"/>
      <c r="CN74" s="899"/>
      <c r="CO74" s="899"/>
      <c r="CP74" s="899"/>
      <c r="CQ74" s="900"/>
      <c r="CR74" s="898"/>
      <c r="CS74" s="899"/>
      <c r="CT74" s="899"/>
      <c r="CU74" s="899"/>
      <c r="CV74" s="900"/>
      <c r="CW74" s="898"/>
      <c r="CX74" s="899"/>
      <c r="CY74" s="899"/>
      <c r="CZ74" s="899"/>
      <c r="DA74" s="900"/>
      <c r="DB74" s="898"/>
      <c r="DC74" s="899"/>
      <c r="DD74" s="899"/>
      <c r="DE74" s="899"/>
      <c r="DF74" s="900"/>
      <c r="DG74" s="898"/>
      <c r="DH74" s="899"/>
      <c r="DI74" s="899"/>
      <c r="DJ74" s="899"/>
      <c r="DK74" s="900"/>
      <c r="DL74" s="898"/>
      <c r="DM74" s="899"/>
      <c r="DN74" s="899"/>
      <c r="DO74" s="899"/>
      <c r="DP74" s="900"/>
      <c r="DQ74" s="898"/>
      <c r="DR74" s="899"/>
      <c r="DS74" s="899"/>
      <c r="DT74" s="899"/>
      <c r="DU74" s="900"/>
      <c r="DV74" s="895"/>
      <c r="DW74" s="896"/>
      <c r="DX74" s="896"/>
      <c r="DY74" s="896"/>
      <c r="DZ74" s="897"/>
      <c r="EA74" s="230"/>
    </row>
    <row r="75" spans="1:131" ht="26.25" customHeight="1" x14ac:dyDescent="0.2">
      <c r="A75" s="238">
        <v>8</v>
      </c>
      <c r="B75" s="909"/>
      <c r="C75" s="910"/>
      <c r="D75" s="910"/>
      <c r="E75" s="910"/>
      <c r="F75" s="910"/>
      <c r="G75" s="910"/>
      <c r="H75" s="910"/>
      <c r="I75" s="910"/>
      <c r="J75" s="910"/>
      <c r="K75" s="910"/>
      <c r="L75" s="910"/>
      <c r="M75" s="910"/>
      <c r="N75" s="910"/>
      <c r="O75" s="910"/>
      <c r="P75" s="911"/>
      <c r="Q75" s="913"/>
      <c r="R75" s="914"/>
      <c r="S75" s="914"/>
      <c r="T75" s="914"/>
      <c r="U75" s="870"/>
      <c r="V75" s="915"/>
      <c r="W75" s="914"/>
      <c r="X75" s="914"/>
      <c r="Y75" s="914"/>
      <c r="Z75" s="870"/>
      <c r="AA75" s="915"/>
      <c r="AB75" s="914"/>
      <c r="AC75" s="914"/>
      <c r="AD75" s="914"/>
      <c r="AE75" s="870"/>
      <c r="AF75" s="915"/>
      <c r="AG75" s="914"/>
      <c r="AH75" s="914"/>
      <c r="AI75" s="914"/>
      <c r="AJ75" s="870"/>
      <c r="AK75" s="915"/>
      <c r="AL75" s="914"/>
      <c r="AM75" s="914"/>
      <c r="AN75" s="914"/>
      <c r="AO75" s="870"/>
      <c r="AP75" s="915"/>
      <c r="AQ75" s="914"/>
      <c r="AR75" s="914"/>
      <c r="AS75" s="914"/>
      <c r="AT75" s="870"/>
      <c r="AU75" s="915"/>
      <c r="AV75" s="914"/>
      <c r="AW75" s="914"/>
      <c r="AX75" s="914"/>
      <c r="AY75" s="870"/>
      <c r="AZ75" s="868"/>
      <c r="BA75" s="868"/>
      <c r="BB75" s="868"/>
      <c r="BC75" s="868"/>
      <c r="BD75" s="869"/>
      <c r="BE75" s="241"/>
      <c r="BF75" s="241"/>
      <c r="BG75" s="241"/>
      <c r="BH75" s="241"/>
      <c r="BI75" s="241"/>
      <c r="BJ75" s="241"/>
      <c r="BK75" s="241"/>
      <c r="BL75" s="241"/>
      <c r="BM75" s="241"/>
      <c r="BN75" s="241"/>
      <c r="BO75" s="241"/>
      <c r="BP75" s="241"/>
      <c r="BQ75" s="238">
        <v>69</v>
      </c>
      <c r="BR75" s="243"/>
      <c r="BS75" s="895"/>
      <c r="BT75" s="896"/>
      <c r="BU75" s="896"/>
      <c r="BV75" s="896"/>
      <c r="BW75" s="896"/>
      <c r="BX75" s="896"/>
      <c r="BY75" s="896"/>
      <c r="BZ75" s="896"/>
      <c r="CA75" s="896"/>
      <c r="CB75" s="896"/>
      <c r="CC75" s="896"/>
      <c r="CD75" s="896"/>
      <c r="CE75" s="896"/>
      <c r="CF75" s="896"/>
      <c r="CG75" s="901"/>
      <c r="CH75" s="898"/>
      <c r="CI75" s="899"/>
      <c r="CJ75" s="899"/>
      <c r="CK75" s="899"/>
      <c r="CL75" s="900"/>
      <c r="CM75" s="898"/>
      <c r="CN75" s="899"/>
      <c r="CO75" s="899"/>
      <c r="CP75" s="899"/>
      <c r="CQ75" s="900"/>
      <c r="CR75" s="898"/>
      <c r="CS75" s="899"/>
      <c r="CT75" s="899"/>
      <c r="CU75" s="899"/>
      <c r="CV75" s="900"/>
      <c r="CW75" s="898"/>
      <c r="CX75" s="899"/>
      <c r="CY75" s="899"/>
      <c r="CZ75" s="899"/>
      <c r="DA75" s="900"/>
      <c r="DB75" s="898"/>
      <c r="DC75" s="899"/>
      <c r="DD75" s="899"/>
      <c r="DE75" s="899"/>
      <c r="DF75" s="900"/>
      <c r="DG75" s="898"/>
      <c r="DH75" s="899"/>
      <c r="DI75" s="899"/>
      <c r="DJ75" s="899"/>
      <c r="DK75" s="900"/>
      <c r="DL75" s="898"/>
      <c r="DM75" s="899"/>
      <c r="DN75" s="899"/>
      <c r="DO75" s="899"/>
      <c r="DP75" s="900"/>
      <c r="DQ75" s="898"/>
      <c r="DR75" s="899"/>
      <c r="DS75" s="899"/>
      <c r="DT75" s="899"/>
      <c r="DU75" s="900"/>
      <c r="DV75" s="895"/>
      <c r="DW75" s="896"/>
      <c r="DX75" s="896"/>
      <c r="DY75" s="896"/>
      <c r="DZ75" s="897"/>
      <c r="EA75" s="230"/>
    </row>
    <row r="76" spans="1:131" ht="26.25" customHeight="1" x14ac:dyDescent="0.2">
      <c r="A76" s="238">
        <v>9</v>
      </c>
      <c r="B76" s="909"/>
      <c r="C76" s="910"/>
      <c r="D76" s="910"/>
      <c r="E76" s="910"/>
      <c r="F76" s="910"/>
      <c r="G76" s="910"/>
      <c r="H76" s="910"/>
      <c r="I76" s="910"/>
      <c r="J76" s="910"/>
      <c r="K76" s="910"/>
      <c r="L76" s="910"/>
      <c r="M76" s="910"/>
      <c r="N76" s="910"/>
      <c r="O76" s="910"/>
      <c r="P76" s="911"/>
      <c r="Q76" s="913"/>
      <c r="R76" s="914"/>
      <c r="S76" s="914"/>
      <c r="T76" s="914"/>
      <c r="U76" s="870"/>
      <c r="V76" s="915"/>
      <c r="W76" s="914"/>
      <c r="X76" s="914"/>
      <c r="Y76" s="914"/>
      <c r="Z76" s="870"/>
      <c r="AA76" s="915"/>
      <c r="AB76" s="914"/>
      <c r="AC76" s="914"/>
      <c r="AD76" s="914"/>
      <c r="AE76" s="870"/>
      <c r="AF76" s="915"/>
      <c r="AG76" s="914"/>
      <c r="AH76" s="914"/>
      <c r="AI76" s="914"/>
      <c r="AJ76" s="870"/>
      <c r="AK76" s="915"/>
      <c r="AL76" s="914"/>
      <c r="AM76" s="914"/>
      <c r="AN76" s="914"/>
      <c r="AO76" s="870"/>
      <c r="AP76" s="915"/>
      <c r="AQ76" s="914"/>
      <c r="AR76" s="914"/>
      <c r="AS76" s="914"/>
      <c r="AT76" s="870"/>
      <c r="AU76" s="915"/>
      <c r="AV76" s="914"/>
      <c r="AW76" s="914"/>
      <c r="AX76" s="914"/>
      <c r="AY76" s="870"/>
      <c r="AZ76" s="868"/>
      <c r="BA76" s="868"/>
      <c r="BB76" s="868"/>
      <c r="BC76" s="868"/>
      <c r="BD76" s="869"/>
      <c r="BE76" s="241"/>
      <c r="BF76" s="241"/>
      <c r="BG76" s="241"/>
      <c r="BH76" s="241"/>
      <c r="BI76" s="241"/>
      <c r="BJ76" s="241"/>
      <c r="BK76" s="241"/>
      <c r="BL76" s="241"/>
      <c r="BM76" s="241"/>
      <c r="BN76" s="241"/>
      <c r="BO76" s="241"/>
      <c r="BP76" s="241"/>
      <c r="BQ76" s="238">
        <v>70</v>
      </c>
      <c r="BR76" s="243"/>
      <c r="BS76" s="895"/>
      <c r="BT76" s="896"/>
      <c r="BU76" s="896"/>
      <c r="BV76" s="896"/>
      <c r="BW76" s="896"/>
      <c r="BX76" s="896"/>
      <c r="BY76" s="896"/>
      <c r="BZ76" s="896"/>
      <c r="CA76" s="896"/>
      <c r="CB76" s="896"/>
      <c r="CC76" s="896"/>
      <c r="CD76" s="896"/>
      <c r="CE76" s="896"/>
      <c r="CF76" s="896"/>
      <c r="CG76" s="901"/>
      <c r="CH76" s="898"/>
      <c r="CI76" s="899"/>
      <c r="CJ76" s="899"/>
      <c r="CK76" s="899"/>
      <c r="CL76" s="900"/>
      <c r="CM76" s="898"/>
      <c r="CN76" s="899"/>
      <c r="CO76" s="899"/>
      <c r="CP76" s="899"/>
      <c r="CQ76" s="900"/>
      <c r="CR76" s="898"/>
      <c r="CS76" s="899"/>
      <c r="CT76" s="899"/>
      <c r="CU76" s="899"/>
      <c r="CV76" s="900"/>
      <c r="CW76" s="898"/>
      <c r="CX76" s="899"/>
      <c r="CY76" s="899"/>
      <c r="CZ76" s="899"/>
      <c r="DA76" s="900"/>
      <c r="DB76" s="898"/>
      <c r="DC76" s="899"/>
      <c r="DD76" s="899"/>
      <c r="DE76" s="899"/>
      <c r="DF76" s="900"/>
      <c r="DG76" s="898"/>
      <c r="DH76" s="899"/>
      <c r="DI76" s="899"/>
      <c r="DJ76" s="899"/>
      <c r="DK76" s="900"/>
      <c r="DL76" s="898"/>
      <c r="DM76" s="899"/>
      <c r="DN76" s="899"/>
      <c r="DO76" s="899"/>
      <c r="DP76" s="900"/>
      <c r="DQ76" s="898"/>
      <c r="DR76" s="899"/>
      <c r="DS76" s="899"/>
      <c r="DT76" s="899"/>
      <c r="DU76" s="900"/>
      <c r="DV76" s="895"/>
      <c r="DW76" s="896"/>
      <c r="DX76" s="896"/>
      <c r="DY76" s="896"/>
      <c r="DZ76" s="897"/>
      <c r="EA76" s="230"/>
    </row>
    <row r="77" spans="1:131" ht="26.25" customHeight="1" x14ac:dyDescent="0.2">
      <c r="A77" s="238">
        <v>10</v>
      </c>
      <c r="B77" s="909"/>
      <c r="C77" s="910"/>
      <c r="D77" s="910"/>
      <c r="E77" s="910"/>
      <c r="F77" s="910"/>
      <c r="G77" s="910"/>
      <c r="H77" s="910"/>
      <c r="I77" s="910"/>
      <c r="J77" s="910"/>
      <c r="K77" s="910"/>
      <c r="L77" s="910"/>
      <c r="M77" s="910"/>
      <c r="N77" s="910"/>
      <c r="O77" s="910"/>
      <c r="P77" s="911"/>
      <c r="Q77" s="913"/>
      <c r="R77" s="914"/>
      <c r="S77" s="914"/>
      <c r="T77" s="914"/>
      <c r="U77" s="870"/>
      <c r="V77" s="915"/>
      <c r="W77" s="914"/>
      <c r="X77" s="914"/>
      <c r="Y77" s="914"/>
      <c r="Z77" s="870"/>
      <c r="AA77" s="915"/>
      <c r="AB77" s="914"/>
      <c r="AC77" s="914"/>
      <c r="AD77" s="914"/>
      <c r="AE77" s="870"/>
      <c r="AF77" s="915"/>
      <c r="AG77" s="914"/>
      <c r="AH77" s="914"/>
      <c r="AI77" s="914"/>
      <c r="AJ77" s="870"/>
      <c r="AK77" s="915"/>
      <c r="AL77" s="914"/>
      <c r="AM77" s="914"/>
      <c r="AN77" s="914"/>
      <c r="AO77" s="870"/>
      <c r="AP77" s="915"/>
      <c r="AQ77" s="914"/>
      <c r="AR77" s="914"/>
      <c r="AS77" s="914"/>
      <c r="AT77" s="870"/>
      <c r="AU77" s="915"/>
      <c r="AV77" s="914"/>
      <c r="AW77" s="914"/>
      <c r="AX77" s="914"/>
      <c r="AY77" s="870"/>
      <c r="AZ77" s="868"/>
      <c r="BA77" s="868"/>
      <c r="BB77" s="868"/>
      <c r="BC77" s="868"/>
      <c r="BD77" s="869"/>
      <c r="BE77" s="241"/>
      <c r="BF77" s="241"/>
      <c r="BG77" s="241"/>
      <c r="BH77" s="241"/>
      <c r="BI77" s="241"/>
      <c r="BJ77" s="241"/>
      <c r="BK77" s="241"/>
      <c r="BL77" s="241"/>
      <c r="BM77" s="241"/>
      <c r="BN77" s="241"/>
      <c r="BO77" s="241"/>
      <c r="BP77" s="241"/>
      <c r="BQ77" s="238">
        <v>71</v>
      </c>
      <c r="BR77" s="243"/>
      <c r="BS77" s="895"/>
      <c r="BT77" s="896"/>
      <c r="BU77" s="896"/>
      <c r="BV77" s="896"/>
      <c r="BW77" s="896"/>
      <c r="BX77" s="896"/>
      <c r="BY77" s="896"/>
      <c r="BZ77" s="896"/>
      <c r="CA77" s="896"/>
      <c r="CB77" s="896"/>
      <c r="CC77" s="896"/>
      <c r="CD77" s="896"/>
      <c r="CE77" s="896"/>
      <c r="CF77" s="896"/>
      <c r="CG77" s="901"/>
      <c r="CH77" s="898"/>
      <c r="CI77" s="899"/>
      <c r="CJ77" s="899"/>
      <c r="CK77" s="899"/>
      <c r="CL77" s="900"/>
      <c r="CM77" s="898"/>
      <c r="CN77" s="899"/>
      <c r="CO77" s="899"/>
      <c r="CP77" s="899"/>
      <c r="CQ77" s="900"/>
      <c r="CR77" s="898"/>
      <c r="CS77" s="899"/>
      <c r="CT77" s="899"/>
      <c r="CU77" s="899"/>
      <c r="CV77" s="900"/>
      <c r="CW77" s="898"/>
      <c r="CX77" s="899"/>
      <c r="CY77" s="899"/>
      <c r="CZ77" s="899"/>
      <c r="DA77" s="900"/>
      <c r="DB77" s="898"/>
      <c r="DC77" s="899"/>
      <c r="DD77" s="899"/>
      <c r="DE77" s="899"/>
      <c r="DF77" s="900"/>
      <c r="DG77" s="898"/>
      <c r="DH77" s="899"/>
      <c r="DI77" s="899"/>
      <c r="DJ77" s="899"/>
      <c r="DK77" s="900"/>
      <c r="DL77" s="898"/>
      <c r="DM77" s="899"/>
      <c r="DN77" s="899"/>
      <c r="DO77" s="899"/>
      <c r="DP77" s="900"/>
      <c r="DQ77" s="898"/>
      <c r="DR77" s="899"/>
      <c r="DS77" s="899"/>
      <c r="DT77" s="899"/>
      <c r="DU77" s="900"/>
      <c r="DV77" s="895"/>
      <c r="DW77" s="896"/>
      <c r="DX77" s="896"/>
      <c r="DY77" s="896"/>
      <c r="DZ77" s="897"/>
      <c r="EA77" s="230"/>
    </row>
    <row r="78" spans="1:131" ht="26.25" customHeight="1" x14ac:dyDescent="0.2">
      <c r="A78" s="238">
        <v>11</v>
      </c>
      <c r="B78" s="909"/>
      <c r="C78" s="910"/>
      <c r="D78" s="910"/>
      <c r="E78" s="910"/>
      <c r="F78" s="910"/>
      <c r="G78" s="910"/>
      <c r="H78" s="910"/>
      <c r="I78" s="910"/>
      <c r="J78" s="910"/>
      <c r="K78" s="910"/>
      <c r="L78" s="910"/>
      <c r="M78" s="910"/>
      <c r="N78" s="910"/>
      <c r="O78" s="910"/>
      <c r="P78" s="911"/>
      <c r="Q78" s="912"/>
      <c r="R78" s="866"/>
      <c r="S78" s="866"/>
      <c r="T78" s="866"/>
      <c r="U78" s="866"/>
      <c r="V78" s="866"/>
      <c r="W78" s="866"/>
      <c r="X78" s="866"/>
      <c r="Y78" s="866"/>
      <c r="Z78" s="866"/>
      <c r="AA78" s="866"/>
      <c r="AB78" s="866"/>
      <c r="AC78" s="866"/>
      <c r="AD78" s="866"/>
      <c r="AE78" s="866"/>
      <c r="AF78" s="866"/>
      <c r="AG78" s="866"/>
      <c r="AH78" s="866"/>
      <c r="AI78" s="866"/>
      <c r="AJ78" s="866"/>
      <c r="AK78" s="866"/>
      <c r="AL78" s="866"/>
      <c r="AM78" s="866"/>
      <c r="AN78" s="866"/>
      <c r="AO78" s="866"/>
      <c r="AP78" s="866"/>
      <c r="AQ78" s="866"/>
      <c r="AR78" s="866"/>
      <c r="AS78" s="866"/>
      <c r="AT78" s="866"/>
      <c r="AU78" s="866"/>
      <c r="AV78" s="866"/>
      <c r="AW78" s="866"/>
      <c r="AX78" s="866"/>
      <c r="AY78" s="866"/>
      <c r="AZ78" s="868"/>
      <c r="BA78" s="868"/>
      <c r="BB78" s="868"/>
      <c r="BC78" s="868"/>
      <c r="BD78" s="869"/>
      <c r="BE78" s="241"/>
      <c r="BF78" s="241"/>
      <c r="BG78" s="241"/>
      <c r="BH78" s="241"/>
      <c r="BI78" s="241"/>
      <c r="BJ78" s="230"/>
      <c r="BK78" s="230"/>
      <c r="BL78" s="230"/>
      <c r="BM78" s="230"/>
      <c r="BN78" s="230"/>
      <c r="BO78" s="241"/>
      <c r="BP78" s="241"/>
      <c r="BQ78" s="238">
        <v>72</v>
      </c>
      <c r="BR78" s="243"/>
      <c r="BS78" s="895"/>
      <c r="BT78" s="896"/>
      <c r="BU78" s="896"/>
      <c r="BV78" s="896"/>
      <c r="BW78" s="896"/>
      <c r="BX78" s="896"/>
      <c r="BY78" s="896"/>
      <c r="BZ78" s="896"/>
      <c r="CA78" s="896"/>
      <c r="CB78" s="896"/>
      <c r="CC78" s="896"/>
      <c r="CD78" s="896"/>
      <c r="CE78" s="896"/>
      <c r="CF78" s="896"/>
      <c r="CG78" s="901"/>
      <c r="CH78" s="898"/>
      <c r="CI78" s="899"/>
      <c r="CJ78" s="899"/>
      <c r="CK78" s="899"/>
      <c r="CL78" s="900"/>
      <c r="CM78" s="898"/>
      <c r="CN78" s="899"/>
      <c r="CO78" s="899"/>
      <c r="CP78" s="899"/>
      <c r="CQ78" s="900"/>
      <c r="CR78" s="898"/>
      <c r="CS78" s="899"/>
      <c r="CT78" s="899"/>
      <c r="CU78" s="899"/>
      <c r="CV78" s="900"/>
      <c r="CW78" s="898"/>
      <c r="CX78" s="899"/>
      <c r="CY78" s="899"/>
      <c r="CZ78" s="899"/>
      <c r="DA78" s="900"/>
      <c r="DB78" s="898"/>
      <c r="DC78" s="899"/>
      <c r="DD78" s="899"/>
      <c r="DE78" s="899"/>
      <c r="DF78" s="900"/>
      <c r="DG78" s="898"/>
      <c r="DH78" s="899"/>
      <c r="DI78" s="899"/>
      <c r="DJ78" s="899"/>
      <c r="DK78" s="900"/>
      <c r="DL78" s="898"/>
      <c r="DM78" s="899"/>
      <c r="DN78" s="899"/>
      <c r="DO78" s="899"/>
      <c r="DP78" s="900"/>
      <c r="DQ78" s="898"/>
      <c r="DR78" s="899"/>
      <c r="DS78" s="899"/>
      <c r="DT78" s="899"/>
      <c r="DU78" s="900"/>
      <c r="DV78" s="895"/>
      <c r="DW78" s="896"/>
      <c r="DX78" s="896"/>
      <c r="DY78" s="896"/>
      <c r="DZ78" s="897"/>
      <c r="EA78" s="230"/>
    </row>
    <row r="79" spans="1:131" ht="26.25" customHeight="1" x14ac:dyDescent="0.2">
      <c r="A79" s="238">
        <v>12</v>
      </c>
      <c r="B79" s="909"/>
      <c r="C79" s="910"/>
      <c r="D79" s="910"/>
      <c r="E79" s="910"/>
      <c r="F79" s="910"/>
      <c r="G79" s="910"/>
      <c r="H79" s="910"/>
      <c r="I79" s="910"/>
      <c r="J79" s="910"/>
      <c r="K79" s="910"/>
      <c r="L79" s="910"/>
      <c r="M79" s="910"/>
      <c r="N79" s="910"/>
      <c r="O79" s="910"/>
      <c r="P79" s="911"/>
      <c r="Q79" s="912"/>
      <c r="R79" s="866"/>
      <c r="S79" s="866"/>
      <c r="T79" s="866"/>
      <c r="U79" s="866"/>
      <c r="V79" s="866"/>
      <c r="W79" s="866"/>
      <c r="X79" s="866"/>
      <c r="Y79" s="866"/>
      <c r="Z79" s="866"/>
      <c r="AA79" s="866"/>
      <c r="AB79" s="866"/>
      <c r="AC79" s="866"/>
      <c r="AD79" s="866"/>
      <c r="AE79" s="866"/>
      <c r="AF79" s="866"/>
      <c r="AG79" s="866"/>
      <c r="AH79" s="866"/>
      <c r="AI79" s="866"/>
      <c r="AJ79" s="866"/>
      <c r="AK79" s="866"/>
      <c r="AL79" s="866"/>
      <c r="AM79" s="866"/>
      <c r="AN79" s="866"/>
      <c r="AO79" s="866"/>
      <c r="AP79" s="866"/>
      <c r="AQ79" s="866"/>
      <c r="AR79" s="866"/>
      <c r="AS79" s="866"/>
      <c r="AT79" s="866"/>
      <c r="AU79" s="866"/>
      <c r="AV79" s="866"/>
      <c r="AW79" s="866"/>
      <c r="AX79" s="866"/>
      <c r="AY79" s="866"/>
      <c r="AZ79" s="868"/>
      <c r="BA79" s="868"/>
      <c r="BB79" s="868"/>
      <c r="BC79" s="868"/>
      <c r="BD79" s="869"/>
      <c r="BE79" s="241"/>
      <c r="BF79" s="241"/>
      <c r="BG79" s="241"/>
      <c r="BH79" s="241"/>
      <c r="BI79" s="241"/>
      <c r="BJ79" s="230"/>
      <c r="BK79" s="230"/>
      <c r="BL79" s="230"/>
      <c r="BM79" s="230"/>
      <c r="BN79" s="230"/>
      <c r="BO79" s="241"/>
      <c r="BP79" s="241"/>
      <c r="BQ79" s="238">
        <v>73</v>
      </c>
      <c r="BR79" s="243"/>
      <c r="BS79" s="895"/>
      <c r="BT79" s="896"/>
      <c r="BU79" s="896"/>
      <c r="BV79" s="896"/>
      <c r="BW79" s="896"/>
      <c r="BX79" s="896"/>
      <c r="BY79" s="896"/>
      <c r="BZ79" s="896"/>
      <c r="CA79" s="896"/>
      <c r="CB79" s="896"/>
      <c r="CC79" s="896"/>
      <c r="CD79" s="896"/>
      <c r="CE79" s="896"/>
      <c r="CF79" s="896"/>
      <c r="CG79" s="901"/>
      <c r="CH79" s="898"/>
      <c r="CI79" s="899"/>
      <c r="CJ79" s="899"/>
      <c r="CK79" s="899"/>
      <c r="CL79" s="900"/>
      <c r="CM79" s="898"/>
      <c r="CN79" s="899"/>
      <c r="CO79" s="899"/>
      <c r="CP79" s="899"/>
      <c r="CQ79" s="900"/>
      <c r="CR79" s="898"/>
      <c r="CS79" s="899"/>
      <c r="CT79" s="899"/>
      <c r="CU79" s="899"/>
      <c r="CV79" s="900"/>
      <c r="CW79" s="898"/>
      <c r="CX79" s="899"/>
      <c r="CY79" s="899"/>
      <c r="CZ79" s="899"/>
      <c r="DA79" s="900"/>
      <c r="DB79" s="898"/>
      <c r="DC79" s="899"/>
      <c r="DD79" s="899"/>
      <c r="DE79" s="899"/>
      <c r="DF79" s="900"/>
      <c r="DG79" s="898"/>
      <c r="DH79" s="899"/>
      <c r="DI79" s="899"/>
      <c r="DJ79" s="899"/>
      <c r="DK79" s="900"/>
      <c r="DL79" s="898"/>
      <c r="DM79" s="899"/>
      <c r="DN79" s="899"/>
      <c r="DO79" s="899"/>
      <c r="DP79" s="900"/>
      <c r="DQ79" s="898"/>
      <c r="DR79" s="899"/>
      <c r="DS79" s="899"/>
      <c r="DT79" s="899"/>
      <c r="DU79" s="900"/>
      <c r="DV79" s="895"/>
      <c r="DW79" s="896"/>
      <c r="DX79" s="896"/>
      <c r="DY79" s="896"/>
      <c r="DZ79" s="897"/>
      <c r="EA79" s="230"/>
    </row>
    <row r="80" spans="1:131" ht="26.25" customHeight="1" x14ac:dyDescent="0.2">
      <c r="A80" s="238">
        <v>13</v>
      </c>
      <c r="B80" s="909"/>
      <c r="C80" s="910"/>
      <c r="D80" s="910"/>
      <c r="E80" s="910"/>
      <c r="F80" s="910"/>
      <c r="G80" s="910"/>
      <c r="H80" s="910"/>
      <c r="I80" s="910"/>
      <c r="J80" s="910"/>
      <c r="K80" s="910"/>
      <c r="L80" s="910"/>
      <c r="M80" s="910"/>
      <c r="N80" s="910"/>
      <c r="O80" s="910"/>
      <c r="P80" s="911"/>
      <c r="Q80" s="912"/>
      <c r="R80" s="866"/>
      <c r="S80" s="866"/>
      <c r="T80" s="866"/>
      <c r="U80" s="866"/>
      <c r="V80" s="866"/>
      <c r="W80" s="866"/>
      <c r="X80" s="866"/>
      <c r="Y80" s="866"/>
      <c r="Z80" s="866"/>
      <c r="AA80" s="866"/>
      <c r="AB80" s="866"/>
      <c r="AC80" s="866"/>
      <c r="AD80" s="866"/>
      <c r="AE80" s="866"/>
      <c r="AF80" s="866"/>
      <c r="AG80" s="866"/>
      <c r="AH80" s="866"/>
      <c r="AI80" s="866"/>
      <c r="AJ80" s="866"/>
      <c r="AK80" s="866"/>
      <c r="AL80" s="866"/>
      <c r="AM80" s="866"/>
      <c r="AN80" s="866"/>
      <c r="AO80" s="866"/>
      <c r="AP80" s="866"/>
      <c r="AQ80" s="866"/>
      <c r="AR80" s="866"/>
      <c r="AS80" s="866"/>
      <c r="AT80" s="866"/>
      <c r="AU80" s="866"/>
      <c r="AV80" s="866"/>
      <c r="AW80" s="866"/>
      <c r="AX80" s="866"/>
      <c r="AY80" s="866"/>
      <c r="AZ80" s="868"/>
      <c r="BA80" s="868"/>
      <c r="BB80" s="868"/>
      <c r="BC80" s="868"/>
      <c r="BD80" s="869"/>
      <c r="BE80" s="241"/>
      <c r="BF80" s="241"/>
      <c r="BG80" s="241"/>
      <c r="BH80" s="241"/>
      <c r="BI80" s="241"/>
      <c r="BJ80" s="241"/>
      <c r="BK80" s="241"/>
      <c r="BL80" s="241"/>
      <c r="BM80" s="241"/>
      <c r="BN80" s="241"/>
      <c r="BO80" s="241"/>
      <c r="BP80" s="241"/>
      <c r="BQ80" s="238">
        <v>74</v>
      </c>
      <c r="BR80" s="243"/>
      <c r="BS80" s="895"/>
      <c r="BT80" s="896"/>
      <c r="BU80" s="896"/>
      <c r="BV80" s="896"/>
      <c r="BW80" s="896"/>
      <c r="BX80" s="896"/>
      <c r="BY80" s="896"/>
      <c r="BZ80" s="896"/>
      <c r="CA80" s="896"/>
      <c r="CB80" s="896"/>
      <c r="CC80" s="896"/>
      <c r="CD80" s="896"/>
      <c r="CE80" s="896"/>
      <c r="CF80" s="896"/>
      <c r="CG80" s="901"/>
      <c r="CH80" s="898"/>
      <c r="CI80" s="899"/>
      <c r="CJ80" s="899"/>
      <c r="CK80" s="899"/>
      <c r="CL80" s="900"/>
      <c r="CM80" s="898"/>
      <c r="CN80" s="899"/>
      <c r="CO80" s="899"/>
      <c r="CP80" s="899"/>
      <c r="CQ80" s="900"/>
      <c r="CR80" s="898"/>
      <c r="CS80" s="899"/>
      <c r="CT80" s="899"/>
      <c r="CU80" s="899"/>
      <c r="CV80" s="900"/>
      <c r="CW80" s="898"/>
      <c r="CX80" s="899"/>
      <c r="CY80" s="899"/>
      <c r="CZ80" s="899"/>
      <c r="DA80" s="900"/>
      <c r="DB80" s="898"/>
      <c r="DC80" s="899"/>
      <c r="DD80" s="899"/>
      <c r="DE80" s="899"/>
      <c r="DF80" s="900"/>
      <c r="DG80" s="898"/>
      <c r="DH80" s="899"/>
      <c r="DI80" s="899"/>
      <c r="DJ80" s="899"/>
      <c r="DK80" s="900"/>
      <c r="DL80" s="898"/>
      <c r="DM80" s="899"/>
      <c r="DN80" s="899"/>
      <c r="DO80" s="899"/>
      <c r="DP80" s="900"/>
      <c r="DQ80" s="898"/>
      <c r="DR80" s="899"/>
      <c r="DS80" s="899"/>
      <c r="DT80" s="899"/>
      <c r="DU80" s="900"/>
      <c r="DV80" s="895"/>
      <c r="DW80" s="896"/>
      <c r="DX80" s="896"/>
      <c r="DY80" s="896"/>
      <c r="DZ80" s="897"/>
      <c r="EA80" s="230"/>
    </row>
    <row r="81" spans="1:131" ht="26.25" customHeight="1" x14ac:dyDescent="0.2">
      <c r="A81" s="238">
        <v>14</v>
      </c>
      <c r="B81" s="909"/>
      <c r="C81" s="910"/>
      <c r="D81" s="910"/>
      <c r="E81" s="910"/>
      <c r="F81" s="910"/>
      <c r="G81" s="910"/>
      <c r="H81" s="910"/>
      <c r="I81" s="910"/>
      <c r="J81" s="910"/>
      <c r="K81" s="910"/>
      <c r="L81" s="910"/>
      <c r="M81" s="910"/>
      <c r="N81" s="910"/>
      <c r="O81" s="910"/>
      <c r="P81" s="911"/>
      <c r="Q81" s="912"/>
      <c r="R81" s="866"/>
      <c r="S81" s="866"/>
      <c r="T81" s="866"/>
      <c r="U81" s="866"/>
      <c r="V81" s="866"/>
      <c r="W81" s="866"/>
      <c r="X81" s="866"/>
      <c r="Y81" s="866"/>
      <c r="Z81" s="866"/>
      <c r="AA81" s="866"/>
      <c r="AB81" s="866"/>
      <c r="AC81" s="866"/>
      <c r="AD81" s="866"/>
      <c r="AE81" s="866"/>
      <c r="AF81" s="866"/>
      <c r="AG81" s="866"/>
      <c r="AH81" s="866"/>
      <c r="AI81" s="866"/>
      <c r="AJ81" s="866"/>
      <c r="AK81" s="866"/>
      <c r="AL81" s="866"/>
      <c r="AM81" s="866"/>
      <c r="AN81" s="866"/>
      <c r="AO81" s="866"/>
      <c r="AP81" s="866"/>
      <c r="AQ81" s="866"/>
      <c r="AR81" s="866"/>
      <c r="AS81" s="866"/>
      <c r="AT81" s="866"/>
      <c r="AU81" s="866"/>
      <c r="AV81" s="866"/>
      <c r="AW81" s="866"/>
      <c r="AX81" s="866"/>
      <c r="AY81" s="866"/>
      <c r="AZ81" s="868"/>
      <c r="BA81" s="868"/>
      <c r="BB81" s="868"/>
      <c r="BC81" s="868"/>
      <c r="BD81" s="869"/>
      <c r="BE81" s="241"/>
      <c r="BF81" s="241"/>
      <c r="BG81" s="241"/>
      <c r="BH81" s="241"/>
      <c r="BI81" s="241"/>
      <c r="BJ81" s="241"/>
      <c r="BK81" s="241"/>
      <c r="BL81" s="241"/>
      <c r="BM81" s="241"/>
      <c r="BN81" s="241"/>
      <c r="BO81" s="241"/>
      <c r="BP81" s="241"/>
      <c r="BQ81" s="238">
        <v>75</v>
      </c>
      <c r="BR81" s="243"/>
      <c r="BS81" s="895"/>
      <c r="BT81" s="896"/>
      <c r="BU81" s="896"/>
      <c r="BV81" s="896"/>
      <c r="BW81" s="896"/>
      <c r="BX81" s="896"/>
      <c r="BY81" s="896"/>
      <c r="BZ81" s="896"/>
      <c r="CA81" s="896"/>
      <c r="CB81" s="896"/>
      <c r="CC81" s="896"/>
      <c r="CD81" s="896"/>
      <c r="CE81" s="896"/>
      <c r="CF81" s="896"/>
      <c r="CG81" s="901"/>
      <c r="CH81" s="898"/>
      <c r="CI81" s="899"/>
      <c r="CJ81" s="899"/>
      <c r="CK81" s="899"/>
      <c r="CL81" s="900"/>
      <c r="CM81" s="898"/>
      <c r="CN81" s="899"/>
      <c r="CO81" s="899"/>
      <c r="CP81" s="899"/>
      <c r="CQ81" s="900"/>
      <c r="CR81" s="898"/>
      <c r="CS81" s="899"/>
      <c r="CT81" s="899"/>
      <c r="CU81" s="899"/>
      <c r="CV81" s="900"/>
      <c r="CW81" s="898"/>
      <c r="CX81" s="899"/>
      <c r="CY81" s="899"/>
      <c r="CZ81" s="899"/>
      <c r="DA81" s="900"/>
      <c r="DB81" s="898"/>
      <c r="DC81" s="899"/>
      <c r="DD81" s="899"/>
      <c r="DE81" s="899"/>
      <c r="DF81" s="900"/>
      <c r="DG81" s="898"/>
      <c r="DH81" s="899"/>
      <c r="DI81" s="899"/>
      <c r="DJ81" s="899"/>
      <c r="DK81" s="900"/>
      <c r="DL81" s="898"/>
      <c r="DM81" s="899"/>
      <c r="DN81" s="899"/>
      <c r="DO81" s="899"/>
      <c r="DP81" s="900"/>
      <c r="DQ81" s="898"/>
      <c r="DR81" s="899"/>
      <c r="DS81" s="899"/>
      <c r="DT81" s="899"/>
      <c r="DU81" s="900"/>
      <c r="DV81" s="895"/>
      <c r="DW81" s="896"/>
      <c r="DX81" s="896"/>
      <c r="DY81" s="896"/>
      <c r="DZ81" s="897"/>
      <c r="EA81" s="230"/>
    </row>
    <row r="82" spans="1:131" ht="26.25" customHeight="1" x14ac:dyDescent="0.2">
      <c r="A82" s="238">
        <v>15</v>
      </c>
      <c r="B82" s="909"/>
      <c r="C82" s="910"/>
      <c r="D82" s="910"/>
      <c r="E82" s="910"/>
      <c r="F82" s="910"/>
      <c r="G82" s="910"/>
      <c r="H82" s="910"/>
      <c r="I82" s="910"/>
      <c r="J82" s="910"/>
      <c r="K82" s="910"/>
      <c r="L82" s="910"/>
      <c r="M82" s="910"/>
      <c r="N82" s="910"/>
      <c r="O82" s="910"/>
      <c r="P82" s="911"/>
      <c r="Q82" s="912"/>
      <c r="R82" s="866"/>
      <c r="S82" s="866"/>
      <c r="T82" s="866"/>
      <c r="U82" s="866"/>
      <c r="V82" s="866"/>
      <c r="W82" s="866"/>
      <c r="X82" s="866"/>
      <c r="Y82" s="866"/>
      <c r="Z82" s="866"/>
      <c r="AA82" s="866"/>
      <c r="AB82" s="866"/>
      <c r="AC82" s="866"/>
      <c r="AD82" s="866"/>
      <c r="AE82" s="866"/>
      <c r="AF82" s="866"/>
      <c r="AG82" s="866"/>
      <c r="AH82" s="866"/>
      <c r="AI82" s="866"/>
      <c r="AJ82" s="866"/>
      <c r="AK82" s="866"/>
      <c r="AL82" s="866"/>
      <c r="AM82" s="866"/>
      <c r="AN82" s="866"/>
      <c r="AO82" s="866"/>
      <c r="AP82" s="866"/>
      <c r="AQ82" s="866"/>
      <c r="AR82" s="866"/>
      <c r="AS82" s="866"/>
      <c r="AT82" s="866"/>
      <c r="AU82" s="866"/>
      <c r="AV82" s="866"/>
      <c r="AW82" s="866"/>
      <c r="AX82" s="866"/>
      <c r="AY82" s="866"/>
      <c r="AZ82" s="868"/>
      <c r="BA82" s="868"/>
      <c r="BB82" s="868"/>
      <c r="BC82" s="868"/>
      <c r="BD82" s="869"/>
      <c r="BE82" s="241"/>
      <c r="BF82" s="241"/>
      <c r="BG82" s="241"/>
      <c r="BH82" s="241"/>
      <c r="BI82" s="241"/>
      <c r="BJ82" s="241"/>
      <c r="BK82" s="241"/>
      <c r="BL82" s="241"/>
      <c r="BM82" s="241"/>
      <c r="BN82" s="241"/>
      <c r="BO82" s="241"/>
      <c r="BP82" s="241"/>
      <c r="BQ82" s="238">
        <v>76</v>
      </c>
      <c r="BR82" s="243"/>
      <c r="BS82" s="895"/>
      <c r="BT82" s="896"/>
      <c r="BU82" s="896"/>
      <c r="BV82" s="896"/>
      <c r="BW82" s="896"/>
      <c r="BX82" s="896"/>
      <c r="BY82" s="896"/>
      <c r="BZ82" s="896"/>
      <c r="CA82" s="896"/>
      <c r="CB82" s="896"/>
      <c r="CC82" s="896"/>
      <c r="CD82" s="896"/>
      <c r="CE82" s="896"/>
      <c r="CF82" s="896"/>
      <c r="CG82" s="901"/>
      <c r="CH82" s="898"/>
      <c r="CI82" s="899"/>
      <c r="CJ82" s="899"/>
      <c r="CK82" s="899"/>
      <c r="CL82" s="900"/>
      <c r="CM82" s="898"/>
      <c r="CN82" s="899"/>
      <c r="CO82" s="899"/>
      <c r="CP82" s="899"/>
      <c r="CQ82" s="900"/>
      <c r="CR82" s="898"/>
      <c r="CS82" s="899"/>
      <c r="CT82" s="899"/>
      <c r="CU82" s="899"/>
      <c r="CV82" s="900"/>
      <c r="CW82" s="898"/>
      <c r="CX82" s="899"/>
      <c r="CY82" s="899"/>
      <c r="CZ82" s="899"/>
      <c r="DA82" s="900"/>
      <c r="DB82" s="898"/>
      <c r="DC82" s="899"/>
      <c r="DD82" s="899"/>
      <c r="DE82" s="899"/>
      <c r="DF82" s="900"/>
      <c r="DG82" s="898"/>
      <c r="DH82" s="899"/>
      <c r="DI82" s="899"/>
      <c r="DJ82" s="899"/>
      <c r="DK82" s="900"/>
      <c r="DL82" s="898"/>
      <c r="DM82" s="899"/>
      <c r="DN82" s="899"/>
      <c r="DO82" s="899"/>
      <c r="DP82" s="900"/>
      <c r="DQ82" s="898"/>
      <c r="DR82" s="899"/>
      <c r="DS82" s="899"/>
      <c r="DT82" s="899"/>
      <c r="DU82" s="900"/>
      <c r="DV82" s="895"/>
      <c r="DW82" s="896"/>
      <c r="DX82" s="896"/>
      <c r="DY82" s="896"/>
      <c r="DZ82" s="897"/>
      <c r="EA82" s="230"/>
    </row>
    <row r="83" spans="1:131" ht="26.25" customHeight="1" x14ac:dyDescent="0.2">
      <c r="A83" s="238">
        <v>16</v>
      </c>
      <c r="B83" s="909"/>
      <c r="C83" s="910"/>
      <c r="D83" s="910"/>
      <c r="E83" s="910"/>
      <c r="F83" s="910"/>
      <c r="G83" s="910"/>
      <c r="H83" s="910"/>
      <c r="I83" s="910"/>
      <c r="J83" s="910"/>
      <c r="K83" s="910"/>
      <c r="L83" s="910"/>
      <c r="M83" s="910"/>
      <c r="N83" s="910"/>
      <c r="O83" s="910"/>
      <c r="P83" s="911"/>
      <c r="Q83" s="912"/>
      <c r="R83" s="866"/>
      <c r="S83" s="866"/>
      <c r="T83" s="866"/>
      <c r="U83" s="866"/>
      <c r="V83" s="866"/>
      <c r="W83" s="866"/>
      <c r="X83" s="866"/>
      <c r="Y83" s="866"/>
      <c r="Z83" s="866"/>
      <c r="AA83" s="866"/>
      <c r="AB83" s="866"/>
      <c r="AC83" s="866"/>
      <c r="AD83" s="866"/>
      <c r="AE83" s="866"/>
      <c r="AF83" s="866"/>
      <c r="AG83" s="866"/>
      <c r="AH83" s="866"/>
      <c r="AI83" s="866"/>
      <c r="AJ83" s="866"/>
      <c r="AK83" s="866"/>
      <c r="AL83" s="866"/>
      <c r="AM83" s="866"/>
      <c r="AN83" s="866"/>
      <c r="AO83" s="866"/>
      <c r="AP83" s="866"/>
      <c r="AQ83" s="866"/>
      <c r="AR83" s="866"/>
      <c r="AS83" s="866"/>
      <c r="AT83" s="866"/>
      <c r="AU83" s="866"/>
      <c r="AV83" s="866"/>
      <c r="AW83" s="866"/>
      <c r="AX83" s="866"/>
      <c r="AY83" s="866"/>
      <c r="AZ83" s="868"/>
      <c r="BA83" s="868"/>
      <c r="BB83" s="868"/>
      <c r="BC83" s="868"/>
      <c r="BD83" s="869"/>
      <c r="BE83" s="241"/>
      <c r="BF83" s="241"/>
      <c r="BG83" s="241"/>
      <c r="BH83" s="241"/>
      <c r="BI83" s="241"/>
      <c r="BJ83" s="241"/>
      <c r="BK83" s="241"/>
      <c r="BL83" s="241"/>
      <c r="BM83" s="241"/>
      <c r="BN83" s="241"/>
      <c r="BO83" s="241"/>
      <c r="BP83" s="241"/>
      <c r="BQ83" s="238">
        <v>77</v>
      </c>
      <c r="BR83" s="243"/>
      <c r="BS83" s="895"/>
      <c r="BT83" s="896"/>
      <c r="BU83" s="896"/>
      <c r="BV83" s="896"/>
      <c r="BW83" s="896"/>
      <c r="BX83" s="896"/>
      <c r="BY83" s="896"/>
      <c r="BZ83" s="896"/>
      <c r="CA83" s="896"/>
      <c r="CB83" s="896"/>
      <c r="CC83" s="896"/>
      <c r="CD83" s="896"/>
      <c r="CE83" s="896"/>
      <c r="CF83" s="896"/>
      <c r="CG83" s="901"/>
      <c r="CH83" s="898"/>
      <c r="CI83" s="899"/>
      <c r="CJ83" s="899"/>
      <c r="CK83" s="899"/>
      <c r="CL83" s="900"/>
      <c r="CM83" s="898"/>
      <c r="CN83" s="899"/>
      <c r="CO83" s="899"/>
      <c r="CP83" s="899"/>
      <c r="CQ83" s="900"/>
      <c r="CR83" s="898"/>
      <c r="CS83" s="899"/>
      <c r="CT83" s="899"/>
      <c r="CU83" s="899"/>
      <c r="CV83" s="900"/>
      <c r="CW83" s="898"/>
      <c r="CX83" s="899"/>
      <c r="CY83" s="899"/>
      <c r="CZ83" s="899"/>
      <c r="DA83" s="900"/>
      <c r="DB83" s="898"/>
      <c r="DC83" s="899"/>
      <c r="DD83" s="899"/>
      <c r="DE83" s="899"/>
      <c r="DF83" s="900"/>
      <c r="DG83" s="898"/>
      <c r="DH83" s="899"/>
      <c r="DI83" s="899"/>
      <c r="DJ83" s="899"/>
      <c r="DK83" s="900"/>
      <c r="DL83" s="898"/>
      <c r="DM83" s="899"/>
      <c r="DN83" s="899"/>
      <c r="DO83" s="899"/>
      <c r="DP83" s="900"/>
      <c r="DQ83" s="898"/>
      <c r="DR83" s="899"/>
      <c r="DS83" s="899"/>
      <c r="DT83" s="899"/>
      <c r="DU83" s="900"/>
      <c r="DV83" s="895"/>
      <c r="DW83" s="896"/>
      <c r="DX83" s="896"/>
      <c r="DY83" s="896"/>
      <c r="DZ83" s="897"/>
      <c r="EA83" s="230"/>
    </row>
    <row r="84" spans="1:131" ht="26.25" customHeight="1" x14ac:dyDescent="0.2">
      <c r="A84" s="238">
        <v>17</v>
      </c>
      <c r="B84" s="909"/>
      <c r="C84" s="910"/>
      <c r="D84" s="910"/>
      <c r="E84" s="910"/>
      <c r="F84" s="910"/>
      <c r="G84" s="910"/>
      <c r="H84" s="910"/>
      <c r="I84" s="910"/>
      <c r="J84" s="910"/>
      <c r="K84" s="910"/>
      <c r="L84" s="910"/>
      <c r="M84" s="910"/>
      <c r="N84" s="910"/>
      <c r="O84" s="910"/>
      <c r="P84" s="911"/>
      <c r="Q84" s="912"/>
      <c r="R84" s="866"/>
      <c r="S84" s="866"/>
      <c r="T84" s="866"/>
      <c r="U84" s="866"/>
      <c r="V84" s="866"/>
      <c r="W84" s="866"/>
      <c r="X84" s="866"/>
      <c r="Y84" s="866"/>
      <c r="Z84" s="866"/>
      <c r="AA84" s="866"/>
      <c r="AB84" s="866"/>
      <c r="AC84" s="866"/>
      <c r="AD84" s="866"/>
      <c r="AE84" s="866"/>
      <c r="AF84" s="866"/>
      <c r="AG84" s="866"/>
      <c r="AH84" s="866"/>
      <c r="AI84" s="866"/>
      <c r="AJ84" s="866"/>
      <c r="AK84" s="866"/>
      <c r="AL84" s="866"/>
      <c r="AM84" s="866"/>
      <c r="AN84" s="866"/>
      <c r="AO84" s="866"/>
      <c r="AP84" s="866"/>
      <c r="AQ84" s="866"/>
      <c r="AR84" s="866"/>
      <c r="AS84" s="866"/>
      <c r="AT84" s="866"/>
      <c r="AU84" s="866"/>
      <c r="AV84" s="866"/>
      <c r="AW84" s="866"/>
      <c r="AX84" s="866"/>
      <c r="AY84" s="866"/>
      <c r="AZ84" s="868"/>
      <c r="BA84" s="868"/>
      <c r="BB84" s="868"/>
      <c r="BC84" s="868"/>
      <c r="BD84" s="869"/>
      <c r="BE84" s="241"/>
      <c r="BF84" s="241"/>
      <c r="BG84" s="241"/>
      <c r="BH84" s="241"/>
      <c r="BI84" s="241"/>
      <c r="BJ84" s="241"/>
      <c r="BK84" s="241"/>
      <c r="BL84" s="241"/>
      <c r="BM84" s="241"/>
      <c r="BN84" s="241"/>
      <c r="BO84" s="241"/>
      <c r="BP84" s="241"/>
      <c r="BQ84" s="238">
        <v>78</v>
      </c>
      <c r="BR84" s="243"/>
      <c r="BS84" s="895"/>
      <c r="BT84" s="896"/>
      <c r="BU84" s="896"/>
      <c r="BV84" s="896"/>
      <c r="BW84" s="896"/>
      <c r="BX84" s="896"/>
      <c r="BY84" s="896"/>
      <c r="BZ84" s="896"/>
      <c r="CA84" s="896"/>
      <c r="CB84" s="896"/>
      <c r="CC84" s="896"/>
      <c r="CD84" s="896"/>
      <c r="CE84" s="896"/>
      <c r="CF84" s="896"/>
      <c r="CG84" s="901"/>
      <c r="CH84" s="898"/>
      <c r="CI84" s="899"/>
      <c r="CJ84" s="899"/>
      <c r="CK84" s="899"/>
      <c r="CL84" s="900"/>
      <c r="CM84" s="898"/>
      <c r="CN84" s="899"/>
      <c r="CO84" s="899"/>
      <c r="CP84" s="899"/>
      <c r="CQ84" s="900"/>
      <c r="CR84" s="898"/>
      <c r="CS84" s="899"/>
      <c r="CT84" s="899"/>
      <c r="CU84" s="899"/>
      <c r="CV84" s="900"/>
      <c r="CW84" s="898"/>
      <c r="CX84" s="899"/>
      <c r="CY84" s="899"/>
      <c r="CZ84" s="899"/>
      <c r="DA84" s="900"/>
      <c r="DB84" s="898"/>
      <c r="DC84" s="899"/>
      <c r="DD84" s="899"/>
      <c r="DE84" s="899"/>
      <c r="DF84" s="900"/>
      <c r="DG84" s="898"/>
      <c r="DH84" s="899"/>
      <c r="DI84" s="899"/>
      <c r="DJ84" s="899"/>
      <c r="DK84" s="900"/>
      <c r="DL84" s="898"/>
      <c r="DM84" s="899"/>
      <c r="DN84" s="899"/>
      <c r="DO84" s="899"/>
      <c r="DP84" s="900"/>
      <c r="DQ84" s="898"/>
      <c r="DR84" s="899"/>
      <c r="DS84" s="899"/>
      <c r="DT84" s="899"/>
      <c r="DU84" s="900"/>
      <c r="DV84" s="895"/>
      <c r="DW84" s="896"/>
      <c r="DX84" s="896"/>
      <c r="DY84" s="896"/>
      <c r="DZ84" s="897"/>
      <c r="EA84" s="230"/>
    </row>
    <row r="85" spans="1:131" ht="26.25" customHeight="1" x14ac:dyDescent="0.2">
      <c r="A85" s="238">
        <v>18</v>
      </c>
      <c r="B85" s="909"/>
      <c r="C85" s="910"/>
      <c r="D85" s="910"/>
      <c r="E85" s="910"/>
      <c r="F85" s="910"/>
      <c r="G85" s="910"/>
      <c r="H85" s="910"/>
      <c r="I85" s="910"/>
      <c r="J85" s="910"/>
      <c r="K85" s="910"/>
      <c r="L85" s="910"/>
      <c r="M85" s="910"/>
      <c r="N85" s="910"/>
      <c r="O85" s="910"/>
      <c r="P85" s="911"/>
      <c r="Q85" s="912"/>
      <c r="R85" s="866"/>
      <c r="S85" s="866"/>
      <c r="T85" s="866"/>
      <c r="U85" s="866"/>
      <c r="V85" s="866"/>
      <c r="W85" s="866"/>
      <c r="X85" s="866"/>
      <c r="Y85" s="866"/>
      <c r="Z85" s="866"/>
      <c r="AA85" s="866"/>
      <c r="AB85" s="866"/>
      <c r="AC85" s="866"/>
      <c r="AD85" s="866"/>
      <c r="AE85" s="866"/>
      <c r="AF85" s="866"/>
      <c r="AG85" s="866"/>
      <c r="AH85" s="866"/>
      <c r="AI85" s="866"/>
      <c r="AJ85" s="866"/>
      <c r="AK85" s="866"/>
      <c r="AL85" s="866"/>
      <c r="AM85" s="866"/>
      <c r="AN85" s="866"/>
      <c r="AO85" s="866"/>
      <c r="AP85" s="866"/>
      <c r="AQ85" s="866"/>
      <c r="AR85" s="866"/>
      <c r="AS85" s="866"/>
      <c r="AT85" s="866"/>
      <c r="AU85" s="866"/>
      <c r="AV85" s="866"/>
      <c r="AW85" s="866"/>
      <c r="AX85" s="866"/>
      <c r="AY85" s="866"/>
      <c r="AZ85" s="868"/>
      <c r="BA85" s="868"/>
      <c r="BB85" s="868"/>
      <c r="BC85" s="868"/>
      <c r="BD85" s="869"/>
      <c r="BE85" s="241"/>
      <c r="BF85" s="241"/>
      <c r="BG85" s="241"/>
      <c r="BH85" s="241"/>
      <c r="BI85" s="241"/>
      <c r="BJ85" s="241"/>
      <c r="BK85" s="241"/>
      <c r="BL85" s="241"/>
      <c r="BM85" s="241"/>
      <c r="BN85" s="241"/>
      <c r="BO85" s="241"/>
      <c r="BP85" s="241"/>
      <c r="BQ85" s="238">
        <v>79</v>
      </c>
      <c r="BR85" s="243"/>
      <c r="BS85" s="895"/>
      <c r="BT85" s="896"/>
      <c r="BU85" s="896"/>
      <c r="BV85" s="896"/>
      <c r="BW85" s="896"/>
      <c r="BX85" s="896"/>
      <c r="BY85" s="896"/>
      <c r="BZ85" s="896"/>
      <c r="CA85" s="896"/>
      <c r="CB85" s="896"/>
      <c r="CC85" s="896"/>
      <c r="CD85" s="896"/>
      <c r="CE85" s="896"/>
      <c r="CF85" s="896"/>
      <c r="CG85" s="901"/>
      <c r="CH85" s="898"/>
      <c r="CI85" s="899"/>
      <c r="CJ85" s="899"/>
      <c r="CK85" s="899"/>
      <c r="CL85" s="900"/>
      <c r="CM85" s="898"/>
      <c r="CN85" s="899"/>
      <c r="CO85" s="899"/>
      <c r="CP85" s="899"/>
      <c r="CQ85" s="900"/>
      <c r="CR85" s="898"/>
      <c r="CS85" s="899"/>
      <c r="CT85" s="899"/>
      <c r="CU85" s="899"/>
      <c r="CV85" s="900"/>
      <c r="CW85" s="898"/>
      <c r="CX85" s="899"/>
      <c r="CY85" s="899"/>
      <c r="CZ85" s="899"/>
      <c r="DA85" s="900"/>
      <c r="DB85" s="898"/>
      <c r="DC85" s="899"/>
      <c r="DD85" s="899"/>
      <c r="DE85" s="899"/>
      <c r="DF85" s="900"/>
      <c r="DG85" s="898"/>
      <c r="DH85" s="899"/>
      <c r="DI85" s="899"/>
      <c r="DJ85" s="899"/>
      <c r="DK85" s="900"/>
      <c r="DL85" s="898"/>
      <c r="DM85" s="899"/>
      <c r="DN85" s="899"/>
      <c r="DO85" s="899"/>
      <c r="DP85" s="900"/>
      <c r="DQ85" s="898"/>
      <c r="DR85" s="899"/>
      <c r="DS85" s="899"/>
      <c r="DT85" s="899"/>
      <c r="DU85" s="900"/>
      <c r="DV85" s="895"/>
      <c r="DW85" s="896"/>
      <c r="DX85" s="896"/>
      <c r="DY85" s="896"/>
      <c r="DZ85" s="897"/>
      <c r="EA85" s="230"/>
    </row>
    <row r="86" spans="1:131" ht="26.25" customHeight="1" x14ac:dyDescent="0.2">
      <c r="A86" s="238">
        <v>19</v>
      </c>
      <c r="B86" s="909"/>
      <c r="C86" s="910"/>
      <c r="D86" s="910"/>
      <c r="E86" s="910"/>
      <c r="F86" s="910"/>
      <c r="G86" s="910"/>
      <c r="H86" s="910"/>
      <c r="I86" s="910"/>
      <c r="J86" s="910"/>
      <c r="K86" s="910"/>
      <c r="L86" s="910"/>
      <c r="M86" s="910"/>
      <c r="N86" s="910"/>
      <c r="O86" s="910"/>
      <c r="P86" s="911"/>
      <c r="Q86" s="912"/>
      <c r="R86" s="866"/>
      <c r="S86" s="866"/>
      <c r="T86" s="866"/>
      <c r="U86" s="866"/>
      <c r="V86" s="866"/>
      <c r="W86" s="866"/>
      <c r="X86" s="866"/>
      <c r="Y86" s="866"/>
      <c r="Z86" s="866"/>
      <c r="AA86" s="866"/>
      <c r="AB86" s="866"/>
      <c r="AC86" s="866"/>
      <c r="AD86" s="866"/>
      <c r="AE86" s="866"/>
      <c r="AF86" s="866"/>
      <c r="AG86" s="866"/>
      <c r="AH86" s="866"/>
      <c r="AI86" s="866"/>
      <c r="AJ86" s="866"/>
      <c r="AK86" s="866"/>
      <c r="AL86" s="866"/>
      <c r="AM86" s="866"/>
      <c r="AN86" s="866"/>
      <c r="AO86" s="866"/>
      <c r="AP86" s="866"/>
      <c r="AQ86" s="866"/>
      <c r="AR86" s="866"/>
      <c r="AS86" s="866"/>
      <c r="AT86" s="866"/>
      <c r="AU86" s="866"/>
      <c r="AV86" s="866"/>
      <c r="AW86" s="866"/>
      <c r="AX86" s="866"/>
      <c r="AY86" s="866"/>
      <c r="AZ86" s="868"/>
      <c r="BA86" s="868"/>
      <c r="BB86" s="868"/>
      <c r="BC86" s="868"/>
      <c r="BD86" s="869"/>
      <c r="BE86" s="241"/>
      <c r="BF86" s="241"/>
      <c r="BG86" s="241"/>
      <c r="BH86" s="241"/>
      <c r="BI86" s="241"/>
      <c r="BJ86" s="241"/>
      <c r="BK86" s="241"/>
      <c r="BL86" s="241"/>
      <c r="BM86" s="241"/>
      <c r="BN86" s="241"/>
      <c r="BO86" s="241"/>
      <c r="BP86" s="241"/>
      <c r="BQ86" s="238">
        <v>80</v>
      </c>
      <c r="BR86" s="243"/>
      <c r="BS86" s="895"/>
      <c r="BT86" s="896"/>
      <c r="BU86" s="896"/>
      <c r="BV86" s="896"/>
      <c r="BW86" s="896"/>
      <c r="BX86" s="896"/>
      <c r="BY86" s="896"/>
      <c r="BZ86" s="896"/>
      <c r="CA86" s="896"/>
      <c r="CB86" s="896"/>
      <c r="CC86" s="896"/>
      <c r="CD86" s="896"/>
      <c r="CE86" s="896"/>
      <c r="CF86" s="896"/>
      <c r="CG86" s="901"/>
      <c r="CH86" s="898"/>
      <c r="CI86" s="899"/>
      <c r="CJ86" s="899"/>
      <c r="CK86" s="899"/>
      <c r="CL86" s="900"/>
      <c r="CM86" s="898"/>
      <c r="CN86" s="899"/>
      <c r="CO86" s="899"/>
      <c r="CP86" s="899"/>
      <c r="CQ86" s="900"/>
      <c r="CR86" s="898"/>
      <c r="CS86" s="899"/>
      <c r="CT86" s="899"/>
      <c r="CU86" s="899"/>
      <c r="CV86" s="900"/>
      <c r="CW86" s="898"/>
      <c r="CX86" s="899"/>
      <c r="CY86" s="899"/>
      <c r="CZ86" s="899"/>
      <c r="DA86" s="900"/>
      <c r="DB86" s="898"/>
      <c r="DC86" s="899"/>
      <c r="DD86" s="899"/>
      <c r="DE86" s="899"/>
      <c r="DF86" s="900"/>
      <c r="DG86" s="898"/>
      <c r="DH86" s="899"/>
      <c r="DI86" s="899"/>
      <c r="DJ86" s="899"/>
      <c r="DK86" s="900"/>
      <c r="DL86" s="898"/>
      <c r="DM86" s="899"/>
      <c r="DN86" s="899"/>
      <c r="DO86" s="899"/>
      <c r="DP86" s="900"/>
      <c r="DQ86" s="898"/>
      <c r="DR86" s="899"/>
      <c r="DS86" s="899"/>
      <c r="DT86" s="899"/>
      <c r="DU86" s="900"/>
      <c r="DV86" s="895"/>
      <c r="DW86" s="896"/>
      <c r="DX86" s="896"/>
      <c r="DY86" s="896"/>
      <c r="DZ86" s="897"/>
      <c r="EA86" s="230"/>
    </row>
    <row r="87" spans="1:131" ht="26.25" customHeight="1" x14ac:dyDescent="0.2">
      <c r="A87" s="244">
        <v>20</v>
      </c>
      <c r="B87" s="916"/>
      <c r="C87" s="917"/>
      <c r="D87" s="917"/>
      <c r="E87" s="917"/>
      <c r="F87" s="917"/>
      <c r="G87" s="917"/>
      <c r="H87" s="917"/>
      <c r="I87" s="917"/>
      <c r="J87" s="917"/>
      <c r="K87" s="917"/>
      <c r="L87" s="917"/>
      <c r="M87" s="917"/>
      <c r="N87" s="917"/>
      <c r="O87" s="917"/>
      <c r="P87" s="918"/>
      <c r="Q87" s="919"/>
      <c r="R87" s="920"/>
      <c r="S87" s="920"/>
      <c r="T87" s="920"/>
      <c r="U87" s="920"/>
      <c r="V87" s="920"/>
      <c r="W87" s="920"/>
      <c r="X87" s="920"/>
      <c r="Y87" s="920"/>
      <c r="Z87" s="920"/>
      <c r="AA87" s="920"/>
      <c r="AB87" s="920"/>
      <c r="AC87" s="920"/>
      <c r="AD87" s="920"/>
      <c r="AE87" s="920"/>
      <c r="AF87" s="920"/>
      <c r="AG87" s="920"/>
      <c r="AH87" s="920"/>
      <c r="AI87" s="920"/>
      <c r="AJ87" s="920"/>
      <c r="AK87" s="920"/>
      <c r="AL87" s="920"/>
      <c r="AM87" s="920"/>
      <c r="AN87" s="920"/>
      <c r="AO87" s="920"/>
      <c r="AP87" s="920"/>
      <c r="AQ87" s="920"/>
      <c r="AR87" s="920"/>
      <c r="AS87" s="920"/>
      <c r="AT87" s="920"/>
      <c r="AU87" s="920"/>
      <c r="AV87" s="920"/>
      <c r="AW87" s="920"/>
      <c r="AX87" s="920"/>
      <c r="AY87" s="920"/>
      <c r="AZ87" s="921"/>
      <c r="BA87" s="921"/>
      <c r="BB87" s="921"/>
      <c r="BC87" s="921"/>
      <c r="BD87" s="922"/>
      <c r="BE87" s="241"/>
      <c r="BF87" s="241"/>
      <c r="BG87" s="241"/>
      <c r="BH87" s="241"/>
      <c r="BI87" s="241"/>
      <c r="BJ87" s="241"/>
      <c r="BK87" s="241"/>
      <c r="BL87" s="241"/>
      <c r="BM87" s="241"/>
      <c r="BN87" s="241"/>
      <c r="BO87" s="241"/>
      <c r="BP87" s="241"/>
      <c r="BQ87" s="238">
        <v>81</v>
      </c>
      <c r="BR87" s="243"/>
      <c r="BS87" s="895"/>
      <c r="BT87" s="896"/>
      <c r="BU87" s="896"/>
      <c r="BV87" s="896"/>
      <c r="BW87" s="896"/>
      <c r="BX87" s="896"/>
      <c r="BY87" s="896"/>
      <c r="BZ87" s="896"/>
      <c r="CA87" s="896"/>
      <c r="CB87" s="896"/>
      <c r="CC87" s="896"/>
      <c r="CD87" s="896"/>
      <c r="CE87" s="896"/>
      <c r="CF87" s="896"/>
      <c r="CG87" s="901"/>
      <c r="CH87" s="898"/>
      <c r="CI87" s="899"/>
      <c r="CJ87" s="899"/>
      <c r="CK87" s="899"/>
      <c r="CL87" s="900"/>
      <c r="CM87" s="898"/>
      <c r="CN87" s="899"/>
      <c r="CO87" s="899"/>
      <c r="CP87" s="899"/>
      <c r="CQ87" s="900"/>
      <c r="CR87" s="898"/>
      <c r="CS87" s="899"/>
      <c r="CT87" s="899"/>
      <c r="CU87" s="899"/>
      <c r="CV87" s="900"/>
      <c r="CW87" s="898"/>
      <c r="CX87" s="899"/>
      <c r="CY87" s="899"/>
      <c r="CZ87" s="899"/>
      <c r="DA87" s="900"/>
      <c r="DB87" s="898"/>
      <c r="DC87" s="899"/>
      <c r="DD87" s="899"/>
      <c r="DE87" s="899"/>
      <c r="DF87" s="900"/>
      <c r="DG87" s="898"/>
      <c r="DH87" s="899"/>
      <c r="DI87" s="899"/>
      <c r="DJ87" s="899"/>
      <c r="DK87" s="900"/>
      <c r="DL87" s="898"/>
      <c r="DM87" s="899"/>
      <c r="DN87" s="899"/>
      <c r="DO87" s="899"/>
      <c r="DP87" s="900"/>
      <c r="DQ87" s="898"/>
      <c r="DR87" s="899"/>
      <c r="DS87" s="899"/>
      <c r="DT87" s="899"/>
      <c r="DU87" s="900"/>
      <c r="DV87" s="895"/>
      <c r="DW87" s="896"/>
      <c r="DX87" s="896"/>
      <c r="DY87" s="896"/>
      <c r="DZ87" s="897"/>
      <c r="EA87" s="230"/>
    </row>
    <row r="88" spans="1:131" ht="26.25" customHeight="1" thickBot="1" x14ac:dyDescent="0.25">
      <c r="A88" s="240" t="s">
        <v>377</v>
      </c>
      <c r="B88" s="825" t="s">
        <v>402</v>
      </c>
      <c r="C88" s="826"/>
      <c r="D88" s="826"/>
      <c r="E88" s="826"/>
      <c r="F88" s="826"/>
      <c r="G88" s="826"/>
      <c r="H88" s="826"/>
      <c r="I88" s="826"/>
      <c r="J88" s="826"/>
      <c r="K88" s="826"/>
      <c r="L88" s="826"/>
      <c r="M88" s="826"/>
      <c r="N88" s="826"/>
      <c r="O88" s="826"/>
      <c r="P88" s="827"/>
      <c r="Q88" s="876"/>
      <c r="R88" s="877"/>
      <c r="S88" s="877"/>
      <c r="T88" s="877"/>
      <c r="U88" s="877"/>
      <c r="V88" s="877"/>
      <c r="W88" s="877"/>
      <c r="X88" s="877"/>
      <c r="Y88" s="877"/>
      <c r="Z88" s="877"/>
      <c r="AA88" s="877"/>
      <c r="AB88" s="877"/>
      <c r="AC88" s="877"/>
      <c r="AD88" s="877"/>
      <c r="AE88" s="877"/>
      <c r="AF88" s="880">
        <v>21883</v>
      </c>
      <c r="AG88" s="880"/>
      <c r="AH88" s="880"/>
      <c r="AI88" s="880"/>
      <c r="AJ88" s="880"/>
      <c r="AK88" s="877"/>
      <c r="AL88" s="877"/>
      <c r="AM88" s="877"/>
      <c r="AN88" s="877"/>
      <c r="AO88" s="877"/>
      <c r="AP88" s="880">
        <v>12866</v>
      </c>
      <c r="AQ88" s="880"/>
      <c r="AR88" s="880"/>
      <c r="AS88" s="880"/>
      <c r="AT88" s="880"/>
      <c r="AU88" s="880">
        <v>2837</v>
      </c>
      <c r="AV88" s="880"/>
      <c r="AW88" s="880"/>
      <c r="AX88" s="880"/>
      <c r="AY88" s="880"/>
      <c r="AZ88" s="885"/>
      <c r="BA88" s="885"/>
      <c r="BB88" s="885"/>
      <c r="BC88" s="885"/>
      <c r="BD88" s="886"/>
      <c r="BE88" s="241"/>
      <c r="BF88" s="241"/>
      <c r="BG88" s="241"/>
      <c r="BH88" s="241"/>
      <c r="BI88" s="241"/>
      <c r="BJ88" s="241"/>
      <c r="BK88" s="241"/>
      <c r="BL88" s="241"/>
      <c r="BM88" s="241"/>
      <c r="BN88" s="241"/>
      <c r="BO88" s="241"/>
      <c r="BP88" s="241"/>
      <c r="BQ88" s="238">
        <v>82</v>
      </c>
      <c r="BR88" s="243"/>
      <c r="BS88" s="895"/>
      <c r="BT88" s="896"/>
      <c r="BU88" s="896"/>
      <c r="BV88" s="896"/>
      <c r="BW88" s="896"/>
      <c r="BX88" s="896"/>
      <c r="BY88" s="896"/>
      <c r="BZ88" s="896"/>
      <c r="CA88" s="896"/>
      <c r="CB88" s="896"/>
      <c r="CC88" s="896"/>
      <c r="CD88" s="896"/>
      <c r="CE88" s="896"/>
      <c r="CF88" s="896"/>
      <c r="CG88" s="901"/>
      <c r="CH88" s="898"/>
      <c r="CI88" s="899"/>
      <c r="CJ88" s="899"/>
      <c r="CK88" s="899"/>
      <c r="CL88" s="900"/>
      <c r="CM88" s="898"/>
      <c r="CN88" s="899"/>
      <c r="CO88" s="899"/>
      <c r="CP88" s="899"/>
      <c r="CQ88" s="900"/>
      <c r="CR88" s="898"/>
      <c r="CS88" s="899"/>
      <c r="CT88" s="899"/>
      <c r="CU88" s="899"/>
      <c r="CV88" s="900"/>
      <c r="CW88" s="898"/>
      <c r="CX88" s="899"/>
      <c r="CY88" s="899"/>
      <c r="CZ88" s="899"/>
      <c r="DA88" s="900"/>
      <c r="DB88" s="898"/>
      <c r="DC88" s="899"/>
      <c r="DD88" s="899"/>
      <c r="DE88" s="899"/>
      <c r="DF88" s="900"/>
      <c r="DG88" s="898"/>
      <c r="DH88" s="899"/>
      <c r="DI88" s="899"/>
      <c r="DJ88" s="899"/>
      <c r="DK88" s="900"/>
      <c r="DL88" s="898"/>
      <c r="DM88" s="899"/>
      <c r="DN88" s="899"/>
      <c r="DO88" s="899"/>
      <c r="DP88" s="900"/>
      <c r="DQ88" s="898"/>
      <c r="DR88" s="899"/>
      <c r="DS88" s="899"/>
      <c r="DT88" s="899"/>
      <c r="DU88" s="900"/>
      <c r="DV88" s="895"/>
      <c r="DW88" s="896"/>
      <c r="DX88" s="896"/>
      <c r="DY88" s="896"/>
      <c r="DZ88" s="897"/>
      <c r="EA88" s="230"/>
    </row>
    <row r="89" spans="1:131" ht="26.25" hidden="1" customHeight="1" x14ac:dyDescent="0.2">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895"/>
      <c r="BT89" s="896"/>
      <c r="BU89" s="896"/>
      <c r="BV89" s="896"/>
      <c r="BW89" s="896"/>
      <c r="BX89" s="896"/>
      <c r="BY89" s="896"/>
      <c r="BZ89" s="896"/>
      <c r="CA89" s="896"/>
      <c r="CB89" s="896"/>
      <c r="CC89" s="896"/>
      <c r="CD89" s="896"/>
      <c r="CE89" s="896"/>
      <c r="CF89" s="896"/>
      <c r="CG89" s="901"/>
      <c r="CH89" s="898"/>
      <c r="CI89" s="899"/>
      <c r="CJ89" s="899"/>
      <c r="CK89" s="899"/>
      <c r="CL89" s="900"/>
      <c r="CM89" s="898"/>
      <c r="CN89" s="899"/>
      <c r="CO89" s="899"/>
      <c r="CP89" s="899"/>
      <c r="CQ89" s="900"/>
      <c r="CR89" s="898"/>
      <c r="CS89" s="899"/>
      <c r="CT89" s="899"/>
      <c r="CU89" s="899"/>
      <c r="CV89" s="900"/>
      <c r="CW89" s="898"/>
      <c r="CX89" s="899"/>
      <c r="CY89" s="899"/>
      <c r="CZ89" s="899"/>
      <c r="DA89" s="900"/>
      <c r="DB89" s="898"/>
      <c r="DC89" s="899"/>
      <c r="DD89" s="899"/>
      <c r="DE89" s="899"/>
      <c r="DF89" s="900"/>
      <c r="DG89" s="898"/>
      <c r="DH89" s="899"/>
      <c r="DI89" s="899"/>
      <c r="DJ89" s="899"/>
      <c r="DK89" s="900"/>
      <c r="DL89" s="898"/>
      <c r="DM89" s="899"/>
      <c r="DN89" s="899"/>
      <c r="DO89" s="899"/>
      <c r="DP89" s="900"/>
      <c r="DQ89" s="898"/>
      <c r="DR89" s="899"/>
      <c r="DS89" s="899"/>
      <c r="DT89" s="899"/>
      <c r="DU89" s="900"/>
      <c r="DV89" s="895"/>
      <c r="DW89" s="896"/>
      <c r="DX89" s="896"/>
      <c r="DY89" s="896"/>
      <c r="DZ89" s="897"/>
      <c r="EA89" s="230"/>
    </row>
    <row r="90" spans="1:131" ht="26.25" hidden="1" customHeight="1" x14ac:dyDescent="0.2">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895"/>
      <c r="BT90" s="896"/>
      <c r="BU90" s="896"/>
      <c r="BV90" s="896"/>
      <c r="BW90" s="896"/>
      <c r="BX90" s="896"/>
      <c r="BY90" s="896"/>
      <c r="BZ90" s="896"/>
      <c r="CA90" s="896"/>
      <c r="CB90" s="896"/>
      <c r="CC90" s="896"/>
      <c r="CD90" s="896"/>
      <c r="CE90" s="896"/>
      <c r="CF90" s="896"/>
      <c r="CG90" s="901"/>
      <c r="CH90" s="898"/>
      <c r="CI90" s="899"/>
      <c r="CJ90" s="899"/>
      <c r="CK90" s="899"/>
      <c r="CL90" s="900"/>
      <c r="CM90" s="898"/>
      <c r="CN90" s="899"/>
      <c r="CO90" s="899"/>
      <c r="CP90" s="899"/>
      <c r="CQ90" s="900"/>
      <c r="CR90" s="898"/>
      <c r="CS90" s="899"/>
      <c r="CT90" s="899"/>
      <c r="CU90" s="899"/>
      <c r="CV90" s="900"/>
      <c r="CW90" s="898"/>
      <c r="CX90" s="899"/>
      <c r="CY90" s="899"/>
      <c r="CZ90" s="899"/>
      <c r="DA90" s="900"/>
      <c r="DB90" s="898"/>
      <c r="DC90" s="899"/>
      <c r="DD90" s="899"/>
      <c r="DE90" s="899"/>
      <c r="DF90" s="900"/>
      <c r="DG90" s="898"/>
      <c r="DH90" s="899"/>
      <c r="DI90" s="899"/>
      <c r="DJ90" s="899"/>
      <c r="DK90" s="900"/>
      <c r="DL90" s="898"/>
      <c r="DM90" s="899"/>
      <c r="DN90" s="899"/>
      <c r="DO90" s="899"/>
      <c r="DP90" s="900"/>
      <c r="DQ90" s="898"/>
      <c r="DR90" s="899"/>
      <c r="DS90" s="899"/>
      <c r="DT90" s="899"/>
      <c r="DU90" s="900"/>
      <c r="DV90" s="895"/>
      <c r="DW90" s="896"/>
      <c r="DX90" s="896"/>
      <c r="DY90" s="896"/>
      <c r="DZ90" s="897"/>
      <c r="EA90" s="230"/>
    </row>
    <row r="91" spans="1:131" ht="26.25" hidden="1" customHeight="1" x14ac:dyDescent="0.2">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895"/>
      <c r="BT91" s="896"/>
      <c r="BU91" s="896"/>
      <c r="BV91" s="896"/>
      <c r="BW91" s="896"/>
      <c r="BX91" s="896"/>
      <c r="BY91" s="896"/>
      <c r="BZ91" s="896"/>
      <c r="CA91" s="896"/>
      <c r="CB91" s="896"/>
      <c r="CC91" s="896"/>
      <c r="CD91" s="896"/>
      <c r="CE91" s="896"/>
      <c r="CF91" s="896"/>
      <c r="CG91" s="901"/>
      <c r="CH91" s="898"/>
      <c r="CI91" s="899"/>
      <c r="CJ91" s="899"/>
      <c r="CK91" s="899"/>
      <c r="CL91" s="900"/>
      <c r="CM91" s="898"/>
      <c r="CN91" s="899"/>
      <c r="CO91" s="899"/>
      <c r="CP91" s="899"/>
      <c r="CQ91" s="900"/>
      <c r="CR91" s="898"/>
      <c r="CS91" s="899"/>
      <c r="CT91" s="899"/>
      <c r="CU91" s="899"/>
      <c r="CV91" s="900"/>
      <c r="CW91" s="898"/>
      <c r="CX91" s="899"/>
      <c r="CY91" s="899"/>
      <c r="CZ91" s="899"/>
      <c r="DA91" s="900"/>
      <c r="DB91" s="898"/>
      <c r="DC91" s="899"/>
      <c r="DD91" s="899"/>
      <c r="DE91" s="899"/>
      <c r="DF91" s="900"/>
      <c r="DG91" s="898"/>
      <c r="DH91" s="899"/>
      <c r="DI91" s="899"/>
      <c r="DJ91" s="899"/>
      <c r="DK91" s="900"/>
      <c r="DL91" s="898"/>
      <c r="DM91" s="899"/>
      <c r="DN91" s="899"/>
      <c r="DO91" s="899"/>
      <c r="DP91" s="900"/>
      <c r="DQ91" s="898"/>
      <c r="DR91" s="899"/>
      <c r="DS91" s="899"/>
      <c r="DT91" s="899"/>
      <c r="DU91" s="900"/>
      <c r="DV91" s="895"/>
      <c r="DW91" s="896"/>
      <c r="DX91" s="896"/>
      <c r="DY91" s="896"/>
      <c r="DZ91" s="897"/>
      <c r="EA91" s="230"/>
    </row>
    <row r="92" spans="1:131" ht="26.25" hidden="1" customHeight="1" x14ac:dyDescent="0.2">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895"/>
      <c r="BT92" s="896"/>
      <c r="BU92" s="896"/>
      <c r="BV92" s="896"/>
      <c r="BW92" s="896"/>
      <c r="BX92" s="896"/>
      <c r="BY92" s="896"/>
      <c r="BZ92" s="896"/>
      <c r="CA92" s="896"/>
      <c r="CB92" s="896"/>
      <c r="CC92" s="896"/>
      <c r="CD92" s="896"/>
      <c r="CE92" s="896"/>
      <c r="CF92" s="896"/>
      <c r="CG92" s="901"/>
      <c r="CH92" s="898"/>
      <c r="CI92" s="899"/>
      <c r="CJ92" s="899"/>
      <c r="CK92" s="899"/>
      <c r="CL92" s="900"/>
      <c r="CM92" s="898"/>
      <c r="CN92" s="899"/>
      <c r="CO92" s="899"/>
      <c r="CP92" s="899"/>
      <c r="CQ92" s="900"/>
      <c r="CR92" s="898"/>
      <c r="CS92" s="899"/>
      <c r="CT92" s="899"/>
      <c r="CU92" s="899"/>
      <c r="CV92" s="900"/>
      <c r="CW92" s="898"/>
      <c r="CX92" s="899"/>
      <c r="CY92" s="899"/>
      <c r="CZ92" s="899"/>
      <c r="DA92" s="900"/>
      <c r="DB92" s="898"/>
      <c r="DC92" s="899"/>
      <c r="DD92" s="899"/>
      <c r="DE92" s="899"/>
      <c r="DF92" s="900"/>
      <c r="DG92" s="898"/>
      <c r="DH92" s="899"/>
      <c r="DI92" s="899"/>
      <c r="DJ92" s="899"/>
      <c r="DK92" s="900"/>
      <c r="DL92" s="898"/>
      <c r="DM92" s="899"/>
      <c r="DN92" s="899"/>
      <c r="DO92" s="899"/>
      <c r="DP92" s="900"/>
      <c r="DQ92" s="898"/>
      <c r="DR92" s="899"/>
      <c r="DS92" s="899"/>
      <c r="DT92" s="899"/>
      <c r="DU92" s="900"/>
      <c r="DV92" s="895"/>
      <c r="DW92" s="896"/>
      <c r="DX92" s="896"/>
      <c r="DY92" s="896"/>
      <c r="DZ92" s="897"/>
      <c r="EA92" s="230"/>
    </row>
    <row r="93" spans="1:131" ht="26.25" hidden="1" customHeight="1" x14ac:dyDescent="0.2">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895"/>
      <c r="BT93" s="896"/>
      <c r="BU93" s="896"/>
      <c r="BV93" s="896"/>
      <c r="BW93" s="896"/>
      <c r="BX93" s="896"/>
      <c r="BY93" s="896"/>
      <c r="BZ93" s="896"/>
      <c r="CA93" s="896"/>
      <c r="CB93" s="896"/>
      <c r="CC93" s="896"/>
      <c r="CD93" s="896"/>
      <c r="CE93" s="896"/>
      <c r="CF93" s="896"/>
      <c r="CG93" s="901"/>
      <c r="CH93" s="898"/>
      <c r="CI93" s="899"/>
      <c r="CJ93" s="899"/>
      <c r="CK93" s="899"/>
      <c r="CL93" s="900"/>
      <c r="CM93" s="898"/>
      <c r="CN93" s="899"/>
      <c r="CO93" s="899"/>
      <c r="CP93" s="899"/>
      <c r="CQ93" s="900"/>
      <c r="CR93" s="898"/>
      <c r="CS93" s="899"/>
      <c r="CT93" s="899"/>
      <c r="CU93" s="899"/>
      <c r="CV93" s="900"/>
      <c r="CW93" s="898"/>
      <c r="CX93" s="899"/>
      <c r="CY93" s="899"/>
      <c r="CZ93" s="899"/>
      <c r="DA93" s="900"/>
      <c r="DB93" s="898"/>
      <c r="DC93" s="899"/>
      <c r="DD93" s="899"/>
      <c r="DE93" s="899"/>
      <c r="DF93" s="900"/>
      <c r="DG93" s="898"/>
      <c r="DH93" s="899"/>
      <c r="DI93" s="899"/>
      <c r="DJ93" s="899"/>
      <c r="DK93" s="900"/>
      <c r="DL93" s="898"/>
      <c r="DM93" s="899"/>
      <c r="DN93" s="899"/>
      <c r="DO93" s="899"/>
      <c r="DP93" s="900"/>
      <c r="DQ93" s="898"/>
      <c r="DR93" s="899"/>
      <c r="DS93" s="899"/>
      <c r="DT93" s="899"/>
      <c r="DU93" s="900"/>
      <c r="DV93" s="895"/>
      <c r="DW93" s="896"/>
      <c r="DX93" s="896"/>
      <c r="DY93" s="896"/>
      <c r="DZ93" s="897"/>
      <c r="EA93" s="230"/>
    </row>
    <row r="94" spans="1:131" ht="26.25" hidden="1" customHeight="1" x14ac:dyDescent="0.2">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895"/>
      <c r="BT94" s="896"/>
      <c r="BU94" s="896"/>
      <c r="BV94" s="896"/>
      <c r="BW94" s="896"/>
      <c r="BX94" s="896"/>
      <c r="BY94" s="896"/>
      <c r="BZ94" s="896"/>
      <c r="CA94" s="896"/>
      <c r="CB94" s="896"/>
      <c r="CC94" s="896"/>
      <c r="CD94" s="896"/>
      <c r="CE94" s="896"/>
      <c r="CF94" s="896"/>
      <c r="CG94" s="901"/>
      <c r="CH94" s="898"/>
      <c r="CI94" s="899"/>
      <c r="CJ94" s="899"/>
      <c r="CK94" s="899"/>
      <c r="CL94" s="900"/>
      <c r="CM94" s="898"/>
      <c r="CN94" s="899"/>
      <c r="CO94" s="899"/>
      <c r="CP94" s="899"/>
      <c r="CQ94" s="900"/>
      <c r="CR94" s="898"/>
      <c r="CS94" s="899"/>
      <c r="CT94" s="899"/>
      <c r="CU94" s="899"/>
      <c r="CV94" s="900"/>
      <c r="CW94" s="898"/>
      <c r="CX94" s="899"/>
      <c r="CY94" s="899"/>
      <c r="CZ94" s="899"/>
      <c r="DA94" s="900"/>
      <c r="DB94" s="898"/>
      <c r="DC94" s="899"/>
      <c r="DD94" s="899"/>
      <c r="DE94" s="899"/>
      <c r="DF94" s="900"/>
      <c r="DG94" s="898"/>
      <c r="DH94" s="899"/>
      <c r="DI94" s="899"/>
      <c r="DJ94" s="899"/>
      <c r="DK94" s="900"/>
      <c r="DL94" s="898"/>
      <c r="DM94" s="899"/>
      <c r="DN94" s="899"/>
      <c r="DO94" s="899"/>
      <c r="DP94" s="900"/>
      <c r="DQ94" s="898"/>
      <c r="DR94" s="899"/>
      <c r="DS94" s="899"/>
      <c r="DT94" s="899"/>
      <c r="DU94" s="900"/>
      <c r="DV94" s="895"/>
      <c r="DW94" s="896"/>
      <c r="DX94" s="896"/>
      <c r="DY94" s="896"/>
      <c r="DZ94" s="897"/>
      <c r="EA94" s="230"/>
    </row>
    <row r="95" spans="1:131" ht="26.25" hidden="1" customHeight="1" x14ac:dyDescent="0.2">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895"/>
      <c r="BT95" s="896"/>
      <c r="BU95" s="896"/>
      <c r="BV95" s="896"/>
      <c r="BW95" s="896"/>
      <c r="BX95" s="896"/>
      <c r="BY95" s="896"/>
      <c r="BZ95" s="896"/>
      <c r="CA95" s="896"/>
      <c r="CB95" s="896"/>
      <c r="CC95" s="896"/>
      <c r="CD95" s="896"/>
      <c r="CE95" s="896"/>
      <c r="CF95" s="896"/>
      <c r="CG95" s="901"/>
      <c r="CH95" s="898"/>
      <c r="CI95" s="899"/>
      <c r="CJ95" s="899"/>
      <c r="CK95" s="899"/>
      <c r="CL95" s="900"/>
      <c r="CM95" s="898"/>
      <c r="CN95" s="899"/>
      <c r="CO95" s="899"/>
      <c r="CP95" s="899"/>
      <c r="CQ95" s="900"/>
      <c r="CR95" s="898"/>
      <c r="CS95" s="899"/>
      <c r="CT95" s="899"/>
      <c r="CU95" s="899"/>
      <c r="CV95" s="900"/>
      <c r="CW95" s="898"/>
      <c r="CX95" s="899"/>
      <c r="CY95" s="899"/>
      <c r="CZ95" s="899"/>
      <c r="DA95" s="900"/>
      <c r="DB95" s="898"/>
      <c r="DC95" s="899"/>
      <c r="DD95" s="899"/>
      <c r="DE95" s="899"/>
      <c r="DF95" s="900"/>
      <c r="DG95" s="898"/>
      <c r="DH95" s="899"/>
      <c r="DI95" s="899"/>
      <c r="DJ95" s="899"/>
      <c r="DK95" s="900"/>
      <c r="DL95" s="898"/>
      <c r="DM95" s="899"/>
      <c r="DN95" s="899"/>
      <c r="DO95" s="899"/>
      <c r="DP95" s="900"/>
      <c r="DQ95" s="898"/>
      <c r="DR95" s="899"/>
      <c r="DS95" s="899"/>
      <c r="DT95" s="899"/>
      <c r="DU95" s="900"/>
      <c r="DV95" s="895"/>
      <c r="DW95" s="896"/>
      <c r="DX95" s="896"/>
      <c r="DY95" s="896"/>
      <c r="DZ95" s="897"/>
      <c r="EA95" s="230"/>
    </row>
    <row r="96" spans="1:131" ht="26.25" hidden="1" customHeight="1" x14ac:dyDescent="0.2">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895"/>
      <c r="BT96" s="896"/>
      <c r="BU96" s="896"/>
      <c r="BV96" s="896"/>
      <c r="BW96" s="896"/>
      <c r="BX96" s="896"/>
      <c r="BY96" s="896"/>
      <c r="BZ96" s="896"/>
      <c r="CA96" s="896"/>
      <c r="CB96" s="896"/>
      <c r="CC96" s="896"/>
      <c r="CD96" s="896"/>
      <c r="CE96" s="896"/>
      <c r="CF96" s="896"/>
      <c r="CG96" s="901"/>
      <c r="CH96" s="898"/>
      <c r="CI96" s="899"/>
      <c r="CJ96" s="899"/>
      <c r="CK96" s="899"/>
      <c r="CL96" s="900"/>
      <c r="CM96" s="898"/>
      <c r="CN96" s="899"/>
      <c r="CO96" s="899"/>
      <c r="CP96" s="899"/>
      <c r="CQ96" s="900"/>
      <c r="CR96" s="898"/>
      <c r="CS96" s="899"/>
      <c r="CT96" s="899"/>
      <c r="CU96" s="899"/>
      <c r="CV96" s="900"/>
      <c r="CW96" s="898"/>
      <c r="CX96" s="899"/>
      <c r="CY96" s="899"/>
      <c r="CZ96" s="899"/>
      <c r="DA96" s="900"/>
      <c r="DB96" s="898"/>
      <c r="DC96" s="899"/>
      <c r="DD96" s="899"/>
      <c r="DE96" s="899"/>
      <c r="DF96" s="900"/>
      <c r="DG96" s="898"/>
      <c r="DH96" s="899"/>
      <c r="DI96" s="899"/>
      <c r="DJ96" s="899"/>
      <c r="DK96" s="900"/>
      <c r="DL96" s="898"/>
      <c r="DM96" s="899"/>
      <c r="DN96" s="899"/>
      <c r="DO96" s="899"/>
      <c r="DP96" s="900"/>
      <c r="DQ96" s="898"/>
      <c r="DR96" s="899"/>
      <c r="DS96" s="899"/>
      <c r="DT96" s="899"/>
      <c r="DU96" s="900"/>
      <c r="DV96" s="895"/>
      <c r="DW96" s="896"/>
      <c r="DX96" s="896"/>
      <c r="DY96" s="896"/>
      <c r="DZ96" s="897"/>
      <c r="EA96" s="230"/>
    </row>
    <row r="97" spans="1:131" ht="26.25" hidden="1" customHeight="1" x14ac:dyDescent="0.2">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895"/>
      <c r="BT97" s="896"/>
      <c r="BU97" s="896"/>
      <c r="BV97" s="896"/>
      <c r="BW97" s="896"/>
      <c r="BX97" s="896"/>
      <c r="BY97" s="896"/>
      <c r="BZ97" s="896"/>
      <c r="CA97" s="896"/>
      <c r="CB97" s="896"/>
      <c r="CC97" s="896"/>
      <c r="CD97" s="896"/>
      <c r="CE97" s="896"/>
      <c r="CF97" s="896"/>
      <c r="CG97" s="901"/>
      <c r="CH97" s="898"/>
      <c r="CI97" s="899"/>
      <c r="CJ97" s="899"/>
      <c r="CK97" s="899"/>
      <c r="CL97" s="900"/>
      <c r="CM97" s="898"/>
      <c r="CN97" s="899"/>
      <c r="CO97" s="899"/>
      <c r="CP97" s="899"/>
      <c r="CQ97" s="900"/>
      <c r="CR97" s="898"/>
      <c r="CS97" s="899"/>
      <c r="CT97" s="899"/>
      <c r="CU97" s="899"/>
      <c r="CV97" s="900"/>
      <c r="CW97" s="898"/>
      <c r="CX97" s="899"/>
      <c r="CY97" s="899"/>
      <c r="CZ97" s="899"/>
      <c r="DA97" s="900"/>
      <c r="DB97" s="898"/>
      <c r="DC97" s="899"/>
      <c r="DD97" s="899"/>
      <c r="DE97" s="899"/>
      <c r="DF97" s="900"/>
      <c r="DG97" s="898"/>
      <c r="DH97" s="899"/>
      <c r="DI97" s="899"/>
      <c r="DJ97" s="899"/>
      <c r="DK97" s="900"/>
      <c r="DL97" s="898"/>
      <c r="DM97" s="899"/>
      <c r="DN97" s="899"/>
      <c r="DO97" s="899"/>
      <c r="DP97" s="900"/>
      <c r="DQ97" s="898"/>
      <c r="DR97" s="899"/>
      <c r="DS97" s="899"/>
      <c r="DT97" s="899"/>
      <c r="DU97" s="900"/>
      <c r="DV97" s="895"/>
      <c r="DW97" s="896"/>
      <c r="DX97" s="896"/>
      <c r="DY97" s="896"/>
      <c r="DZ97" s="897"/>
      <c r="EA97" s="230"/>
    </row>
    <row r="98" spans="1:131" ht="26.25" hidden="1" customHeight="1" x14ac:dyDescent="0.2">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895"/>
      <c r="BT98" s="896"/>
      <c r="BU98" s="896"/>
      <c r="BV98" s="896"/>
      <c r="BW98" s="896"/>
      <c r="BX98" s="896"/>
      <c r="BY98" s="896"/>
      <c r="BZ98" s="896"/>
      <c r="CA98" s="896"/>
      <c r="CB98" s="896"/>
      <c r="CC98" s="896"/>
      <c r="CD98" s="896"/>
      <c r="CE98" s="896"/>
      <c r="CF98" s="896"/>
      <c r="CG98" s="901"/>
      <c r="CH98" s="898"/>
      <c r="CI98" s="899"/>
      <c r="CJ98" s="899"/>
      <c r="CK98" s="899"/>
      <c r="CL98" s="900"/>
      <c r="CM98" s="898"/>
      <c r="CN98" s="899"/>
      <c r="CO98" s="899"/>
      <c r="CP98" s="899"/>
      <c r="CQ98" s="900"/>
      <c r="CR98" s="898"/>
      <c r="CS98" s="899"/>
      <c r="CT98" s="899"/>
      <c r="CU98" s="899"/>
      <c r="CV98" s="900"/>
      <c r="CW98" s="898"/>
      <c r="CX98" s="899"/>
      <c r="CY98" s="899"/>
      <c r="CZ98" s="899"/>
      <c r="DA98" s="900"/>
      <c r="DB98" s="898"/>
      <c r="DC98" s="899"/>
      <c r="DD98" s="899"/>
      <c r="DE98" s="899"/>
      <c r="DF98" s="900"/>
      <c r="DG98" s="898"/>
      <c r="DH98" s="899"/>
      <c r="DI98" s="899"/>
      <c r="DJ98" s="899"/>
      <c r="DK98" s="900"/>
      <c r="DL98" s="898"/>
      <c r="DM98" s="899"/>
      <c r="DN98" s="899"/>
      <c r="DO98" s="899"/>
      <c r="DP98" s="900"/>
      <c r="DQ98" s="898"/>
      <c r="DR98" s="899"/>
      <c r="DS98" s="899"/>
      <c r="DT98" s="899"/>
      <c r="DU98" s="900"/>
      <c r="DV98" s="895"/>
      <c r="DW98" s="896"/>
      <c r="DX98" s="896"/>
      <c r="DY98" s="896"/>
      <c r="DZ98" s="897"/>
      <c r="EA98" s="230"/>
    </row>
    <row r="99" spans="1:131" ht="26.25" hidden="1" customHeight="1" x14ac:dyDescent="0.2">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895"/>
      <c r="BT99" s="896"/>
      <c r="BU99" s="896"/>
      <c r="BV99" s="896"/>
      <c r="BW99" s="896"/>
      <c r="BX99" s="896"/>
      <c r="BY99" s="896"/>
      <c r="BZ99" s="896"/>
      <c r="CA99" s="896"/>
      <c r="CB99" s="896"/>
      <c r="CC99" s="896"/>
      <c r="CD99" s="896"/>
      <c r="CE99" s="896"/>
      <c r="CF99" s="896"/>
      <c r="CG99" s="901"/>
      <c r="CH99" s="898"/>
      <c r="CI99" s="899"/>
      <c r="CJ99" s="899"/>
      <c r="CK99" s="899"/>
      <c r="CL99" s="900"/>
      <c r="CM99" s="898"/>
      <c r="CN99" s="899"/>
      <c r="CO99" s="899"/>
      <c r="CP99" s="899"/>
      <c r="CQ99" s="900"/>
      <c r="CR99" s="898"/>
      <c r="CS99" s="899"/>
      <c r="CT99" s="899"/>
      <c r="CU99" s="899"/>
      <c r="CV99" s="900"/>
      <c r="CW99" s="898"/>
      <c r="CX99" s="899"/>
      <c r="CY99" s="899"/>
      <c r="CZ99" s="899"/>
      <c r="DA99" s="900"/>
      <c r="DB99" s="898"/>
      <c r="DC99" s="899"/>
      <c r="DD99" s="899"/>
      <c r="DE99" s="899"/>
      <c r="DF99" s="900"/>
      <c r="DG99" s="898"/>
      <c r="DH99" s="899"/>
      <c r="DI99" s="899"/>
      <c r="DJ99" s="899"/>
      <c r="DK99" s="900"/>
      <c r="DL99" s="898"/>
      <c r="DM99" s="899"/>
      <c r="DN99" s="899"/>
      <c r="DO99" s="899"/>
      <c r="DP99" s="900"/>
      <c r="DQ99" s="898"/>
      <c r="DR99" s="899"/>
      <c r="DS99" s="899"/>
      <c r="DT99" s="899"/>
      <c r="DU99" s="900"/>
      <c r="DV99" s="895"/>
      <c r="DW99" s="896"/>
      <c r="DX99" s="896"/>
      <c r="DY99" s="896"/>
      <c r="DZ99" s="897"/>
      <c r="EA99" s="230"/>
    </row>
    <row r="100" spans="1:131" ht="26.25" hidden="1" customHeight="1" x14ac:dyDescent="0.2">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895"/>
      <c r="BT100" s="896"/>
      <c r="BU100" s="896"/>
      <c r="BV100" s="896"/>
      <c r="BW100" s="896"/>
      <c r="BX100" s="896"/>
      <c r="BY100" s="896"/>
      <c r="BZ100" s="896"/>
      <c r="CA100" s="896"/>
      <c r="CB100" s="896"/>
      <c r="CC100" s="896"/>
      <c r="CD100" s="896"/>
      <c r="CE100" s="896"/>
      <c r="CF100" s="896"/>
      <c r="CG100" s="901"/>
      <c r="CH100" s="898"/>
      <c r="CI100" s="899"/>
      <c r="CJ100" s="899"/>
      <c r="CK100" s="899"/>
      <c r="CL100" s="900"/>
      <c r="CM100" s="898"/>
      <c r="CN100" s="899"/>
      <c r="CO100" s="899"/>
      <c r="CP100" s="899"/>
      <c r="CQ100" s="900"/>
      <c r="CR100" s="898"/>
      <c r="CS100" s="899"/>
      <c r="CT100" s="899"/>
      <c r="CU100" s="899"/>
      <c r="CV100" s="900"/>
      <c r="CW100" s="898"/>
      <c r="CX100" s="899"/>
      <c r="CY100" s="899"/>
      <c r="CZ100" s="899"/>
      <c r="DA100" s="900"/>
      <c r="DB100" s="898"/>
      <c r="DC100" s="899"/>
      <c r="DD100" s="899"/>
      <c r="DE100" s="899"/>
      <c r="DF100" s="900"/>
      <c r="DG100" s="898"/>
      <c r="DH100" s="899"/>
      <c r="DI100" s="899"/>
      <c r="DJ100" s="899"/>
      <c r="DK100" s="900"/>
      <c r="DL100" s="898"/>
      <c r="DM100" s="899"/>
      <c r="DN100" s="899"/>
      <c r="DO100" s="899"/>
      <c r="DP100" s="900"/>
      <c r="DQ100" s="898"/>
      <c r="DR100" s="899"/>
      <c r="DS100" s="899"/>
      <c r="DT100" s="899"/>
      <c r="DU100" s="900"/>
      <c r="DV100" s="895"/>
      <c r="DW100" s="896"/>
      <c r="DX100" s="896"/>
      <c r="DY100" s="896"/>
      <c r="DZ100" s="897"/>
      <c r="EA100" s="230"/>
    </row>
    <row r="101" spans="1:131" ht="26.25" hidden="1" customHeight="1" x14ac:dyDescent="0.2">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895"/>
      <c r="BT101" s="896"/>
      <c r="BU101" s="896"/>
      <c r="BV101" s="896"/>
      <c r="BW101" s="896"/>
      <c r="BX101" s="896"/>
      <c r="BY101" s="896"/>
      <c r="BZ101" s="896"/>
      <c r="CA101" s="896"/>
      <c r="CB101" s="896"/>
      <c r="CC101" s="896"/>
      <c r="CD101" s="896"/>
      <c r="CE101" s="896"/>
      <c r="CF101" s="896"/>
      <c r="CG101" s="901"/>
      <c r="CH101" s="898"/>
      <c r="CI101" s="899"/>
      <c r="CJ101" s="899"/>
      <c r="CK101" s="899"/>
      <c r="CL101" s="900"/>
      <c r="CM101" s="898"/>
      <c r="CN101" s="899"/>
      <c r="CO101" s="899"/>
      <c r="CP101" s="899"/>
      <c r="CQ101" s="900"/>
      <c r="CR101" s="898"/>
      <c r="CS101" s="899"/>
      <c r="CT101" s="899"/>
      <c r="CU101" s="899"/>
      <c r="CV101" s="900"/>
      <c r="CW101" s="898"/>
      <c r="CX101" s="899"/>
      <c r="CY101" s="899"/>
      <c r="CZ101" s="899"/>
      <c r="DA101" s="900"/>
      <c r="DB101" s="898"/>
      <c r="DC101" s="899"/>
      <c r="DD101" s="899"/>
      <c r="DE101" s="899"/>
      <c r="DF101" s="900"/>
      <c r="DG101" s="898"/>
      <c r="DH101" s="899"/>
      <c r="DI101" s="899"/>
      <c r="DJ101" s="899"/>
      <c r="DK101" s="900"/>
      <c r="DL101" s="898"/>
      <c r="DM101" s="899"/>
      <c r="DN101" s="899"/>
      <c r="DO101" s="899"/>
      <c r="DP101" s="900"/>
      <c r="DQ101" s="898"/>
      <c r="DR101" s="899"/>
      <c r="DS101" s="899"/>
      <c r="DT101" s="899"/>
      <c r="DU101" s="900"/>
      <c r="DV101" s="895"/>
      <c r="DW101" s="896"/>
      <c r="DX101" s="896"/>
      <c r="DY101" s="896"/>
      <c r="DZ101" s="897"/>
      <c r="EA101" s="230"/>
    </row>
    <row r="102" spans="1:131" ht="26.25" customHeight="1" thickBot="1" x14ac:dyDescent="0.25">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377</v>
      </c>
      <c r="BR102" s="825" t="s">
        <v>403</v>
      </c>
      <c r="BS102" s="826"/>
      <c r="BT102" s="826"/>
      <c r="BU102" s="826"/>
      <c r="BV102" s="826"/>
      <c r="BW102" s="826"/>
      <c r="BX102" s="826"/>
      <c r="BY102" s="826"/>
      <c r="BZ102" s="826"/>
      <c r="CA102" s="826"/>
      <c r="CB102" s="826"/>
      <c r="CC102" s="826"/>
      <c r="CD102" s="826"/>
      <c r="CE102" s="826"/>
      <c r="CF102" s="826"/>
      <c r="CG102" s="827"/>
      <c r="CH102" s="923"/>
      <c r="CI102" s="924"/>
      <c r="CJ102" s="924"/>
      <c r="CK102" s="924"/>
      <c r="CL102" s="925"/>
      <c r="CM102" s="923"/>
      <c r="CN102" s="924"/>
      <c r="CO102" s="924"/>
      <c r="CP102" s="924"/>
      <c r="CQ102" s="925"/>
      <c r="CR102" s="926"/>
      <c r="CS102" s="888"/>
      <c r="CT102" s="888"/>
      <c r="CU102" s="888"/>
      <c r="CV102" s="927"/>
      <c r="CW102" s="926"/>
      <c r="CX102" s="888"/>
      <c r="CY102" s="888"/>
      <c r="CZ102" s="888"/>
      <c r="DA102" s="927"/>
      <c r="DB102" s="926"/>
      <c r="DC102" s="888"/>
      <c r="DD102" s="888"/>
      <c r="DE102" s="888"/>
      <c r="DF102" s="927"/>
      <c r="DG102" s="926"/>
      <c r="DH102" s="888"/>
      <c r="DI102" s="888"/>
      <c r="DJ102" s="888"/>
      <c r="DK102" s="927"/>
      <c r="DL102" s="926"/>
      <c r="DM102" s="888"/>
      <c r="DN102" s="888"/>
      <c r="DO102" s="888"/>
      <c r="DP102" s="927"/>
      <c r="DQ102" s="926"/>
      <c r="DR102" s="888"/>
      <c r="DS102" s="888"/>
      <c r="DT102" s="888"/>
      <c r="DU102" s="927"/>
      <c r="DV102" s="825"/>
      <c r="DW102" s="826"/>
      <c r="DX102" s="826"/>
      <c r="DY102" s="826"/>
      <c r="DZ102" s="950"/>
      <c r="EA102" s="230"/>
    </row>
    <row r="103" spans="1:131" ht="26.25" customHeight="1" x14ac:dyDescent="0.2">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51" t="s">
        <v>404</v>
      </c>
      <c r="BR103" s="951"/>
      <c r="BS103" s="951"/>
      <c r="BT103" s="951"/>
      <c r="BU103" s="951"/>
      <c r="BV103" s="951"/>
      <c r="BW103" s="951"/>
      <c r="BX103" s="951"/>
      <c r="BY103" s="951"/>
      <c r="BZ103" s="951"/>
      <c r="CA103" s="951"/>
      <c r="CB103" s="951"/>
      <c r="CC103" s="951"/>
      <c r="CD103" s="951"/>
      <c r="CE103" s="951"/>
      <c r="CF103" s="951"/>
      <c r="CG103" s="951"/>
      <c r="CH103" s="951"/>
      <c r="CI103" s="951"/>
      <c r="CJ103" s="951"/>
      <c r="CK103" s="951"/>
      <c r="CL103" s="951"/>
      <c r="CM103" s="951"/>
      <c r="CN103" s="951"/>
      <c r="CO103" s="951"/>
      <c r="CP103" s="951"/>
      <c r="CQ103" s="951"/>
      <c r="CR103" s="951"/>
      <c r="CS103" s="951"/>
      <c r="CT103" s="951"/>
      <c r="CU103" s="951"/>
      <c r="CV103" s="951"/>
      <c r="CW103" s="951"/>
      <c r="CX103" s="951"/>
      <c r="CY103" s="951"/>
      <c r="CZ103" s="951"/>
      <c r="DA103" s="951"/>
      <c r="DB103" s="951"/>
      <c r="DC103" s="951"/>
      <c r="DD103" s="951"/>
      <c r="DE103" s="951"/>
      <c r="DF103" s="951"/>
      <c r="DG103" s="951"/>
      <c r="DH103" s="951"/>
      <c r="DI103" s="951"/>
      <c r="DJ103" s="951"/>
      <c r="DK103" s="951"/>
      <c r="DL103" s="951"/>
      <c r="DM103" s="951"/>
      <c r="DN103" s="951"/>
      <c r="DO103" s="951"/>
      <c r="DP103" s="951"/>
      <c r="DQ103" s="951"/>
      <c r="DR103" s="951"/>
      <c r="DS103" s="951"/>
      <c r="DT103" s="951"/>
      <c r="DU103" s="951"/>
      <c r="DV103" s="951"/>
      <c r="DW103" s="951"/>
      <c r="DX103" s="951"/>
      <c r="DY103" s="951"/>
      <c r="DZ103" s="951"/>
      <c r="EA103" s="230"/>
    </row>
    <row r="104" spans="1:131" ht="26.25" customHeight="1" x14ac:dyDescent="0.2">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52" t="s">
        <v>405</v>
      </c>
      <c r="BR104" s="952"/>
      <c r="BS104" s="952"/>
      <c r="BT104" s="952"/>
      <c r="BU104" s="952"/>
      <c r="BV104" s="952"/>
      <c r="BW104" s="952"/>
      <c r="BX104" s="952"/>
      <c r="BY104" s="952"/>
      <c r="BZ104" s="952"/>
      <c r="CA104" s="952"/>
      <c r="CB104" s="952"/>
      <c r="CC104" s="952"/>
      <c r="CD104" s="952"/>
      <c r="CE104" s="952"/>
      <c r="CF104" s="952"/>
      <c r="CG104" s="952"/>
      <c r="CH104" s="952"/>
      <c r="CI104" s="952"/>
      <c r="CJ104" s="952"/>
      <c r="CK104" s="952"/>
      <c r="CL104" s="952"/>
      <c r="CM104" s="952"/>
      <c r="CN104" s="952"/>
      <c r="CO104" s="952"/>
      <c r="CP104" s="952"/>
      <c r="CQ104" s="952"/>
      <c r="CR104" s="952"/>
      <c r="CS104" s="952"/>
      <c r="CT104" s="952"/>
      <c r="CU104" s="952"/>
      <c r="CV104" s="952"/>
      <c r="CW104" s="952"/>
      <c r="CX104" s="952"/>
      <c r="CY104" s="952"/>
      <c r="CZ104" s="952"/>
      <c r="DA104" s="952"/>
      <c r="DB104" s="952"/>
      <c r="DC104" s="952"/>
      <c r="DD104" s="952"/>
      <c r="DE104" s="952"/>
      <c r="DF104" s="952"/>
      <c r="DG104" s="952"/>
      <c r="DH104" s="952"/>
      <c r="DI104" s="952"/>
      <c r="DJ104" s="952"/>
      <c r="DK104" s="952"/>
      <c r="DL104" s="952"/>
      <c r="DM104" s="952"/>
      <c r="DN104" s="952"/>
      <c r="DO104" s="952"/>
      <c r="DP104" s="952"/>
      <c r="DQ104" s="952"/>
      <c r="DR104" s="952"/>
      <c r="DS104" s="952"/>
      <c r="DT104" s="952"/>
      <c r="DU104" s="952"/>
      <c r="DV104" s="952"/>
      <c r="DW104" s="952"/>
      <c r="DX104" s="952"/>
      <c r="DY104" s="952"/>
      <c r="DZ104" s="952"/>
      <c r="EA104" s="230"/>
    </row>
    <row r="105" spans="1:131" ht="11.25" customHeight="1" x14ac:dyDescent="0.2">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2">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5">
      <c r="A107" s="249" t="s">
        <v>406</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407</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2">
      <c r="A108" s="953" t="s">
        <v>408</v>
      </c>
      <c r="B108" s="954"/>
      <c r="C108" s="954"/>
      <c r="D108" s="954"/>
      <c r="E108" s="954"/>
      <c r="F108" s="954"/>
      <c r="G108" s="954"/>
      <c r="H108" s="954"/>
      <c r="I108" s="954"/>
      <c r="J108" s="954"/>
      <c r="K108" s="954"/>
      <c r="L108" s="954"/>
      <c r="M108" s="954"/>
      <c r="N108" s="954"/>
      <c r="O108" s="954"/>
      <c r="P108" s="954"/>
      <c r="Q108" s="954"/>
      <c r="R108" s="954"/>
      <c r="S108" s="954"/>
      <c r="T108" s="954"/>
      <c r="U108" s="954"/>
      <c r="V108" s="954"/>
      <c r="W108" s="954"/>
      <c r="X108" s="954"/>
      <c r="Y108" s="954"/>
      <c r="Z108" s="954"/>
      <c r="AA108" s="954"/>
      <c r="AB108" s="954"/>
      <c r="AC108" s="954"/>
      <c r="AD108" s="954"/>
      <c r="AE108" s="954"/>
      <c r="AF108" s="954"/>
      <c r="AG108" s="954"/>
      <c r="AH108" s="954"/>
      <c r="AI108" s="954"/>
      <c r="AJ108" s="954"/>
      <c r="AK108" s="954"/>
      <c r="AL108" s="954"/>
      <c r="AM108" s="954"/>
      <c r="AN108" s="954"/>
      <c r="AO108" s="954"/>
      <c r="AP108" s="954"/>
      <c r="AQ108" s="954"/>
      <c r="AR108" s="954"/>
      <c r="AS108" s="954"/>
      <c r="AT108" s="955"/>
      <c r="AU108" s="953" t="s">
        <v>409</v>
      </c>
      <c r="AV108" s="954"/>
      <c r="AW108" s="954"/>
      <c r="AX108" s="954"/>
      <c r="AY108" s="954"/>
      <c r="AZ108" s="954"/>
      <c r="BA108" s="954"/>
      <c r="BB108" s="954"/>
      <c r="BC108" s="954"/>
      <c r="BD108" s="954"/>
      <c r="BE108" s="954"/>
      <c r="BF108" s="954"/>
      <c r="BG108" s="954"/>
      <c r="BH108" s="954"/>
      <c r="BI108" s="954"/>
      <c r="BJ108" s="954"/>
      <c r="BK108" s="954"/>
      <c r="BL108" s="954"/>
      <c r="BM108" s="954"/>
      <c r="BN108" s="954"/>
      <c r="BO108" s="954"/>
      <c r="BP108" s="954"/>
      <c r="BQ108" s="954"/>
      <c r="BR108" s="954"/>
      <c r="BS108" s="954"/>
      <c r="BT108" s="954"/>
      <c r="BU108" s="954"/>
      <c r="BV108" s="954"/>
      <c r="BW108" s="954"/>
      <c r="BX108" s="954"/>
      <c r="BY108" s="954"/>
      <c r="BZ108" s="954"/>
      <c r="CA108" s="954"/>
      <c r="CB108" s="954"/>
      <c r="CC108" s="954"/>
      <c r="CD108" s="954"/>
      <c r="CE108" s="954"/>
      <c r="CF108" s="954"/>
      <c r="CG108" s="954"/>
      <c r="CH108" s="954"/>
      <c r="CI108" s="954"/>
      <c r="CJ108" s="954"/>
      <c r="CK108" s="954"/>
      <c r="CL108" s="954"/>
      <c r="CM108" s="954"/>
      <c r="CN108" s="954"/>
      <c r="CO108" s="954"/>
      <c r="CP108" s="954"/>
      <c r="CQ108" s="954"/>
      <c r="CR108" s="954"/>
      <c r="CS108" s="954"/>
      <c r="CT108" s="954"/>
      <c r="CU108" s="954"/>
      <c r="CV108" s="954"/>
      <c r="CW108" s="954"/>
      <c r="CX108" s="954"/>
      <c r="CY108" s="954"/>
      <c r="CZ108" s="954"/>
      <c r="DA108" s="954"/>
      <c r="DB108" s="954"/>
      <c r="DC108" s="954"/>
      <c r="DD108" s="954"/>
      <c r="DE108" s="954"/>
      <c r="DF108" s="954"/>
      <c r="DG108" s="954"/>
      <c r="DH108" s="954"/>
      <c r="DI108" s="954"/>
      <c r="DJ108" s="954"/>
      <c r="DK108" s="954"/>
      <c r="DL108" s="954"/>
      <c r="DM108" s="954"/>
      <c r="DN108" s="954"/>
      <c r="DO108" s="954"/>
      <c r="DP108" s="954"/>
      <c r="DQ108" s="954"/>
      <c r="DR108" s="954"/>
      <c r="DS108" s="954"/>
      <c r="DT108" s="954"/>
      <c r="DU108" s="954"/>
      <c r="DV108" s="954"/>
      <c r="DW108" s="954"/>
      <c r="DX108" s="954"/>
      <c r="DY108" s="954"/>
      <c r="DZ108" s="955"/>
    </row>
    <row r="109" spans="1:131" s="230" customFormat="1" ht="26.25" customHeight="1" x14ac:dyDescent="0.2">
      <c r="A109" s="948" t="s">
        <v>410</v>
      </c>
      <c r="B109" s="929"/>
      <c r="C109" s="929"/>
      <c r="D109" s="929"/>
      <c r="E109" s="929"/>
      <c r="F109" s="929"/>
      <c r="G109" s="929"/>
      <c r="H109" s="929"/>
      <c r="I109" s="929"/>
      <c r="J109" s="929"/>
      <c r="K109" s="929"/>
      <c r="L109" s="929"/>
      <c r="M109" s="929"/>
      <c r="N109" s="929"/>
      <c r="O109" s="929"/>
      <c r="P109" s="929"/>
      <c r="Q109" s="929"/>
      <c r="R109" s="929"/>
      <c r="S109" s="929"/>
      <c r="T109" s="929"/>
      <c r="U109" s="929"/>
      <c r="V109" s="929"/>
      <c r="W109" s="929"/>
      <c r="X109" s="929"/>
      <c r="Y109" s="929"/>
      <c r="Z109" s="930"/>
      <c r="AA109" s="928" t="s">
        <v>411</v>
      </c>
      <c r="AB109" s="929"/>
      <c r="AC109" s="929"/>
      <c r="AD109" s="929"/>
      <c r="AE109" s="930"/>
      <c r="AF109" s="928" t="s">
        <v>412</v>
      </c>
      <c r="AG109" s="929"/>
      <c r="AH109" s="929"/>
      <c r="AI109" s="929"/>
      <c r="AJ109" s="930"/>
      <c r="AK109" s="928" t="s">
        <v>294</v>
      </c>
      <c r="AL109" s="929"/>
      <c r="AM109" s="929"/>
      <c r="AN109" s="929"/>
      <c r="AO109" s="930"/>
      <c r="AP109" s="928" t="s">
        <v>413</v>
      </c>
      <c r="AQ109" s="929"/>
      <c r="AR109" s="929"/>
      <c r="AS109" s="929"/>
      <c r="AT109" s="931"/>
      <c r="AU109" s="948" t="s">
        <v>410</v>
      </c>
      <c r="AV109" s="929"/>
      <c r="AW109" s="929"/>
      <c r="AX109" s="929"/>
      <c r="AY109" s="929"/>
      <c r="AZ109" s="929"/>
      <c r="BA109" s="929"/>
      <c r="BB109" s="929"/>
      <c r="BC109" s="929"/>
      <c r="BD109" s="929"/>
      <c r="BE109" s="929"/>
      <c r="BF109" s="929"/>
      <c r="BG109" s="929"/>
      <c r="BH109" s="929"/>
      <c r="BI109" s="929"/>
      <c r="BJ109" s="929"/>
      <c r="BK109" s="929"/>
      <c r="BL109" s="929"/>
      <c r="BM109" s="929"/>
      <c r="BN109" s="929"/>
      <c r="BO109" s="929"/>
      <c r="BP109" s="930"/>
      <c r="BQ109" s="928" t="s">
        <v>411</v>
      </c>
      <c r="BR109" s="929"/>
      <c r="BS109" s="929"/>
      <c r="BT109" s="929"/>
      <c r="BU109" s="930"/>
      <c r="BV109" s="928" t="s">
        <v>412</v>
      </c>
      <c r="BW109" s="929"/>
      <c r="BX109" s="929"/>
      <c r="BY109" s="929"/>
      <c r="BZ109" s="930"/>
      <c r="CA109" s="928" t="s">
        <v>294</v>
      </c>
      <c r="CB109" s="929"/>
      <c r="CC109" s="929"/>
      <c r="CD109" s="929"/>
      <c r="CE109" s="930"/>
      <c r="CF109" s="949" t="s">
        <v>413</v>
      </c>
      <c r="CG109" s="949"/>
      <c r="CH109" s="949"/>
      <c r="CI109" s="949"/>
      <c r="CJ109" s="949"/>
      <c r="CK109" s="928" t="s">
        <v>414</v>
      </c>
      <c r="CL109" s="929"/>
      <c r="CM109" s="929"/>
      <c r="CN109" s="929"/>
      <c r="CO109" s="929"/>
      <c r="CP109" s="929"/>
      <c r="CQ109" s="929"/>
      <c r="CR109" s="929"/>
      <c r="CS109" s="929"/>
      <c r="CT109" s="929"/>
      <c r="CU109" s="929"/>
      <c r="CV109" s="929"/>
      <c r="CW109" s="929"/>
      <c r="CX109" s="929"/>
      <c r="CY109" s="929"/>
      <c r="CZ109" s="929"/>
      <c r="DA109" s="929"/>
      <c r="DB109" s="929"/>
      <c r="DC109" s="929"/>
      <c r="DD109" s="929"/>
      <c r="DE109" s="929"/>
      <c r="DF109" s="930"/>
      <c r="DG109" s="928" t="s">
        <v>411</v>
      </c>
      <c r="DH109" s="929"/>
      <c r="DI109" s="929"/>
      <c r="DJ109" s="929"/>
      <c r="DK109" s="930"/>
      <c r="DL109" s="928" t="s">
        <v>412</v>
      </c>
      <c r="DM109" s="929"/>
      <c r="DN109" s="929"/>
      <c r="DO109" s="929"/>
      <c r="DP109" s="930"/>
      <c r="DQ109" s="928" t="s">
        <v>294</v>
      </c>
      <c r="DR109" s="929"/>
      <c r="DS109" s="929"/>
      <c r="DT109" s="929"/>
      <c r="DU109" s="930"/>
      <c r="DV109" s="928" t="s">
        <v>413</v>
      </c>
      <c r="DW109" s="929"/>
      <c r="DX109" s="929"/>
      <c r="DY109" s="929"/>
      <c r="DZ109" s="931"/>
    </row>
    <row r="110" spans="1:131" s="230" customFormat="1" ht="26.25" customHeight="1" x14ac:dyDescent="0.2">
      <c r="A110" s="932" t="s">
        <v>415</v>
      </c>
      <c r="B110" s="933"/>
      <c r="C110" s="933"/>
      <c r="D110" s="933"/>
      <c r="E110" s="933"/>
      <c r="F110" s="933"/>
      <c r="G110" s="933"/>
      <c r="H110" s="933"/>
      <c r="I110" s="933"/>
      <c r="J110" s="933"/>
      <c r="K110" s="933"/>
      <c r="L110" s="933"/>
      <c r="M110" s="933"/>
      <c r="N110" s="933"/>
      <c r="O110" s="933"/>
      <c r="P110" s="933"/>
      <c r="Q110" s="933"/>
      <c r="R110" s="933"/>
      <c r="S110" s="933"/>
      <c r="T110" s="933"/>
      <c r="U110" s="933"/>
      <c r="V110" s="933"/>
      <c r="W110" s="933"/>
      <c r="X110" s="933"/>
      <c r="Y110" s="933"/>
      <c r="Z110" s="934"/>
      <c r="AA110" s="935">
        <v>3117526</v>
      </c>
      <c r="AB110" s="936"/>
      <c r="AC110" s="936"/>
      <c r="AD110" s="936"/>
      <c r="AE110" s="937"/>
      <c r="AF110" s="938">
        <v>2029244</v>
      </c>
      <c r="AG110" s="936"/>
      <c r="AH110" s="936"/>
      <c r="AI110" s="936"/>
      <c r="AJ110" s="937"/>
      <c r="AK110" s="938">
        <v>1918980</v>
      </c>
      <c r="AL110" s="936"/>
      <c r="AM110" s="936"/>
      <c r="AN110" s="936"/>
      <c r="AO110" s="937"/>
      <c r="AP110" s="939">
        <v>14.8</v>
      </c>
      <c r="AQ110" s="940"/>
      <c r="AR110" s="940"/>
      <c r="AS110" s="940"/>
      <c r="AT110" s="941"/>
      <c r="AU110" s="942" t="s">
        <v>69</v>
      </c>
      <c r="AV110" s="943"/>
      <c r="AW110" s="943"/>
      <c r="AX110" s="943"/>
      <c r="AY110" s="943"/>
      <c r="AZ110" s="965" t="s">
        <v>416</v>
      </c>
      <c r="BA110" s="933"/>
      <c r="BB110" s="933"/>
      <c r="BC110" s="933"/>
      <c r="BD110" s="933"/>
      <c r="BE110" s="933"/>
      <c r="BF110" s="933"/>
      <c r="BG110" s="933"/>
      <c r="BH110" s="933"/>
      <c r="BI110" s="933"/>
      <c r="BJ110" s="933"/>
      <c r="BK110" s="933"/>
      <c r="BL110" s="933"/>
      <c r="BM110" s="933"/>
      <c r="BN110" s="933"/>
      <c r="BO110" s="933"/>
      <c r="BP110" s="934"/>
      <c r="BQ110" s="966">
        <v>27098010</v>
      </c>
      <c r="BR110" s="967"/>
      <c r="BS110" s="967"/>
      <c r="BT110" s="967"/>
      <c r="BU110" s="967"/>
      <c r="BV110" s="967">
        <v>26571515</v>
      </c>
      <c r="BW110" s="967"/>
      <c r="BX110" s="967"/>
      <c r="BY110" s="967"/>
      <c r="BZ110" s="967"/>
      <c r="CA110" s="967">
        <v>26974218</v>
      </c>
      <c r="CB110" s="967"/>
      <c r="CC110" s="967"/>
      <c r="CD110" s="967"/>
      <c r="CE110" s="967"/>
      <c r="CF110" s="980">
        <v>207.6</v>
      </c>
      <c r="CG110" s="981"/>
      <c r="CH110" s="981"/>
      <c r="CI110" s="981"/>
      <c r="CJ110" s="981"/>
      <c r="CK110" s="982" t="s">
        <v>417</v>
      </c>
      <c r="CL110" s="983"/>
      <c r="CM110" s="965" t="s">
        <v>418</v>
      </c>
      <c r="CN110" s="933"/>
      <c r="CO110" s="933"/>
      <c r="CP110" s="933"/>
      <c r="CQ110" s="933"/>
      <c r="CR110" s="933"/>
      <c r="CS110" s="933"/>
      <c r="CT110" s="933"/>
      <c r="CU110" s="933"/>
      <c r="CV110" s="933"/>
      <c r="CW110" s="933"/>
      <c r="CX110" s="933"/>
      <c r="CY110" s="933"/>
      <c r="CZ110" s="933"/>
      <c r="DA110" s="933"/>
      <c r="DB110" s="933"/>
      <c r="DC110" s="933"/>
      <c r="DD110" s="933"/>
      <c r="DE110" s="933"/>
      <c r="DF110" s="934"/>
      <c r="DG110" s="966" t="s">
        <v>122</v>
      </c>
      <c r="DH110" s="967"/>
      <c r="DI110" s="967"/>
      <c r="DJ110" s="967"/>
      <c r="DK110" s="967"/>
      <c r="DL110" s="967" t="s">
        <v>122</v>
      </c>
      <c r="DM110" s="967"/>
      <c r="DN110" s="967"/>
      <c r="DO110" s="967"/>
      <c r="DP110" s="967"/>
      <c r="DQ110" s="967" t="s">
        <v>122</v>
      </c>
      <c r="DR110" s="967"/>
      <c r="DS110" s="967"/>
      <c r="DT110" s="967"/>
      <c r="DU110" s="967"/>
      <c r="DV110" s="968" t="s">
        <v>122</v>
      </c>
      <c r="DW110" s="968"/>
      <c r="DX110" s="968"/>
      <c r="DY110" s="968"/>
      <c r="DZ110" s="969"/>
    </row>
    <row r="111" spans="1:131" s="230" customFormat="1" ht="26.25" customHeight="1" x14ac:dyDescent="0.2">
      <c r="A111" s="970" t="s">
        <v>419</v>
      </c>
      <c r="B111" s="971"/>
      <c r="C111" s="971"/>
      <c r="D111" s="971"/>
      <c r="E111" s="971"/>
      <c r="F111" s="971"/>
      <c r="G111" s="971"/>
      <c r="H111" s="971"/>
      <c r="I111" s="971"/>
      <c r="J111" s="971"/>
      <c r="K111" s="971"/>
      <c r="L111" s="971"/>
      <c r="M111" s="971"/>
      <c r="N111" s="971"/>
      <c r="O111" s="971"/>
      <c r="P111" s="971"/>
      <c r="Q111" s="971"/>
      <c r="R111" s="971"/>
      <c r="S111" s="971"/>
      <c r="T111" s="971"/>
      <c r="U111" s="971"/>
      <c r="V111" s="971"/>
      <c r="W111" s="971"/>
      <c r="X111" s="971"/>
      <c r="Y111" s="971"/>
      <c r="Z111" s="972"/>
      <c r="AA111" s="973" t="s">
        <v>122</v>
      </c>
      <c r="AB111" s="974"/>
      <c r="AC111" s="974"/>
      <c r="AD111" s="974"/>
      <c r="AE111" s="975"/>
      <c r="AF111" s="976" t="s">
        <v>122</v>
      </c>
      <c r="AG111" s="974"/>
      <c r="AH111" s="974"/>
      <c r="AI111" s="974"/>
      <c r="AJ111" s="975"/>
      <c r="AK111" s="976" t="s">
        <v>122</v>
      </c>
      <c r="AL111" s="974"/>
      <c r="AM111" s="974"/>
      <c r="AN111" s="974"/>
      <c r="AO111" s="975"/>
      <c r="AP111" s="977" t="s">
        <v>122</v>
      </c>
      <c r="AQ111" s="978"/>
      <c r="AR111" s="978"/>
      <c r="AS111" s="978"/>
      <c r="AT111" s="979"/>
      <c r="AU111" s="944"/>
      <c r="AV111" s="945"/>
      <c r="AW111" s="945"/>
      <c r="AX111" s="945"/>
      <c r="AY111" s="945"/>
      <c r="AZ111" s="958" t="s">
        <v>420</v>
      </c>
      <c r="BA111" s="959"/>
      <c r="BB111" s="959"/>
      <c r="BC111" s="959"/>
      <c r="BD111" s="959"/>
      <c r="BE111" s="959"/>
      <c r="BF111" s="959"/>
      <c r="BG111" s="959"/>
      <c r="BH111" s="959"/>
      <c r="BI111" s="959"/>
      <c r="BJ111" s="959"/>
      <c r="BK111" s="959"/>
      <c r="BL111" s="959"/>
      <c r="BM111" s="959"/>
      <c r="BN111" s="959"/>
      <c r="BO111" s="959"/>
      <c r="BP111" s="960"/>
      <c r="BQ111" s="961">
        <v>4898235</v>
      </c>
      <c r="BR111" s="962"/>
      <c r="BS111" s="962"/>
      <c r="BT111" s="962"/>
      <c r="BU111" s="962"/>
      <c r="BV111" s="962">
        <v>3537580</v>
      </c>
      <c r="BW111" s="962"/>
      <c r="BX111" s="962"/>
      <c r="BY111" s="962"/>
      <c r="BZ111" s="962"/>
      <c r="CA111" s="962">
        <v>2132930</v>
      </c>
      <c r="CB111" s="962"/>
      <c r="CC111" s="962"/>
      <c r="CD111" s="962"/>
      <c r="CE111" s="962"/>
      <c r="CF111" s="956">
        <v>16.399999999999999</v>
      </c>
      <c r="CG111" s="957"/>
      <c r="CH111" s="957"/>
      <c r="CI111" s="957"/>
      <c r="CJ111" s="957"/>
      <c r="CK111" s="984"/>
      <c r="CL111" s="985"/>
      <c r="CM111" s="958" t="s">
        <v>421</v>
      </c>
      <c r="CN111" s="959"/>
      <c r="CO111" s="959"/>
      <c r="CP111" s="959"/>
      <c r="CQ111" s="959"/>
      <c r="CR111" s="959"/>
      <c r="CS111" s="959"/>
      <c r="CT111" s="959"/>
      <c r="CU111" s="959"/>
      <c r="CV111" s="959"/>
      <c r="CW111" s="959"/>
      <c r="CX111" s="959"/>
      <c r="CY111" s="959"/>
      <c r="CZ111" s="959"/>
      <c r="DA111" s="959"/>
      <c r="DB111" s="959"/>
      <c r="DC111" s="959"/>
      <c r="DD111" s="959"/>
      <c r="DE111" s="959"/>
      <c r="DF111" s="960"/>
      <c r="DG111" s="961" t="s">
        <v>122</v>
      </c>
      <c r="DH111" s="962"/>
      <c r="DI111" s="962"/>
      <c r="DJ111" s="962"/>
      <c r="DK111" s="962"/>
      <c r="DL111" s="962" t="s">
        <v>122</v>
      </c>
      <c r="DM111" s="962"/>
      <c r="DN111" s="962"/>
      <c r="DO111" s="962"/>
      <c r="DP111" s="962"/>
      <c r="DQ111" s="962" t="s">
        <v>122</v>
      </c>
      <c r="DR111" s="962"/>
      <c r="DS111" s="962"/>
      <c r="DT111" s="962"/>
      <c r="DU111" s="962"/>
      <c r="DV111" s="963" t="s">
        <v>122</v>
      </c>
      <c r="DW111" s="963"/>
      <c r="DX111" s="963"/>
      <c r="DY111" s="963"/>
      <c r="DZ111" s="964"/>
    </row>
    <row r="112" spans="1:131" s="230" customFormat="1" ht="26.25" customHeight="1" x14ac:dyDescent="0.2">
      <c r="A112" s="988" t="s">
        <v>422</v>
      </c>
      <c r="B112" s="989"/>
      <c r="C112" s="959" t="s">
        <v>423</v>
      </c>
      <c r="D112" s="959"/>
      <c r="E112" s="959"/>
      <c r="F112" s="959"/>
      <c r="G112" s="959"/>
      <c r="H112" s="959"/>
      <c r="I112" s="959"/>
      <c r="J112" s="959"/>
      <c r="K112" s="959"/>
      <c r="L112" s="959"/>
      <c r="M112" s="959"/>
      <c r="N112" s="959"/>
      <c r="O112" s="959"/>
      <c r="P112" s="959"/>
      <c r="Q112" s="959"/>
      <c r="R112" s="959"/>
      <c r="S112" s="959"/>
      <c r="T112" s="959"/>
      <c r="U112" s="959"/>
      <c r="V112" s="959"/>
      <c r="W112" s="959"/>
      <c r="X112" s="959"/>
      <c r="Y112" s="959"/>
      <c r="Z112" s="960"/>
      <c r="AA112" s="994" t="s">
        <v>122</v>
      </c>
      <c r="AB112" s="995"/>
      <c r="AC112" s="995"/>
      <c r="AD112" s="995"/>
      <c r="AE112" s="996"/>
      <c r="AF112" s="997" t="s">
        <v>122</v>
      </c>
      <c r="AG112" s="995"/>
      <c r="AH112" s="995"/>
      <c r="AI112" s="995"/>
      <c r="AJ112" s="996"/>
      <c r="AK112" s="997" t="s">
        <v>122</v>
      </c>
      <c r="AL112" s="995"/>
      <c r="AM112" s="995"/>
      <c r="AN112" s="995"/>
      <c r="AO112" s="996"/>
      <c r="AP112" s="998" t="s">
        <v>122</v>
      </c>
      <c r="AQ112" s="999"/>
      <c r="AR112" s="999"/>
      <c r="AS112" s="999"/>
      <c r="AT112" s="1000"/>
      <c r="AU112" s="944"/>
      <c r="AV112" s="945"/>
      <c r="AW112" s="945"/>
      <c r="AX112" s="945"/>
      <c r="AY112" s="945"/>
      <c r="AZ112" s="958" t="s">
        <v>424</v>
      </c>
      <c r="BA112" s="959"/>
      <c r="BB112" s="959"/>
      <c r="BC112" s="959"/>
      <c r="BD112" s="959"/>
      <c r="BE112" s="959"/>
      <c r="BF112" s="959"/>
      <c r="BG112" s="959"/>
      <c r="BH112" s="959"/>
      <c r="BI112" s="959"/>
      <c r="BJ112" s="959"/>
      <c r="BK112" s="959"/>
      <c r="BL112" s="959"/>
      <c r="BM112" s="959"/>
      <c r="BN112" s="959"/>
      <c r="BO112" s="959"/>
      <c r="BP112" s="960"/>
      <c r="BQ112" s="961">
        <v>18364899</v>
      </c>
      <c r="BR112" s="962"/>
      <c r="BS112" s="962"/>
      <c r="BT112" s="962"/>
      <c r="BU112" s="962"/>
      <c r="BV112" s="962">
        <v>18029131</v>
      </c>
      <c r="BW112" s="962"/>
      <c r="BX112" s="962"/>
      <c r="BY112" s="962"/>
      <c r="BZ112" s="962"/>
      <c r="CA112" s="962">
        <v>18623680</v>
      </c>
      <c r="CB112" s="962"/>
      <c r="CC112" s="962"/>
      <c r="CD112" s="962"/>
      <c r="CE112" s="962"/>
      <c r="CF112" s="956">
        <v>143.30000000000001</v>
      </c>
      <c r="CG112" s="957"/>
      <c r="CH112" s="957"/>
      <c r="CI112" s="957"/>
      <c r="CJ112" s="957"/>
      <c r="CK112" s="984"/>
      <c r="CL112" s="985"/>
      <c r="CM112" s="958" t="s">
        <v>425</v>
      </c>
      <c r="CN112" s="959"/>
      <c r="CO112" s="959"/>
      <c r="CP112" s="959"/>
      <c r="CQ112" s="959"/>
      <c r="CR112" s="959"/>
      <c r="CS112" s="959"/>
      <c r="CT112" s="959"/>
      <c r="CU112" s="959"/>
      <c r="CV112" s="959"/>
      <c r="CW112" s="959"/>
      <c r="CX112" s="959"/>
      <c r="CY112" s="959"/>
      <c r="CZ112" s="959"/>
      <c r="DA112" s="959"/>
      <c r="DB112" s="959"/>
      <c r="DC112" s="959"/>
      <c r="DD112" s="959"/>
      <c r="DE112" s="959"/>
      <c r="DF112" s="960"/>
      <c r="DG112" s="961" t="s">
        <v>122</v>
      </c>
      <c r="DH112" s="962"/>
      <c r="DI112" s="962"/>
      <c r="DJ112" s="962"/>
      <c r="DK112" s="962"/>
      <c r="DL112" s="962" t="s">
        <v>122</v>
      </c>
      <c r="DM112" s="962"/>
      <c r="DN112" s="962"/>
      <c r="DO112" s="962"/>
      <c r="DP112" s="962"/>
      <c r="DQ112" s="962" t="s">
        <v>122</v>
      </c>
      <c r="DR112" s="962"/>
      <c r="DS112" s="962"/>
      <c r="DT112" s="962"/>
      <c r="DU112" s="962"/>
      <c r="DV112" s="963" t="s">
        <v>122</v>
      </c>
      <c r="DW112" s="963"/>
      <c r="DX112" s="963"/>
      <c r="DY112" s="963"/>
      <c r="DZ112" s="964"/>
    </row>
    <row r="113" spans="1:130" s="230" customFormat="1" ht="26.25" customHeight="1" x14ac:dyDescent="0.2">
      <c r="A113" s="990"/>
      <c r="B113" s="991"/>
      <c r="C113" s="959" t="s">
        <v>426</v>
      </c>
      <c r="D113" s="959"/>
      <c r="E113" s="959"/>
      <c r="F113" s="959"/>
      <c r="G113" s="959"/>
      <c r="H113" s="959"/>
      <c r="I113" s="959"/>
      <c r="J113" s="959"/>
      <c r="K113" s="959"/>
      <c r="L113" s="959"/>
      <c r="M113" s="959"/>
      <c r="N113" s="959"/>
      <c r="O113" s="959"/>
      <c r="P113" s="959"/>
      <c r="Q113" s="959"/>
      <c r="R113" s="959"/>
      <c r="S113" s="959"/>
      <c r="T113" s="959"/>
      <c r="U113" s="959"/>
      <c r="V113" s="959"/>
      <c r="W113" s="959"/>
      <c r="X113" s="959"/>
      <c r="Y113" s="959"/>
      <c r="Z113" s="960"/>
      <c r="AA113" s="973">
        <v>1168903</v>
      </c>
      <c r="AB113" s="974"/>
      <c r="AC113" s="974"/>
      <c r="AD113" s="974"/>
      <c r="AE113" s="975"/>
      <c r="AF113" s="976">
        <v>1274541</v>
      </c>
      <c r="AG113" s="974"/>
      <c r="AH113" s="974"/>
      <c r="AI113" s="974"/>
      <c r="AJ113" s="975"/>
      <c r="AK113" s="976">
        <v>1241735</v>
      </c>
      <c r="AL113" s="974"/>
      <c r="AM113" s="974"/>
      <c r="AN113" s="974"/>
      <c r="AO113" s="975"/>
      <c r="AP113" s="977">
        <v>9.6</v>
      </c>
      <c r="AQ113" s="978"/>
      <c r="AR113" s="978"/>
      <c r="AS113" s="978"/>
      <c r="AT113" s="979"/>
      <c r="AU113" s="944"/>
      <c r="AV113" s="945"/>
      <c r="AW113" s="945"/>
      <c r="AX113" s="945"/>
      <c r="AY113" s="945"/>
      <c r="AZ113" s="958" t="s">
        <v>427</v>
      </c>
      <c r="BA113" s="959"/>
      <c r="BB113" s="959"/>
      <c r="BC113" s="959"/>
      <c r="BD113" s="959"/>
      <c r="BE113" s="959"/>
      <c r="BF113" s="959"/>
      <c r="BG113" s="959"/>
      <c r="BH113" s="959"/>
      <c r="BI113" s="959"/>
      <c r="BJ113" s="959"/>
      <c r="BK113" s="959"/>
      <c r="BL113" s="959"/>
      <c r="BM113" s="959"/>
      <c r="BN113" s="959"/>
      <c r="BO113" s="959"/>
      <c r="BP113" s="960"/>
      <c r="BQ113" s="961">
        <v>3280255</v>
      </c>
      <c r="BR113" s="962"/>
      <c r="BS113" s="962"/>
      <c r="BT113" s="962"/>
      <c r="BU113" s="962"/>
      <c r="BV113" s="962">
        <v>3056051</v>
      </c>
      <c r="BW113" s="962"/>
      <c r="BX113" s="962"/>
      <c r="BY113" s="962"/>
      <c r="BZ113" s="962"/>
      <c r="CA113" s="962">
        <v>2836633</v>
      </c>
      <c r="CB113" s="962"/>
      <c r="CC113" s="962"/>
      <c r="CD113" s="962"/>
      <c r="CE113" s="962"/>
      <c r="CF113" s="956">
        <v>21.8</v>
      </c>
      <c r="CG113" s="957"/>
      <c r="CH113" s="957"/>
      <c r="CI113" s="957"/>
      <c r="CJ113" s="957"/>
      <c r="CK113" s="984"/>
      <c r="CL113" s="985"/>
      <c r="CM113" s="958" t="s">
        <v>428</v>
      </c>
      <c r="CN113" s="959"/>
      <c r="CO113" s="959"/>
      <c r="CP113" s="959"/>
      <c r="CQ113" s="959"/>
      <c r="CR113" s="959"/>
      <c r="CS113" s="959"/>
      <c r="CT113" s="959"/>
      <c r="CU113" s="959"/>
      <c r="CV113" s="959"/>
      <c r="CW113" s="959"/>
      <c r="CX113" s="959"/>
      <c r="CY113" s="959"/>
      <c r="CZ113" s="959"/>
      <c r="DA113" s="959"/>
      <c r="DB113" s="959"/>
      <c r="DC113" s="959"/>
      <c r="DD113" s="959"/>
      <c r="DE113" s="959"/>
      <c r="DF113" s="960"/>
      <c r="DG113" s="994" t="s">
        <v>122</v>
      </c>
      <c r="DH113" s="995"/>
      <c r="DI113" s="995"/>
      <c r="DJ113" s="995"/>
      <c r="DK113" s="996"/>
      <c r="DL113" s="997" t="s">
        <v>122</v>
      </c>
      <c r="DM113" s="995"/>
      <c r="DN113" s="995"/>
      <c r="DO113" s="995"/>
      <c r="DP113" s="996"/>
      <c r="DQ113" s="997" t="s">
        <v>122</v>
      </c>
      <c r="DR113" s="995"/>
      <c r="DS113" s="995"/>
      <c r="DT113" s="995"/>
      <c r="DU113" s="996"/>
      <c r="DV113" s="998" t="s">
        <v>122</v>
      </c>
      <c r="DW113" s="999"/>
      <c r="DX113" s="999"/>
      <c r="DY113" s="999"/>
      <c r="DZ113" s="1000"/>
    </row>
    <row r="114" spans="1:130" s="230" customFormat="1" ht="26.25" customHeight="1" x14ac:dyDescent="0.2">
      <c r="A114" s="990"/>
      <c r="B114" s="991"/>
      <c r="C114" s="959" t="s">
        <v>429</v>
      </c>
      <c r="D114" s="959"/>
      <c r="E114" s="959"/>
      <c r="F114" s="959"/>
      <c r="G114" s="959"/>
      <c r="H114" s="959"/>
      <c r="I114" s="959"/>
      <c r="J114" s="959"/>
      <c r="K114" s="959"/>
      <c r="L114" s="959"/>
      <c r="M114" s="959"/>
      <c r="N114" s="959"/>
      <c r="O114" s="959"/>
      <c r="P114" s="959"/>
      <c r="Q114" s="959"/>
      <c r="R114" s="959"/>
      <c r="S114" s="959"/>
      <c r="T114" s="959"/>
      <c r="U114" s="959"/>
      <c r="V114" s="959"/>
      <c r="W114" s="959"/>
      <c r="X114" s="959"/>
      <c r="Y114" s="959"/>
      <c r="Z114" s="960"/>
      <c r="AA114" s="994">
        <v>23319</v>
      </c>
      <c r="AB114" s="995"/>
      <c r="AC114" s="995"/>
      <c r="AD114" s="995"/>
      <c r="AE114" s="996"/>
      <c r="AF114" s="997">
        <v>8322</v>
      </c>
      <c r="AG114" s="995"/>
      <c r="AH114" s="995"/>
      <c r="AI114" s="995"/>
      <c r="AJ114" s="996"/>
      <c r="AK114" s="997">
        <v>181622</v>
      </c>
      <c r="AL114" s="995"/>
      <c r="AM114" s="995"/>
      <c r="AN114" s="995"/>
      <c r="AO114" s="996"/>
      <c r="AP114" s="998">
        <v>1.4</v>
      </c>
      <c r="AQ114" s="999"/>
      <c r="AR114" s="999"/>
      <c r="AS114" s="999"/>
      <c r="AT114" s="1000"/>
      <c r="AU114" s="944"/>
      <c r="AV114" s="945"/>
      <c r="AW114" s="945"/>
      <c r="AX114" s="945"/>
      <c r="AY114" s="945"/>
      <c r="AZ114" s="958" t="s">
        <v>430</v>
      </c>
      <c r="BA114" s="959"/>
      <c r="BB114" s="959"/>
      <c r="BC114" s="959"/>
      <c r="BD114" s="959"/>
      <c r="BE114" s="959"/>
      <c r="BF114" s="959"/>
      <c r="BG114" s="959"/>
      <c r="BH114" s="959"/>
      <c r="BI114" s="959"/>
      <c r="BJ114" s="959"/>
      <c r="BK114" s="959"/>
      <c r="BL114" s="959"/>
      <c r="BM114" s="959"/>
      <c r="BN114" s="959"/>
      <c r="BO114" s="959"/>
      <c r="BP114" s="960"/>
      <c r="BQ114" s="961">
        <v>2428156</v>
      </c>
      <c r="BR114" s="962"/>
      <c r="BS114" s="962"/>
      <c r="BT114" s="962"/>
      <c r="BU114" s="962"/>
      <c r="BV114" s="962">
        <v>2596614</v>
      </c>
      <c r="BW114" s="962"/>
      <c r="BX114" s="962"/>
      <c r="BY114" s="962"/>
      <c r="BZ114" s="962"/>
      <c r="CA114" s="962">
        <v>2771616</v>
      </c>
      <c r="CB114" s="962"/>
      <c r="CC114" s="962"/>
      <c r="CD114" s="962"/>
      <c r="CE114" s="962"/>
      <c r="CF114" s="956">
        <v>21.3</v>
      </c>
      <c r="CG114" s="957"/>
      <c r="CH114" s="957"/>
      <c r="CI114" s="957"/>
      <c r="CJ114" s="957"/>
      <c r="CK114" s="984"/>
      <c r="CL114" s="985"/>
      <c r="CM114" s="958" t="s">
        <v>431</v>
      </c>
      <c r="CN114" s="959"/>
      <c r="CO114" s="959"/>
      <c r="CP114" s="959"/>
      <c r="CQ114" s="959"/>
      <c r="CR114" s="959"/>
      <c r="CS114" s="959"/>
      <c r="CT114" s="959"/>
      <c r="CU114" s="959"/>
      <c r="CV114" s="959"/>
      <c r="CW114" s="959"/>
      <c r="CX114" s="959"/>
      <c r="CY114" s="959"/>
      <c r="CZ114" s="959"/>
      <c r="DA114" s="959"/>
      <c r="DB114" s="959"/>
      <c r="DC114" s="959"/>
      <c r="DD114" s="959"/>
      <c r="DE114" s="959"/>
      <c r="DF114" s="960"/>
      <c r="DG114" s="994" t="s">
        <v>122</v>
      </c>
      <c r="DH114" s="995"/>
      <c r="DI114" s="995"/>
      <c r="DJ114" s="995"/>
      <c r="DK114" s="996"/>
      <c r="DL114" s="997" t="s">
        <v>122</v>
      </c>
      <c r="DM114" s="995"/>
      <c r="DN114" s="995"/>
      <c r="DO114" s="995"/>
      <c r="DP114" s="996"/>
      <c r="DQ114" s="997" t="s">
        <v>122</v>
      </c>
      <c r="DR114" s="995"/>
      <c r="DS114" s="995"/>
      <c r="DT114" s="995"/>
      <c r="DU114" s="996"/>
      <c r="DV114" s="998" t="s">
        <v>122</v>
      </c>
      <c r="DW114" s="999"/>
      <c r="DX114" s="999"/>
      <c r="DY114" s="999"/>
      <c r="DZ114" s="1000"/>
    </row>
    <row r="115" spans="1:130" s="230" customFormat="1" ht="26.25" customHeight="1" x14ac:dyDescent="0.2">
      <c r="A115" s="990"/>
      <c r="B115" s="991"/>
      <c r="C115" s="959" t="s">
        <v>432</v>
      </c>
      <c r="D115" s="959"/>
      <c r="E115" s="959"/>
      <c r="F115" s="959"/>
      <c r="G115" s="959"/>
      <c r="H115" s="959"/>
      <c r="I115" s="959"/>
      <c r="J115" s="959"/>
      <c r="K115" s="959"/>
      <c r="L115" s="959"/>
      <c r="M115" s="959"/>
      <c r="N115" s="959"/>
      <c r="O115" s="959"/>
      <c r="P115" s="959"/>
      <c r="Q115" s="959"/>
      <c r="R115" s="959"/>
      <c r="S115" s="959"/>
      <c r="T115" s="959"/>
      <c r="U115" s="959"/>
      <c r="V115" s="959"/>
      <c r="W115" s="959"/>
      <c r="X115" s="959"/>
      <c r="Y115" s="959"/>
      <c r="Z115" s="960"/>
      <c r="AA115" s="973">
        <v>629123</v>
      </c>
      <c r="AB115" s="974"/>
      <c r="AC115" s="974"/>
      <c r="AD115" s="974"/>
      <c r="AE115" s="975"/>
      <c r="AF115" s="976">
        <v>538461</v>
      </c>
      <c r="AG115" s="974"/>
      <c r="AH115" s="974"/>
      <c r="AI115" s="974"/>
      <c r="AJ115" s="975"/>
      <c r="AK115" s="976">
        <v>544127</v>
      </c>
      <c r="AL115" s="974"/>
      <c r="AM115" s="974"/>
      <c r="AN115" s="974"/>
      <c r="AO115" s="975"/>
      <c r="AP115" s="977">
        <v>4.2</v>
      </c>
      <c r="AQ115" s="978"/>
      <c r="AR115" s="978"/>
      <c r="AS115" s="978"/>
      <c r="AT115" s="979"/>
      <c r="AU115" s="944"/>
      <c r="AV115" s="945"/>
      <c r="AW115" s="945"/>
      <c r="AX115" s="945"/>
      <c r="AY115" s="945"/>
      <c r="AZ115" s="958" t="s">
        <v>433</v>
      </c>
      <c r="BA115" s="959"/>
      <c r="BB115" s="959"/>
      <c r="BC115" s="959"/>
      <c r="BD115" s="959"/>
      <c r="BE115" s="959"/>
      <c r="BF115" s="959"/>
      <c r="BG115" s="959"/>
      <c r="BH115" s="959"/>
      <c r="BI115" s="959"/>
      <c r="BJ115" s="959"/>
      <c r="BK115" s="959"/>
      <c r="BL115" s="959"/>
      <c r="BM115" s="959"/>
      <c r="BN115" s="959"/>
      <c r="BO115" s="959"/>
      <c r="BP115" s="960"/>
      <c r="BQ115" s="961">
        <v>76400</v>
      </c>
      <c r="BR115" s="962"/>
      <c r="BS115" s="962"/>
      <c r="BT115" s="962"/>
      <c r="BU115" s="962"/>
      <c r="BV115" s="962">
        <v>38200</v>
      </c>
      <c r="BW115" s="962"/>
      <c r="BX115" s="962"/>
      <c r="BY115" s="962"/>
      <c r="BZ115" s="962"/>
      <c r="CA115" s="962" t="s">
        <v>122</v>
      </c>
      <c r="CB115" s="962"/>
      <c r="CC115" s="962"/>
      <c r="CD115" s="962"/>
      <c r="CE115" s="962"/>
      <c r="CF115" s="956" t="s">
        <v>122</v>
      </c>
      <c r="CG115" s="957"/>
      <c r="CH115" s="957"/>
      <c r="CI115" s="957"/>
      <c r="CJ115" s="957"/>
      <c r="CK115" s="984"/>
      <c r="CL115" s="985"/>
      <c r="CM115" s="958" t="s">
        <v>434</v>
      </c>
      <c r="CN115" s="959"/>
      <c r="CO115" s="959"/>
      <c r="CP115" s="959"/>
      <c r="CQ115" s="959"/>
      <c r="CR115" s="959"/>
      <c r="CS115" s="959"/>
      <c r="CT115" s="959"/>
      <c r="CU115" s="959"/>
      <c r="CV115" s="959"/>
      <c r="CW115" s="959"/>
      <c r="CX115" s="959"/>
      <c r="CY115" s="959"/>
      <c r="CZ115" s="959"/>
      <c r="DA115" s="959"/>
      <c r="DB115" s="959"/>
      <c r="DC115" s="959"/>
      <c r="DD115" s="959"/>
      <c r="DE115" s="959"/>
      <c r="DF115" s="960"/>
      <c r="DG115" s="994" t="s">
        <v>122</v>
      </c>
      <c r="DH115" s="995"/>
      <c r="DI115" s="995"/>
      <c r="DJ115" s="995"/>
      <c r="DK115" s="996"/>
      <c r="DL115" s="997" t="s">
        <v>122</v>
      </c>
      <c r="DM115" s="995"/>
      <c r="DN115" s="995"/>
      <c r="DO115" s="995"/>
      <c r="DP115" s="996"/>
      <c r="DQ115" s="997" t="s">
        <v>122</v>
      </c>
      <c r="DR115" s="995"/>
      <c r="DS115" s="995"/>
      <c r="DT115" s="995"/>
      <c r="DU115" s="996"/>
      <c r="DV115" s="998" t="s">
        <v>122</v>
      </c>
      <c r="DW115" s="999"/>
      <c r="DX115" s="999"/>
      <c r="DY115" s="999"/>
      <c r="DZ115" s="1000"/>
    </row>
    <row r="116" spans="1:130" s="230" customFormat="1" ht="26.25" customHeight="1" x14ac:dyDescent="0.2">
      <c r="A116" s="992"/>
      <c r="B116" s="993"/>
      <c r="C116" s="1001" t="s">
        <v>435</v>
      </c>
      <c r="D116" s="1001"/>
      <c r="E116" s="1001"/>
      <c r="F116" s="1001"/>
      <c r="G116" s="1001"/>
      <c r="H116" s="1001"/>
      <c r="I116" s="1001"/>
      <c r="J116" s="1001"/>
      <c r="K116" s="1001"/>
      <c r="L116" s="1001"/>
      <c r="M116" s="1001"/>
      <c r="N116" s="1001"/>
      <c r="O116" s="1001"/>
      <c r="P116" s="1001"/>
      <c r="Q116" s="1001"/>
      <c r="R116" s="1001"/>
      <c r="S116" s="1001"/>
      <c r="T116" s="1001"/>
      <c r="U116" s="1001"/>
      <c r="V116" s="1001"/>
      <c r="W116" s="1001"/>
      <c r="X116" s="1001"/>
      <c r="Y116" s="1001"/>
      <c r="Z116" s="1002"/>
      <c r="AA116" s="994" t="s">
        <v>122</v>
      </c>
      <c r="AB116" s="995"/>
      <c r="AC116" s="995"/>
      <c r="AD116" s="995"/>
      <c r="AE116" s="996"/>
      <c r="AF116" s="997" t="s">
        <v>122</v>
      </c>
      <c r="AG116" s="995"/>
      <c r="AH116" s="995"/>
      <c r="AI116" s="995"/>
      <c r="AJ116" s="996"/>
      <c r="AK116" s="997" t="s">
        <v>122</v>
      </c>
      <c r="AL116" s="995"/>
      <c r="AM116" s="995"/>
      <c r="AN116" s="995"/>
      <c r="AO116" s="996"/>
      <c r="AP116" s="998" t="s">
        <v>122</v>
      </c>
      <c r="AQ116" s="999"/>
      <c r="AR116" s="999"/>
      <c r="AS116" s="999"/>
      <c r="AT116" s="1000"/>
      <c r="AU116" s="944"/>
      <c r="AV116" s="945"/>
      <c r="AW116" s="945"/>
      <c r="AX116" s="945"/>
      <c r="AY116" s="945"/>
      <c r="AZ116" s="1003" t="s">
        <v>436</v>
      </c>
      <c r="BA116" s="1004"/>
      <c r="BB116" s="1004"/>
      <c r="BC116" s="1004"/>
      <c r="BD116" s="1004"/>
      <c r="BE116" s="1004"/>
      <c r="BF116" s="1004"/>
      <c r="BG116" s="1004"/>
      <c r="BH116" s="1004"/>
      <c r="BI116" s="1004"/>
      <c r="BJ116" s="1004"/>
      <c r="BK116" s="1004"/>
      <c r="BL116" s="1004"/>
      <c r="BM116" s="1004"/>
      <c r="BN116" s="1004"/>
      <c r="BO116" s="1004"/>
      <c r="BP116" s="1005"/>
      <c r="BQ116" s="961" t="s">
        <v>122</v>
      </c>
      <c r="BR116" s="962"/>
      <c r="BS116" s="962"/>
      <c r="BT116" s="962"/>
      <c r="BU116" s="962"/>
      <c r="BV116" s="962" t="s">
        <v>122</v>
      </c>
      <c r="BW116" s="962"/>
      <c r="BX116" s="962"/>
      <c r="BY116" s="962"/>
      <c r="BZ116" s="962"/>
      <c r="CA116" s="962" t="s">
        <v>122</v>
      </c>
      <c r="CB116" s="962"/>
      <c r="CC116" s="962"/>
      <c r="CD116" s="962"/>
      <c r="CE116" s="962"/>
      <c r="CF116" s="956" t="s">
        <v>122</v>
      </c>
      <c r="CG116" s="957"/>
      <c r="CH116" s="957"/>
      <c r="CI116" s="957"/>
      <c r="CJ116" s="957"/>
      <c r="CK116" s="984"/>
      <c r="CL116" s="985"/>
      <c r="CM116" s="958" t="s">
        <v>437</v>
      </c>
      <c r="CN116" s="959"/>
      <c r="CO116" s="959"/>
      <c r="CP116" s="959"/>
      <c r="CQ116" s="959"/>
      <c r="CR116" s="959"/>
      <c r="CS116" s="959"/>
      <c r="CT116" s="959"/>
      <c r="CU116" s="959"/>
      <c r="CV116" s="959"/>
      <c r="CW116" s="959"/>
      <c r="CX116" s="959"/>
      <c r="CY116" s="959"/>
      <c r="CZ116" s="959"/>
      <c r="DA116" s="959"/>
      <c r="DB116" s="959"/>
      <c r="DC116" s="959"/>
      <c r="DD116" s="959"/>
      <c r="DE116" s="959"/>
      <c r="DF116" s="960"/>
      <c r="DG116" s="994" t="s">
        <v>122</v>
      </c>
      <c r="DH116" s="995"/>
      <c r="DI116" s="995"/>
      <c r="DJ116" s="995"/>
      <c r="DK116" s="996"/>
      <c r="DL116" s="997" t="s">
        <v>122</v>
      </c>
      <c r="DM116" s="995"/>
      <c r="DN116" s="995"/>
      <c r="DO116" s="995"/>
      <c r="DP116" s="996"/>
      <c r="DQ116" s="997" t="s">
        <v>122</v>
      </c>
      <c r="DR116" s="995"/>
      <c r="DS116" s="995"/>
      <c r="DT116" s="995"/>
      <c r="DU116" s="996"/>
      <c r="DV116" s="998" t="s">
        <v>122</v>
      </c>
      <c r="DW116" s="999"/>
      <c r="DX116" s="999"/>
      <c r="DY116" s="999"/>
      <c r="DZ116" s="1000"/>
    </row>
    <row r="117" spans="1:130" s="230" customFormat="1" ht="26.25" customHeight="1" x14ac:dyDescent="0.2">
      <c r="A117" s="948" t="s">
        <v>177</v>
      </c>
      <c r="B117" s="929"/>
      <c r="C117" s="929"/>
      <c r="D117" s="929"/>
      <c r="E117" s="929"/>
      <c r="F117" s="929"/>
      <c r="G117" s="929"/>
      <c r="H117" s="929"/>
      <c r="I117" s="929"/>
      <c r="J117" s="929"/>
      <c r="K117" s="929"/>
      <c r="L117" s="929"/>
      <c r="M117" s="929"/>
      <c r="N117" s="929"/>
      <c r="O117" s="929"/>
      <c r="P117" s="929"/>
      <c r="Q117" s="929"/>
      <c r="R117" s="929"/>
      <c r="S117" s="929"/>
      <c r="T117" s="929"/>
      <c r="U117" s="929"/>
      <c r="V117" s="929"/>
      <c r="W117" s="929"/>
      <c r="X117" s="929"/>
      <c r="Y117" s="1013" t="s">
        <v>438</v>
      </c>
      <c r="Z117" s="930"/>
      <c r="AA117" s="1014">
        <v>4938871</v>
      </c>
      <c r="AB117" s="1015"/>
      <c r="AC117" s="1015"/>
      <c r="AD117" s="1015"/>
      <c r="AE117" s="1016"/>
      <c r="AF117" s="1017">
        <v>3850568</v>
      </c>
      <c r="AG117" s="1015"/>
      <c r="AH117" s="1015"/>
      <c r="AI117" s="1015"/>
      <c r="AJ117" s="1016"/>
      <c r="AK117" s="1017">
        <v>3886464</v>
      </c>
      <c r="AL117" s="1015"/>
      <c r="AM117" s="1015"/>
      <c r="AN117" s="1015"/>
      <c r="AO117" s="1016"/>
      <c r="AP117" s="1018"/>
      <c r="AQ117" s="1019"/>
      <c r="AR117" s="1019"/>
      <c r="AS117" s="1019"/>
      <c r="AT117" s="1020"/>
      <c r="AU117" s="944"/>
      <c r="AV117" s="945"/>
      <c r="AW117" s="945"/>
      <c r="AX117" s="945"/>
      <c r="AY117" s="945"/>
      <c r="AZ117" s="1010" t="s">
        <v>439</v>
      </c>
      <c r="BA117" s="1011"/>
      <c r="BB117" s="1011"/>
      <c r="BC117" s="1011"/>
      <c r="BD117" s="1011"/>
      <c r="BE117" s="1011"/>
      <c r="BF117" s="1011"/>
      <c r="BG117" s="1011"/>
      <c r="BH117" s="1011"/>
      <c r="BI117" s="1011"/>
      <c r="BJ117" s="1011"/>
      <c r="BK117" s="1011"/>
      <c r="BL117" s="1011"/>
      <c r="BM117" s="1011"/>
      <c r="BN117" s="1011"/>
      <c r="BO117" s="1011"/>
      <c r="BP117" s="1012"/>
      <c r="BQ117" s="961" t="s">
        <v>122</v>
      </c>
      <c r="BR117" s="962"/>
      <c r="BS117" s="962"/>
      <c r="BT117" s="962"/>
      <c r="BU117" s="962"/>
      <c r="BV117" s="962" t="s">
        <v>122</v>
      </c>
      <c r="BW117" s="962"/>
      <c r="BX117" s="962"/>
      <c r="BY117" s="962"/>
      <c r="BZ117" s="962"/>
      <c r="CA117" s="962" t="s">
        <v>122</v>
      </c>
      <c r="CB117" s="962"/>
      <c r="CC117" s="962"/>
      <c r="CD117" s="962"/>
      <c r="CE117" s="962"/>
      <c r="CF117" s="956" t="s">
        <v>122</v>
      </c>
      <c r="CG117" s="957"/>
      <c r="CH117" s="957"/>
      <c r="CI117" s="957"/>
      <c r="CJ117" s="957"/>
      <c r="CK117" s="984"/>
      <c r="CL117" s="985"/>
      <c r="CM117" s="958" t="s">
        <v>440</v>
      </c>
      <c r="CN117" s="959"/>
      <c r="CO117" s="959"/>
      <c r="CP117" s="959"/>
      <c r="CQ117" s="959"/>
      <c r="CR117" s="959"/>
      <c r="CS117" s="959"/>
      <c r="CT117" s="959"/>
      <c r="CU117" s="959"/>
      <c r="CV117" s="959"/>
      <c r="CW117" s="959"/>
      <c r="CX117" s="959"/>
      <c r="CY117" s="959"/>
      <c r="CZ117" s="959"/>
      <c r="DA117" s="959"/>
      <c r="DB117" s="959"/>
      <c r="DC117" s="959"/>
      <c r="DD117" s="959"/>
      <c r="DE117" s="959"/>
      <c r="DF117" s="960"/>
      <c r="DG117" s="994" t="s">
        <v>122</v>
      </c>
      <c r="DH117" s="995"/>
      <c r="DI117" s="995"/>
      <c r="DJ117" s="995"/>
      <c r="DK117" s="996"/>
      <c r="DL117" s="997" t="s">
        <v>122</v>
      </c>
      <c r="DM117" s="995"/>
      <c r="DN117" s="995"/>
      <c r="DO117" s="995"/>
      <c r="DP117" s="996"/>
      <c r="DQ117" s="997" t="s">
        <v>122</v>
      </c>
      <c r="DR117" s="995"/>
      <c r="DS117" s="995"/>
      <c r="DT117" s="995"/>
      <c r="DU117" s="996"/>
      <c r="DV117" s="998" t="s">
        <v>122</v>
      </c>
      <c r="DW117" s="999"/>
      <c r="DX117" s="999"/>
      <c r="DY117" s="999"/>
      <c r="DZ117" s="1000"/>
    </row>
    <row r="118" spans="1:130" s="230" customFormat="1" ht="26.25" customHeight="1" x14ac:dyDescent="0.2">
      <c r="A118" s="948" t="s">
        <v>414</v>
      </c>
      <c r="B118" s="929"/>
      <c r="C118" s="929"/>
      <c r="D118" s="929"/>
      <c r="E118" s="929"/>
      <c r="F118" s="929"/>
      <c r="G118" s="929"/>
      <c r="H118" s="929"/>
      <c r="I118" s="929"/>
      <c r="J118" s="929"/>
      <c r="K118" s="929"/>
      <c r="L118" s="929"/>
      <c r="M118" s="929"/>
      <c r="N118" s="929"/>
      <c r="O118" s="929"/>
      <c r="P118" s="929"/>
      <c r="Q118" s="929"/>
      <c r="R118" s="929"/>
      <c r="S118" s="929"/>
      <c r="T118" s="929"/>
      <c r="U118" s="929"/>
      <c r="V118" s="929"/>
      <c r="W118" s="929"/>
      <c r="X118" s="929"/>
      <c r="Y118" s="929"/>
      <c r="Z118" s="930"/>
      <c r="AA118" s="928" t="s">
        <v>411</v>
      </c>
      <c r="AB118" s="929"/>
      <c r="AC118" s="929"/>
      <c r="AD118" s="929"/>
      <c r="AE118" s="930"/>
      <c r="AF118" s="928" t="s">
        <v>412</v>
      </c>
      <c r="AG118" s="929"/>
      <c r="AH118" s="929"/>
      <c r="AI118" s="929"/>
      <c r="AJ118" s="930"/>
      <c r="AK118" s="928" t="s">
        <v>294</v>
      </c>
      <c r="AL118" s="929"/>
      <c r="AM118" s="929"/>
      <c r="AN118" s="929"/>
      <c r="AO118" s="930"/>
      <c r="AP118" s="1006" t="s">
        <v>413</v>
      </c>
      <c r="AQ118" s="1007"/>
      <c r="AR118" s="1007"/>
      <c r="AS118" s="1007"/>
      <c r="AT118" s="1008"/>
      <c r="AU118" s="944"/>
      <c r="AV118" s="945"/>
      <c r="AW118" s="945"/>
      <c r="AX118" s="945"/>
      <c r="AY118" s="945"/>
      <c r="AZ118" s="1009" t="s">
        <v>441</v>
      </c>
      <c r="BA118" s="1001"/>
      <c r="BB118" s="1001"/>
      <c r="BC118" s="1001"/>
      <c r="BD118" s="1001"/>
      <c r="BE118" s="1001"/>
      <c r="BF118" s="1001"/>
      <c r="BG118" s="1001"/>
      <c r="BH118" s="1001"/>
      <c r="BI118" s="1001"/>
      <c r="BJ118" s="1001"/>
      <c r="BK118" s="1001"/>
      <c r="BL118" s="1001"/>
      <c r="BM118" s="1001"/>
      <c r="BN118" s="1001"/>
      <c r="BO118" s="1001"/>
      <c r="BP118" s="1002"/>
      <c r="BQ118" s="1035" t="s">
        <v>122</v>
      </c>
      <c r="BR118" s="1036"/>
      <c r="BS118" s="1036"/>
      <c r="BT118" s="1036"/>
      <c r="BU118" s="1036"/>
      <c r="BV118" s="1036" t="s">
        <v>122</v>
      </c>
      <c r="BW118" s="1036"/>
      <c r="BX118" s="1036"/>
      <c r="BY118" s="1036"/>
      <c r="BZ118" s="1036"/>
      <c r="CA118" s="1036" t="s">
        <v>122</v>
      </c>
      <c r="CB118" s="1036"/>
      <c r="CC118" s="1036"/>
      <c r="CD118" s="1036"/>
      <c r="CE118" s="1036"/>
      <c r="CF118" s="956" t="s">
        <v>122</v>
      </c>
      <c r="CG118" s="957"/>
      <c r="CH118" s="957"/>
      <c r="CI118" s="957"/>
      <c r="CJ118" s="957"/>
      <c r="CK118" s="984"/>
      <c r="CL118" s="985"/>
      <c r="CM118" s="958" t="s">
        <v>442</v>
      </c>
      <c r="CN118" s="959"/>
      <c r="CO118" s="959"/>
      <c r="CP118" s="959"/>
      <c r="CQ118" s="959"/>
      <c r="CR118" s="959"/>
      <c r="CS118" s="959"/>
      <c r="CT118" s="959"/>
      <c r="CU118" s="959"/>
      <c r="CV118" s="959"/>
      <c r="CW118" s="959"/>
      <c r="CX118" s="959"/>
      <c r="CY118" s="959"/>
      <c r="CZ118" s="959"/>
      <c r="DA118" s="959"/>
      <c r="DB118" s="959"/>
      <c r="DC118" s="959"/>
      <c r="DD118" s="959"/>
      <c r="DE118" s="959"/>
      <c r="DF118" s="960"/>
      <c r="DG118" s="994" t="s">
        <v>122</v>
      </c>
      <c r="DH118" s="995"/>
      <c r="DI118" s="995"/>
      <c r="DJ118" s="995"/>
      <c r="DK118" s="996"/>
      <c r="DL118" s="997" t="s">
        <v>122</v>
      </c>
      <c r="DM118" s="995"/>
      <c r="DN118" s="995"/>
      <c r="DO118" s="995"/>
      <c r="DP118" s="996"/>
      <c r="DQ118" s="997" t="s">
        <v>122</v>
      </c>
      <c r="DR118" s="995"/>
      <c r="DS118" s="995"/>
      <c r="DT118" s="995"/>
      <c r="DU118" s="996"/>
      <c r="DV118" s="998" t="s">
        <v>122</v>
      </c>
      <c r="DW118" s="999"/>
      <c r="DX118" s="999"/>
      <c r="DY118" s="999"/>
      <c r="DZ118" s="1000"/>
    </row>
    <row r="119" spans="1:130" s="230" customFormat="1" ht="26.25" customHeight="1" x14ac:dyDescent="0.2">
      <c r="A119" s="1092" t="s">
        <v>417</v>
      </c>
      <c r="B119" s="983"/>
      <c r="C119" s="965" t="s">
        <v>418</v>
      </c>
      <c r="D119" s="933"/>
      <c r="E119" s="933"/>
      <c r="F119" s="933"/>
      <c r="G119" s="933"/>
      <c r="H119" s="933"/>
      <c r="I119" s="933"/>
      <c r="J119" s="933"/>
      <c r="K119" s="933"/>
      <c r="L119" s="933"/>
      <c r="M119" s="933"/>
      <c r="N119" s="933"/>
      <c r="O119" s="933"/>
      <c r="P119" s="933"/>
      <c r="Q119" s="933"/>
      <c r="R119" s="933"/>
      <c r="S119" s="933"/>
      <c r="T119" s="933"/>
      <c r="U119" s="933"/>
      <c r="V119" s="933"/>
      <c r="W119" s="933"/>
      <c r="X119" s="933"/>
      <c r="Y119" s="933"/>
      <c r="Z119" s="934"/>
      <c r="AA119" s="935" t="s">
        <v>122</v>
      </c>
      <c r="AB119" s="936"/>
      <c r="AC119" s="936"/>
      <c r="AD119" s="936"/>
      <c r="AE119" s="937"/>
      <c r="AF119" s="938" t="s">
        <v>122</v>
      </c>
      <c r="AG119" s="936"/>
      <c r="AH119" s="936"/>
      <c r="AI119" s="936"/>
      <c r="AJ119" s="937"/>
      <c r="AK119" s="938" t="s">
        <v>122</v>
      </c>
      <c r="AL119" s="936"/>
      <c r="AM119" s="936"/>
      <c r="AN119" s="936"/>
      <c r="AO119" s="937"/>
      <c r="AP119" s="939" t="s">
        <v>122</v>
      </c>
      <c r="AQ119" s="940"/>
      <c r="AR119" s="940"/>
      <c r="AS119" s="940"/>
      <c r="AT119" s="941"/>
      <c r="AU119" s="946"/>
      <c r="AV119" s="947"/>
      <c r="AW119" s="947"/>
      <c r="AX119" s="947"/>
      <c r="AY119" s="947"/>
      <c r="AZ119" s="251" t="s">
        <v>177</v>
      </c>
      <c r="BA119" s="251"/>
      <c r="BB119" s="251"/>
      <c r="BC119" s="251"/>
      <c r="BD119" s="251"/>
      <c r="BE119" s="251"/>
      <c r="BF119" s="251"/>
      <c r="BG119" s="251"/>
      <c r="BH119" s="251"/>
      <c r="BI119" s="251"/>
      <c r="BJ119" s="251"/>
      <c r="BK119" s="251"/>
      <c r="BL119" s="251"/>
      <c r="BM119" s="251"/>
      <c r="BN119" s="251"/>
      <c r="BO119" s="1013" t="s">
        <v>443</v>
      </c>
      <c r="BP119" s="1041"/>
      <c r="BQ119" s="1035">
        <v>56145955</v>
      </c>
      <c r="BR119" s="1036"/>
      <c r="BS119" s="1036"/>
      <c r="BT119" s="1036"/>
      <c r="BU119" s="1036"/>
      <c r="BV119" s="1036">
        <v>53829091</v>
      </c>
      <c r="BW119" s="1036"/>
      <c r="BX119" s="1036"/>
      <c r="BY119" s="1036"/>
      <c r="BZ119" s="1036"/>
      <c r="CA119" s="1036">
        <v>53339077</v>
      </c>
      <c r="CB119" s="1036"/>
      <c r="CC119" s="1036"/>
      <c r="CD119" s="1036"/>
      <c r="CE119" s="1036"/>
      <c r="CF119" s="1037"/>
      <c r="CG119" s="1038"/>
      <c r="CH119" s="1038"/>
      <c r="CI119" s="1038"/>
      <c r="CJ119" s="1039"/>
      <c r="CK119" s="986"/>
      <c r="CL119" s="987"/>
      <c r="CM119" s="1009" t="s">
        <v>444</v>
      </c>
      <c r="CN119" s="1001"/>
      <c r="CO119" s="1001"/>
      <c r="CP119" s="1001"/>
      <c r="CQ119" s="1001"/>
      <c r="CR119" s="1001"/>
      <c r="CS119" s="1001"/>
      <c r="CT119" s="1001"/>
      <c r="CU119" s="1001"/>
      <c r="CV119" s="1001"/>
      <c r="CW119" s="1001"/>
      <c r="CX119" s="1001"/>
      <c r="CY119" s="1001"/>
      <c r="CZ119" s="1001"/>
      <c r="DA119" s="1001"/>
      <c r="DB119" s="1001"/>
      <c r="DC119" s="1001"/>
      <c r="DD119" s="1001"/>
      <c r="DE119" s="1001"/>
      <c r="DF119" s="1002"/>
      <c r="DG119" s="1040">
        <v>4898235</v>
      </c>
      <c r="DH119" s="1022"/>
      <c r="DI119" s="1022"/>
      <c r="DJ119" s="1022"/>
      <c r="DK119" s="1023"/>
      <c r="DL119" s="1021">
        <v>3537580</v>
      </c>
      <c r="DM119" s="1022"/>
      <c r="DN119" s="1022"/>
      <c r="DO119" s="1022"/>
      <c r="DP119" s="1023"/>
      <c r="DQ119" s="1021">
        <v>2132930</v>
      </c>
      <c r="DR119" s="1022"/>
      <c r="DS119" s="1022"/>
      <c r="DT119" s="1022"/>
      <c r="DU119" s="1023"/>
      <c r="DV119" s="1024">
        <v>16.399999999999999</v>
      </c>
      <c r="DW119" s="1025"/>
      <c r="DX119" s="1025"/>
      <c r="DY119" s="1025"/>
      <c r="DZ119" s="1026"/>
    </row>
    <row r="120" spans="1:130" s="230" customFormat="1" ht="26.25" customHeight="1" x14ac:dyDescent="0.2">
      <c r="A120" s="1093"/>
      <c r="B120" s="985"/>
      <c r="C120" s="958" t="s">
        <v>421</v>
      </c>
      <c r="D120" s="959"/>
      <c r="E120" s="959"/>
      <c r="F120" s="959"/>
      <c r="G120" s="959"/>
      <c r="H120" s="959"/>
      <c r="I120" s="959"/>
      <c r="J120" s="959"/>
      <c r="K120" s="959"/>
      <c r="L120" s="959"/>
      <c r="M120" s="959"/>
      <c r="N120" s="959"/>
      <c r="O120" s="959"/>
      <c r="P120" s="959"/>
      <c r="Q120" s="959"/>
      <c r="R120" s="959"/>
      <c r="S120" s="959"/>
      <c r="T120" s="959"/>
      <c r="U120" s="959"/>
      <c r="V120" s="959"/>
      <c r="W120" s="959"/>
      <c r="X120" s="959"/>
      <c r="Y120" s="959"/>
      <c r="Z120" s="960"/>
      <c r="AA120" s="994" t="s">
        <v>122</v>
      </c>
      <c r="AB120" s="995"/>
      <c r="AC120" s="995"/>
      <c r="AD120" s="995"/>
      <c r="AE120" s="996"/>
      <c r="AF120" s="997" t="s">
        <v>122</v>
      </c>
      <c r="AG120" s="995"/>
      <c r="AH120" s="995"/>
      <c r="AI120" s="995"/>
      <c r="AJ120" s="996"/>
      <c r="AK120" s="997" t="s">
        <v>122</v>
      </c>
      <c r="AL120" s="995"/>
      <c r="AM120" s="995"/>
      <c r="AN120" s="995"/>
      <c r="AO120" s="996"/>
      <c r="AP120" s="998" t="s">
        <v>122</v>
      </c>
      <c r="AQ120" s="999"/>
      <c r="AR120" s="999"/>
      <c r="AS120" s="999"/>
      <c r="AT120" s="1000"/>
      <c r="AU120" s="1027" t="s">
        <v>445</v>
      </c>
      <c r="AV120" s="1028"/>
      <c r="AW120" s="1028"/>
      <c r="AX120" s="1028"/>
      <c r="AY120" s="1029"/>
      <c r="AZ120" s="965" t="s">
        <v>446</v>
      </c>
      <c r="BA120" s="933"/>
      <c r="BB120" s="933"/>
      <c r="BC120" s="933"/>
      <c r="BD120" s="933"/>
      <c r="BE120" s="933"/>
      <c r="BF120" s="933"/>
      <c r="BG120" s="933"/>
      <c r="BH120" s="933"/>
      <c r="BI120" s="933"/>
      <c r="BJ120" s="933"/>
      <c r="BK120" s="933"/>
      <c r="BL120" s="933"/>
      <c r="BM120" s="933"/>
      <c r="BN120" s="933"/>
      <c r="BO120" s="933"/>
      <c r="BP120" s="934"/>
      <c r="BQ120" s="966">
        <v>7723221</v>
      </c>
      <c r="BR120" s="967"/>
      <c r="BS120" s="967"/>
      <c r="BT120" s="967"/>
      <c r="BU120" s="967"/>
      <c r="BV120" s="967">
        <v>8592037</v>
      </c>
      <c r="BW120" s="967"/>
      <c r="BX120" s="967"/>
      <c r="BY120" s="967"/>
      <c r="BZ120" s="967"/>
      <c r="CA120" s="967">
        <v>7727916</v>
      </c>
      <c r="CB120" s="967"/>
      <c r="CC120" s="967"/>
      <c r="CD120" s="967"/>
      <c r="CE120" s="967"/>
      <c r="CF120" s="980">
        <v>59.5</v>
      </c>
      <c r="CG120" s="981"/>
      <c r="CH120" s="981"/>
      <c r="CI120" s="981"/>
      <c r="CJ120" s="981"/>
      <c r="CK120" s="1042" t="s">
        <v>447</v>
      </c>
      <c r="CL120" s="1043"/>
      <c r="CM120" s="1043"/>
      <c r="CN120" s="1043"/>
      <c r="CO120" s="1044"/>
      <c r="CP120" s="1050" t="s">
        <v>392</v>
      </c>
      <c r="CQ120" s="1051"/>
      <c r="CR120" s="1051"/>
      <c r="CS120" s="1051"/>
      <c r="CT120" s="1051"/>
      <c r="CU120" s="1051"/>
      <c r="CV120" s="1051"/>
      <c r="CW120" s="1051"/>
      <c r="CX120" s="1051"/>
      <c r="CY120" s="1051"/>
      <c r="CZ120" s="1051"/>
      <c r="DA120" s="1051"/>
      <c r="DB120" s="1051"/>
      <c r="DC120" s="1051"/>
      <c r="DD120" s="1051"/>
      <c r="DE120" s="1051"/>
      <c r="DF120" s="1052"/>
      <c r="DG120" s="966">
        <v>14070844</v>
      </c>
      <c r="DH120" s="967"/>
      <c r="DI120" s="967"/>
      <c r="DJ120" s="967"/>
      <c r="DK120" s="967"/>
      <c r="DL120" s="967">
        <v>13125789</v>
      </c>
      <c r="DM120" s="967"/>
      <c r="DN120" s="967"/>
      <c r="DO120" s="967"/>
      <c r="DP120" s="967"/>
      <c r="DQ120" s="967">
        <v>13918400</v>
      </c>
      <c r="DR120" s="967"/>
      <c r="DS120" s="967"/>
      <c r="DT120" s="967"/>
      <c r="DU120" s="967"/>
      <c r="DV120" s="968">
        <v>107.1</v>
      </c>
      <c r="DW120" s="968"/>
      <c r="DX120" s="968"/>
      <c r="DY120" s="968"/>
      <c r="DZ120" s="969"/>
    </row>
    <row r="121" spans="1:130" s="230" customFormat="1" ht="26.25" customHeight="1" x14ac:dyDescent="0.2">
      <c r="A121" s="1093"/>
      <c r="B121" s="985"/>
      <c r="C121" s="1010" t="s">
        <v>448</v>
      </c>
      <c r="D121" s="1011"/>
      <c r="E121" s="1011"/>
      <c r="F121" s="1011"/>
      <c r="G121" s="1011"/>
      <c r="H121" s="1011"/>
      <c r="I121" s="1011"/>
      <c r="J121" s="1011"/>
      <c r="K121" s="1011"/>
      <c r="L121" s="1011"/>
      <c r="M121" s="1011"/>
      <c r="N121" s="1011"/>
      <c r="O121" s="1011"/>
      <c r="P121" s="1011"/>
      <c r="Q121" s="1011"/>
      <c r="R121" s="1011"/>
      <c r="S121" s="1011"/>
      <c r="T121" s="1011"/>
      <c r="U121" s="1011"/>
      <c r="V121" s="1011"/>
      <c r="W121" s="1011"/>
      <c r="X121" s="1011"/>
      <c r="Y121" s="1011"/>
      <c r="Z121" s="1012"/>
      <c r="AA121" s="994" t="s">
        <v>122</v>
      </c>
      <c r="AB121" s="995"/>
      <c r="AC121" s="995"/>
      <c r="AD121" s="995"/>
      <c r="AE121" s="996"/>
      <c r="AF121" s="997" t="s">
        <v>122</v>
      </c>
      <c r="AG121" s="995"/>
      <c r="AH121" s="995"/>
      <c r="AI121" s="995"/>
      <c r="AJ121" s="996"/>
      <c r="AK121" s="997" t="s">
        <v>122</v>
      </c>
      <c r="AL121" s="995"/>
      <c r="AM121" s="995"/>
      <c r="AN121" s="995"/>
      <c r="AO121" s="996"/>
      <c r="AP121" s="998" t="s">
        <v>122</v>
      </c>
      <c r="AQ121" s="999"/>
      <c r="AR121" s="999"/>
      <c r="AS121" s="999"/>
      <c r="AT121" s="1000"/>
      <c r="AU121" s="1030"/>
      <c r="AV121" s="1031"/>
      <c r="AW121" s="1031"/>
      <c r="AX121" s="1031"/>
      <c r="AY121" s="1032"/>
      <c r="AZ121" s="958" t="s">
        <v>449</v>
      </c>
      <c r="BA121" s="959"/>
      <c r="BB121" s="959"/>
      <c r="BC121" s="959"/>
      <c r="BD121" s="959"/>
      <c r="BE121" s="959"/>
      <c r="BF121" s="959"/>
      <c r="BG121" s="959"/>
      <c r="BH121" s="959"/>
      <c r="BI121" s="959"/>
      <c r="BJ121" s="959"/>
      <c r="BK121" s="959"/>
      <c r="BL121" s="959"/>
      <c r="BM121" s="959"/>
      <c r="BN121" s="959"/>
      <c r="BO121" s="959"/>
      <c r="BP121" s="960"/>
      <c r="BQ121" s="961">
        <v>9767504</v>
      </c>
      <c r="BR121" s="962"/>
      <c r="BS121" s="962"/>
      <c r="BT121" s="962"/>
      <c r="BU121" s="962"/>
      <c r="BV121" s="962">
        <v>9269635</v>
      </c>
      <c r="BW121" s="962"/>
      <c r="BX121" s="962"/>
      <c r="BY121" s="962"/>
      <c r="BZ121" s="962"/>
      <c r="CA121" s="962">
        <v>10569100</v>
      </c>
      <c r="CB121" s="962"/>
      <c r="CC121" s="962"/>
      <c r="CD121" s="962"/>
      <c r="CE121" s="962"/>
      <c r="CF121" s="956">
        <v>81.3</v>
      </c>
      <c r="CG121" s="957"/>
      <c r="CH121" s="957"/>
      <c r="CI121" s="957"/>
      <c r="CJ121" s="957"/>
      <c r="CK121" s="1045"/>
      <c r="CL121" s="1046"/>
      <c r="CM121" s="1046"/>
      <c r="CN121" s="1046"/>
      <c r="CO121" s="1047"/>
      <c r="CP121" s="1055" t="s">
        <v>396</v>
      </c>
      <c r="CQ121" s="1056"/>
      <c r="CR121" s="1056"/>
      <c r="CS121" s="1056"/>
      <c r="CT121" s="1056"/>
      <c r="CU121" s="1056"/>
      <c r="CV121" s="1056"/>
      <c r="CW121" s="1056"/>
      <c r="CX121" s="1056"/>
      <c r="CY121" s="1056"/>
      <c r="CZ121" s="1056"/>
      <c r="DA121" s="1056"/>
      <c r="DB121" s="1056"/>
      <c r="DC121" s="1056"/>
      <c r="DD121" s="1056"/>
      <c r="DE121" s="1056"/>
      <c r="DF121" s="1057"/>
      <c r="DG121" s="961">
        <v>4286622</v>
      </c>
      <c r="DH121" s="962"/>
      <c r="DI121" s="962"/>
      <c r="DJ121" s="962"/>
      <c r="DK121" s="962"/>
      <c r="DL121" s="962">
        <v>4896224</v>
      </c>
      <c r="DM121" s="962"/>
      <c r="DN121" s="962"/>
      <c r="DO121" s="962"/>
      <c r="DP121" s="962"/>
      <c r="DQ121" s="962">
        <v>4699605</v>
      </c>
      <c r="DR121" s="962"/>
      <c r="DS121" s="962"/>
      <c r="DT121" s="962"/>
      <c r="DU121" s="962"/>
      <c r="DV121" s="963">
        <v>36.200000000000003</v>
      </c>
      <c r="DW121" s="963"/>
      <c r="DX121" s="963"/>
      <c r="DY121" s="963"/>
      <c r="DZ121" s="964"/>
    </row>
    <row r="122" spans="1:130" s="230" customFormat="1" ht="26.25" customHeight="1" x14ac:dyDescent="0.2">
      <c r="A122" s="1093"/>
      <c r="B122" s="985"/>
      <c r="C122" s="958" t="s">
        <v>431</v>
      </c>
      <c r="D122" s="959"/>
      <c r="E122" s="959"/>
      <c r="F122" s="959"/>
      <c r="G122" s="959"/>
      <c r="H122" s="959"/>
      <c r="I122" s="959"/>
      <c r="J122" s="959"/>
      <c r="K122" s="959"/>
      <c r="L122" s="959"/>
      <c r="M122" s="959"/>
      <c r="N122" s="959"/>
      <c r="O122" s="959"/>
      <c r="P122" s="959"/>
      <c r="Q122" s="959"/>
      <c r="R122" s="959"/>
      <c r="S122" s="959"/>
      <c r="T122" s="959"/>
      <c r="U122" s="959"/>
      <c r="V122" s="959"/>
      <c r="W122" s="959"/>
      <c r="X122" s="959"/>
      <c r="Y122" s="959"/>
      <c r="Z122" s="960"/>
      <c r="AA122" s="994" t="s">
        <v>122</v>
      </c>
      <c r="AB122" s="995"/>
      <c r="AC122" s="995"/>
      <c r="AD122" s="995"/>
      <c r="AE122" s="996"/>
      <c r="AF122" s="997" t="s">
        <v>122</v>
      </c>
      <c r="AG122" s="995"/>
      <c r="AH122" s="995"/>
      <c r="AI122" s="995"/>
      <c r="AJ122" s="996"/>
      <c r="AK122" s="997" t="s">
        <v>122</v>
      </c>
      <c r="AL122" s="995"/>
      <c r="AM122" s="995"/>
      <c r="AN122" s="995"/>
      <c r="AO122" s="996"/>
      <c r="AP122" s="998" t="s">
        <v>122</v>
      </c>
      <c r="AQ122" s="999"/>
      <c r="AR122" s="999"/>
      <c r="AS122" s="999"/>
      <c r="AT122" s="1000"/>
      <c r="AU122" s="1030"/>
      <c r="AV122" s="1031"/>
      <c r="AW122" s="1031"/>
      <c r="AX122" s="1031"/>
      <c r="AY122" s="1032"/>
      <c r="AZ122" s="1009" t="s">
        <v>450</v>
      </c>
      <c r="BA122" s="1001"/>
      <c r="BB122" s="1001"/>
      <c r="BC122" s="1001"/>
      <c r="BD122" s="1001"/>
      <c r="BE122" s="1001"/>
      <c r="BF122" s="1001"/>
      <c r="BG122" s="1001"/>
      <c r="BH122" s="1001"/>
      <c r="BI122" s="1001"/>
      <c r="BJ122" s="1001"/>
      <c r="BK122" s="1001"/>
      <c r="BL122" s="1001"/>
      <c r="BM122" s="1001"/>
      <c r="BN122" s="1001"/>
      <c r="BO122" s="1001"/>
      <c r="BP122" s="1002"/>
      <c r="BQ122" s="1035">
        <v>22786627</v>
      </c>
      <c r="BR122" s="1036"/>
      <c r="BS122" s="1036"/>
      <c r="BT122" s="1036"/>
      <c r="BU122" s="1036"/>
      <c r="BV122" s="1036">
        <v>22207079</v>
      </c>
      <c r="BW122" s="1036"/>
      <c r="BX122" s="1036"/>
      <c r="BY122" s="1036"/>
      <c r="BZ122" s="1036"/>
      <c r="CA122" s="1036">
        <v>21881108</v>
      </c>
      <c r="CB122" s="1036"/>
      <c r="CC122" s="1036"/>
      <c r="CD122" s="1036"/>
      <c r="CE122" s="1036"/>
      <c r="CF122" s="1053">
        <v>168.4</v>
      </c>
      <c r="CG122" s="1054"/>
      <c r="CH122" s="1054"/>
      <c r="CI122" s="1054"/>
      <c r="CJ122" s="1054"/>
      <c r="CK122" s="1045"/>
      <c r="CL122" s="1046"/>
      <c r="CM122" s="1046"/>
      <c r="CN122" s="1046"/>
      <c r="CO122" s="1047"/>
      <c r="CP122" s="1055" t="s">
        <v>394</v>
      </c>
      <c r="CQ122" s="1056"/>
      <c r="CR122" s="1056"/>
      <c r="CS122" s="1056"/>
      <c r="CT122" s="1056"/>
      <c r="CU122" s="1056"/>
      <c r="CV122" s="1056"/>
      <c r="CW122" s="1056"/>
      <c r="CX122" s="1056"/>
      <c r="CY122" s="1056"/>
      <c r="CZ122" s="1056"/>
      <c r="DA122" s="1056"/>
      <c r="DB122" s="1056"/>
      <c r="DC122" s="1056"/>
      <c r="DD122" s="1056"/>
      <c r="DE122" s="1056"/>
      <c r="DF122" s="1057"/>
      <c r="DG122" s="961">
        <v>7433</v>
      </c>
      <c r="DH122" s="962"/>
      <c r="DI122" s="962"/>
      <c r="DJ122" s="962"/>
      <c r="DK122" s="962"/>
      <c r="DL122" s="962">
        <v>7118</v>
      </c>
      <c r="DM122" s="962"/>
      <c r="DN122" s="962"/>
      <c r="DO122" s="962"/>
      <c r="DP122" s="962"/>
      <c r="DQ122" s="962">
        <v>5675</v>
      </c>
      <c r="DR122" s="962"/>
      <c r="DS122" s="962"/>
      <c r="DT122" s="962"/>
      <c r="DU122" s="962"/>
      <c r="DV122" s="963">
        <v>0</v>
      </c>
      <c r="DW122" s="963"/>
      <c r="DX122" s="963"/>
      <c r="DY122" s="963"/>
      <c r="DZ122" s="964"/>
    </row>
    <row r="123" spans="1:130" s="230" customFormat="1" ht="26.25" customHeight="1" x14ac:dyDescent="0.2">
      <c r="A123" s="1093"/>
      <c r="B123" s="985"/>
      <c r="C123" s="958" t="s">
        <v>437</v>
      </c>
      <c r="D123" s="959"/>
      <c r="E123" s="959"/>
      <c r="F123" s="959"/>
      <c r="G123" s="959"/>
      <c r="H123" s="959"/>
      <c r="I123" s="959"/>
      <c r="J123" s="959"/>
      <c r="K123" s="959"/>
      <c r="L123" s="959"/>
      <c r="M123" s="959"/>
      <c r="N123" s="959"/>
      <c r="O123" s="959"/>
      <c r="P123" s="959"/>
      <c r="Q123" s="959"/>
      <c r="R123" s="959"/>
      <c r="S123" s="959"/>
      <c r="T123" s="959"/>
      <c r="U123" s="959"/>
      <c r="V123" s="959"/>
      <c r="W123" s="959"/>
      <c r="X123" s="959"/>
      <c r="Y123" s="959"/>
      <c r="Z123" s="960"/>
      <c r="AA123" s="994" t="s">
        <v>122</v>
      </c>
      <c r="AB123" s="995"/>
      <c r="AC123" s="995"/>
      <c r="AD123" s="995"/>
      <c r="AE123" s="996"/>
      <c r="AF123" s="997" t="s">
        <v>122</v>
      </c>
      <c r="AG123" s="995"/>
      <c r="AH123" s="995"/>
      <c r="AI123" s="995"/>
      <c r="AJ123" s="996"/>
      <c r="AK123" s="997" t="s">
        <v>122</v>
      </c>
      <c r="AL123" s="995"/>
      <c r="AM123" s="995"/>
      <c r="AN123" s="995"/>
      <c r="AO123" s="996"/>
      <c r="AP123" s="998" t="s">
        <v>122</v>
      </c>
      <c r="AQ123" s="999"/>
      <c r="AR123" s="999"/>
      <c r="AS123" s="999"/>
      <c r="AT123" s="1000"/>
      <c r="AU123" s="1033"/>
      <c r="AV123" s="1034"/>
      <c r="AW123" s="1034"/>
      <c r="AX123" s="1034"/>
      <c r="AY123" s="1034"/>
      <c r="AZ123" s="251" t="s">
        <v>177</v>
      </c>
      <c r="BA123" s="251"/>
      <c r="BB123" s="251"/>
      <c r="BC123" s="251"/>
      <c r="BD123" s="251"/>
      <c r="BE123" s="251"/>
      <c r="BF123" s="251"/>
      <c r="BG123" s="251"/>
      <c r="BH123" s="251"/>
      <c r="BI123" s="251"/>
      <c r="BJ123" s="251"/>
      <c r="BK123" s="251"/>
      <c r="BL123" s="251"/>
      <c r="BM123" s="251"/>
      <c r="BN123" s="251"/>
      <c r="BO123" s="1013" t="s">
        <v>451</v>
      </c>
      <c r="BP123" s="1041"/>
      <c r="BQ123" s="1099">
        <v>40277352</v>
      </c>
      <c r="BR123" s="1100"/>
      <c r="BS123" s="1100"/>
      <c r="BT123" s="1100"/>
      <c r="BU123" s="1100"/>
      <c r="BV123" s="1100">
        <v>40068751</v>
      </c>
      <c r="BW123" s="1100"/>
      <c r="BX123" s="1100"/>
      <c r="BY123" s="1100"/>
      <c r="BZ123" s="1100"/>
      <c r="CA123" s="1100">
        <v>40178124</v>
      </c>
      <c r="CB123" s="1100"/>
      <c r="CC123" s="1100"/>
      <c r="CD123" s="1100"/>
      <c r="CE123" s="1100"/>
      <c r="CF123" s="1037"/>
      <c r="CG123" s="1038"/>
      <c r="CH123" s="1038"/>
      <c r="CI123" s="1038"/>
      <c r="CJ123" s="1039"/>
      <c r="CK123" s="1045"/>
      <c r="CL123" s="1046"/>
      <c r="CM123" s="1046"/>
      <c r="CN123" s="1046"/>
      <c r="CO123" s="1047"/>
      <c r="CP123" s="1055" t="s">
        <v>395</v>
      </c>
      <c r="CQ123" s="1056"/>
      <c r="CR123" s="1056"/>
      <c r="CS123" s="1056"/>
      <c r="CT123" s="1056"/>
      <c r="CU123" s="1056"/>
      <c r="CV123" s="1056"/>
      <c r="CW123" s="1056"/>
      <c r="CX123" s="1056"/>
      <c r="CY123" s="1056"/>
      <c r="CZ123" s="1056"/>
      <c r="DA123" s="1056"/>
      <c r="DB123" s="1056"/>
      <c r="DC123" s="1056"/>
      <c r="DD123" s="1056"/>
      <c r="DE123" s="1056"/>
      <c r="DF123" s="1057"/>
      <c r="DG123" s="994" t="s">
        <v>122</v>
      </c>
      <c r="DH123" s="995"/>
      <c r="DI123" s="995"/>
      <c r="DJ123" s="995"/>
      <c r="DK123" s="996"/>
      <c r="DL123" s="997" t="s">
        <v>122</v>
      </c>
      <c r="DM123" s="995"/>
      <c r="DN123" s="995"/>
      <c r="DO123" s="995"/>
      <c r="DP123" s="996"/>
      <c r="DQ123" s="997" t="s">
        <v>122</v>
      </c>
      <c r="DR123" s="995"/>
      <c r="DS123" s="995"/>
      <c r="DT123" s="995"/>
      <c r="DU123" s="996"/>
      <c r="DV123" s="998" t="s">
        <v>122</v>
      </c>
      <c r="DW123" s="999"/>
      <c r="DX123" s="999"/>
      <c r="DY123" s="999"/>
      <c r="DZ123" s="1000"/>
    </row>
    <row r="124" spans="1:130" s="230" customFormat="1" ht="26.25" customHeight="1" thickBot="1" x14ac:dyDescent="0.25">
      <c r="A124" s="1093"/>
      <c r="B124" s="985"/>
      <c r="C124" s="958" t="s">
        <v>440</v>
      </c>
      <c r="D124" s="959"/>
      <c r="E124" s="959"/>
      <c r="F124" s="959"/>
      <c r="G124" s="959"/>
      <c r="H124" s="959"/>
      <c r="I124" s="959"/>
      <c r="J124" s="959"/>
      <c r="K124" s="959"/>
      <c r="L124" s="959"/>
      <c r="M124" s="959"/>
      <c r="N124" s="959"/>
      <c r="O124" s="959"/>
      <c r="P124" s="959"/>
      <c r="Q124" s="959"/>
      <c r="R124" s="959"/>
      <c r="S124" s="959"/>
      <c r="T124" s="959"/>
      <c r="U124" s="959"/>
      <c r="V124" s="959"/>
      <c r="W124" s="959"/>
      <c r="X124" s="959"/>
      <c r="Y124" s="959"/>
      <c r="Z124" s="960"/>
      <c r="AA124" s="994" t="s">
        <v>122</v>
      </c>
      <c r="AB124" s="995"/>
      <c r="AC124" s="995"/>
      <c r="AD124" s="995"/>
      <c r="AE124" s="996"/>
      <c r="AF124" s="997" t="s">
        <v>122</v>
      </c>
      <c r="AG124" s="995"/>
      <c r="AH124" s="995"/>
      <c r="AI124" s="995"/>
      <c r="AJ124" s="996"/>
      <c r="AK124" s="997" t="s">
        <v>122</v>
      </c>
      <c r="AL124" s="995"/>
      <c r="AM124" s="995"/>
      <c r="AN124" s="995"/>
      <c r="AO124" s="996"/>
      <c r="AP124" s="998" t="s">
        <v>122</v>
      </c>
      <c r="AQ124" s="999"/>
      <c r="AR124" s="999"/>
      <c r="AS124" s="999"/>
      <c r="AT124" s="1000"/>
      <c r="AU124" s="1095" t="s">
        <v>452</v>
      </c>
      <c r="AV124" s="1096"/>
      <c r="AW124" s="1096"/>
      <c r="AX124" s="1096"/>
      <c r="AY124" s="1096"/>
      <c r="AZ124" s="1096"/>
      <c r="BA124" s="1096"/>
      <c r="BB124" s="1096"/>
      <c r="BC124" s="1096"/>
      <c r="BD124" s="1096"/>
      <c r="BE124" s="1096"/>
      <c r="BF124" s="1096"/>
      <c r="BG124" s="1096"/>
      <c r="BH124" s="1096"/>
      <c r="BI124" s="1096"/>
      <c r="BJ124" s="1096"/>
      <c r="BK124" s="1096"/>
      <c r="BL124" s="1096"/>
      <c r="BM124" s="1096"/>
      <c r="BN124" s="1096"/>
      <c r="BO124" s="1096"/>
      <c r="BP124" s="1097"/>
      <c r="BQ124" s="1098">
        <v>121.5</v>
      </c>
      <c r="BR124" s="1063"/>
      <c r="BS124" s="1063"/>
      <c r="BT124" s="1063"/>
      <c r="BU124" s="1063"/>
      <c r="BV124" s="1063">
        <v>107.3</v>
      </c>
      <c r="BW124" s="1063"/>
      <c r="BX124" s="1063"/>
      <c r="BY124" s="1063"/>
      <c r="BZ124" s="1063"/>
      <c r="CA124" s="1063">
        <v>101.2</v>
      </c>
      <c r="CB124" s="1063"/>
      <c r="CC124" s="1063"/>
      <c r="CD124" s="1063"/>
      <c r="CE124" s="1063"/>
      <c r="CF124" s="1064"/>
      <c r="CG124" s="1065"/>
      <c r="CH124" s="1065"/>
      <c r="CI124" s="1065"/>
      <c r="CJ124" s="1066"/>
      <c r="CK124" s="1048"/>
      <c r="CL124" s="1048"/>
      <c r="CM124" s="1048"/>
      <c r="CN124" s="1048"/>
      <c r="CO124" s="1049"/>
      <c r="CP124" s="1055" t="s">
        <v>453</v>
      </c>
      <c r="CQ124" s="1056"/>
      <c r="CR124" s="1056"/>
      <c r="CS124" s="1056"/>
      <c r="CT124" s="1056"/>
      <c r="CU124" s="1056"/>
      <c r="CV124" s="1056"/>
      <c r="CW124" s="1056"/>
      <c r="CX124" s="1056"/>
      <c r="CY124" s="1056"/>
      <c r="CZ124" s="1056"/>
      <c r="DA124" s="1056"/>
      <c r="DB124" s="1056"/>
      <c r="DC124" s="1056"/>
      <c r="DD124" s="1056"/>
      <c r="DE124" s="1056"/>
      <c r="DF124" s="1057"/>
      <c r="DG124" s="1040" t="s">
        <v>122</v>
      </c>
      <c r="DH124" s="1022"/>
      <c r="DI124" s="1022"/>
      <c r="DJ124" s="1022"/>
      <c r="DK124" s="1023"/>
      <c r="DL124" s="1021" t="s">
        <v>122</v>
      </c>
      <c r="DM124" s="1022"/>
      <c r="DN124" s="1022"/>
      <c r="DO124" s="1022"/>
      <c r="DP124" s="1023"/>
      <c r="DQ124" s="1021" t="s">
        <v>122</v>
      </c>
      <c r="DR124" s="1022"/>
      <c r="DS124" s="1022"/>
      <c r="DT124" s="1022"/>
      <c r="DU124" s="1023"/>
      <c r="DV124" s="1024" t="s">
        <v>122</v>
      </c>
      <c r="DW124" s="1025"/>
      <c r="DX124" s="1025"/>
      <c r="DY124" s="1025"/>
      <c r="DZ124" s="1026"/>
    </row>
    <row r="125" spans="1:130" s="230" customFormat="1" ht="26.25" customHeight="1" x14ac:dyDescent="0.2">
      <c r="A125" s="1093"/>
      <c r="B125" s="985"/>
      <c r="C125" s="958" t="s">
        <v>442</v>
      </c>
      <c r="D125" s="959"/>
      <c r="E125" s="959"/>
      <c r="F125" s="959"/>
      <c r="G125" s="959"/>
      <c r="H125" s="959"/>
      <c r="I125" s="959"/>
      <c r="J125" s="959"/>
      <c r="K125" s="959"/>
      <c r="L125" s="959"/>
      <c r="M125" s="959"/>
      <c r="N125" s="959"/>
      <c r="O125" s="959"/>
      <c r="P125" s="959"/>
      <c r="Q125" s="959"/>
      <c r="R125" s="959"/>
      <c r="S125" s="959"/>
      <c r="T125" s="959"/>
      <c r="U125" s="959"/>
      <c r="V125" s="959"/>
      <c r="W125" s="959"/>
      <c r="X125" s="959"/>
      <c r="Y125" s="959"/>
      <c r="Z125" s="960"/>
      <c r="AA125" s="994" t="s">
        <v>122</v>
      </c>
      <c r="AB125" s="995"/>
      <c r="AC125" s="995"/>
      <c r="AD125" s="995"/>
      <c r="AE125" s="996"/>
      <c r="AF125" s="997" t="s">
        <v>122</v>
      </c>
      <c r="AG125" s="995"/>
      <c r="AH125" s="995"/>
      <c r="AI125" s="995"/>
      <c r="AJ125" s="996"/>
      <c r="AK125" s="997" t="s">
        <v>122</v>
      </c>
      <c r="AL125" s="995"/>
      <c r="AM125" s="995"/>
      <c r="AN125" s="995"/>
      <c r="AO125" s="996"/>
      <c r="AP125" s="998" t="s">
        <v>122</v>
      </c>
      <c r="AQ125" s="999"/>
      <c r="AR125" s="999"/>
      <c r="AS125" s="999"/>
      <c r="AT125" s="1000"/>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1058" t="s">
        <v>454</v>
      </c>
      <c r="CL125" s="1043"/>
      <c r="CM125" s="1043"/>
      <c r="CN125" s="1043"/>
      <c r="CO125" s="1044"/>
      <c r="CP125" s="965" t="s">
        <v>455</v>
      </c>
      <c r="CQ125" s="933"/>
      <c r="CR125" s="933"/>
      <c r="CS125" s="933"/>
      <c r="CT125" s="933"/>
      <c r="CU125" s="933"/>
      <c r="CV125" s="933"/>
      <c r="CW125" s="933"/>
      <c r="CX125" s="933"/>
      <c r="CY125" s="933"/>
      <c r="CZ125" s="933"/>
      <c r="DA125" s="933"/>
      <c r="DB125" s="933"/>
      <c r="DC125" s="933"/>
      <c r="DD125" s="933"/>
      <c r="DE125" s="933"/>
      <c r="DF125" s="934"/>
      <c r="DG125" s="966" t="s">
        <v>122</v>
      </c>
      <c r="DH125" s="967"/>
      <c r="DI125" s="967"/>
      <c r="DJ125" s="967"/>
      <c r="DK125" s="967"/>
      <c r="DL125" s="967" t="s">
        <v>122</v>
      </c>
      <c r="DM125" s="967"/>
      <c r="DN125" s="967"/>
      <c r="DO125" s="967"/>
      <c r="DP125" s="967"/>
      <c r="DQ125" s="967" t="s">
        <v>122</v>
      </c>
      <c r="DR125" s="967"/>
      <c r="DS125" s="967"/>
      <c r="DT125" s="967"/>
      <c r="DU125" s="967"/>
      <c r="DV125" s="968" t="s">
        <v>122</v>
      </c>
      <c r="DW125" s="968"/>
      <c r="DX125" s="968"/>
      <c r="DY125" s="968"/>
      <c r="DZ125" s="969"/>
    </row>
    <row r="126" spans="1:130" s="230" customFormat="1" ht="26.25" customHeight="1" thickBot="1" x14ac:dyDescent="0.25">
      <c r="A126" s="1093"/>
      <c r="B126" s="985"/>
      <c r="C126" s="958" t="s">
        <v>444</v>
      </c>
      <c r="D126" s="959"/>
      <c r="E126" s="959"/>
      <c r="F126" s="959"/>
      <c r="G126" s="959"/>
      <c r="H126" s="959"/>
      <c r="I126" s="959"/>
      <c r="J126" s="959"/>
      <c r="K126" s="959"/>
      <c r="L126" s="959"/>
      <c r="M126" s="959"/>
      <c r="N126" s="959"/>
      <c r="O126" s="959"/>
      <c r="P126" s="959"/>
      <c r="Q126" s="959"/>
      <c r="R126" s="959"/>
      <c r="S126" s="959"/>
      <c r="T126" s="959"/>
      <c r="U126" s="959"/>
      <c r="V126" s="959"/>
      <c r="W126" s="959"/>
      <c r="X126" s="959"/>
      <c r="Y126" s="959"/>
      <c r="Z126" s="960"/>
      <c r="AA126" s="994">
        <v>629123</v>
      </c>
      <c r="AB126" s="995"/>
      <c r="AC126" s="995"/>
      <c r="AD126" s="995"/>
      <c r="AE126" s="996"/>
      <c r="AF126" s="997">
        <v>538461</v>
      </c>
      <c r="AG126" s="995"/>
      <c r="AH126" s="995"/>
      <c r="AI126" s="995"/>
      <c r="AJ126" s="996"/>
      <c r="AK126" s="997">
        <v>544127</v>
      </c>
      <c r="AL126" s="995"/>
      <c r="AM126" s="995"/>
      <c r="AN126" s="995"/>
      <c r="AO126" s="996"/>
      <c r="AP126" s="998">
        <v>4.2</v>
      </c>
      <c r="AQ126" s="999"/>
      <c r="AR126" s="999"/>
      <c r="AS126" s="999"/>
      <c r="AT126" s="1000"/>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1059"/>
      <c r="CL126" s="1046"/>
      <c r="CM126" s="1046"/>
      <c r="CN126" s="1046"/>
      <c r="CO126" s="1047"/>
      <c r="CP126" s="958" t="s">
        <v>456</v>
      </c>
      <c r="CQ126" s="959"/>
      <c r="CR126" s="959"/>
      <c r="CS126" s="959"/>
      <c r="CT126" s="959"/>
      <c r="CU126" s="959"/>
      <c r="CV126" s="959"/>
      <c r="CW126" s="959"/>
      <c r="CX126" s="959"/>
      <c r="CY126" s="959"/>
      <c r="CZ126" s="959"/>
      <c r="DA126" s="959"/>
      <c r="DB126" s="959"/>
      <c r="DC126" s="959"/>
      <c r="DD126" s="959"/>
      <c r="DE126" s="959"/>
      <c r="DF126" s="960"/>
      <c r="DG126" s="961" t="s">
        <v>122</v>
      </c>
      <c r="DH126" s="962"/>
      <c r="DI126" s="962"/>
      <c r="DJ126" s="962"/>
      <c r="DK126" s="962"/>
      <c r="DL126" s="962" t="s">
        <v>122</v>
      </c>
      <c r="DM126" s="962"/>
      <c r="DN126" s="962"/>
      <c r="DO126" s="962"/>
      <c r="DP126" s="962"/>
      <c r="DQ126" s="962" t="s">
        <v>122</v>
      </c>
      <c r="DR126" s="962"/>
      <c r="DS126" s="962"/>
      <c r="DT126" s="962"/>
      <c r="DU126" s="962"/>
      <c r="DV126" s="963" t="s">
        <v>122</v>
      </c>
      <c r="DW126" s="963"/>
      <c r="DX126" s="963"/>
      <c r="DY126" s="963"/>
      <c r="DZ126" s="964"/>
    </row>
    <row r="127" spans="1:130" s="230" customFormat="1" ht="26.25" customHeight="1" x14ac:dyDescent="0.2">
      <c r="A127" s="1094"/>
      <c r="B127" s="987"/>
      <c r="C127" s="1009" t="s">
        <v>457</v>
      </c>
      <c r="D127" s="1001"/>
      <c r="E127" s="1001"/>
      <c r="F127" s="1001"/>
      <c r="G127" s="1001"/>
      <c r="H127" s="1001"/>
      <c r="I127" s="1001"/>
      <c r="J127" s="1001"/>
      <c r="K127" s="1001"/>
      <c r="L127" s="1001"/>
      <c r="M127" s="1001"/>
      <c r="N127" s="1001"/>
      <c r="O127" s="1001"/>
      <c r="P127" s="1001"/>
      <c r="Q127" s="1001"/>
      <c r="R127" s="1001"/>
      <c r="S127" s="1001"/>
      <c r="T127" s="1001"/>
      <c r="U127" s="1001"/>
      <c r="V127" s="1001"/>
      <c r="W127" s="1001"/>
      <c r="X127" s="1001"/>
      <c r="Y127" s="1001"/>
      <c r="Z127" s="1002"/>
      <c r="AA127" s="994" t="s">
        <v>122</v>
      </c>
      <c r="AB127" s="995"/>
      <c r="AC127" s="995"/>
      <c r="AD127" s="995"/>
      <c r="AE127" s="996"/>
      <c r="AF127" s="997" t="s">
        <v>122</v>
      </c>
      <c r="AG127" s="995"/>
      <c r="AH127" s="995"/>
      <c r="AI127" s="995"/>
      <c r="AJ127" s="996"/>
      <c r="AK127" s="997" t="s">
        <v>122</v>
      </c>
      <c r="AL127" s="995"/>
      <c r="AM127" s="995"/>
      <c r="AN127" s="995"/>
      <c r="AO127" s="996"/>
      <c r="AP127" s="998" t="s">
        <v>122</v>
      </c>
      <c r="AQ127" s="999"/>
      <c r="AR127" s="999"/>
      <c r="AS127" s="999"/>
      <c r="AT127" s="1000"/>
      <c r="AU127" s="232"/>
      <c r="AV127" s="232"/>
      <c r="AW127" s="232"/>
      <c r="AX127" s="1067" t="s">
        <v>458</v>
      </c>
      <c r="AY127" s="1068"/>
      <c r="AZ127" s="1068"/>
      <c r="BA127" s="1068"/>
      <c r="BB127" s="1068"/>
      <c r="BC127" s="1068"/>
      <c r="BD127" s="1068"/>
      <c r="BE127" s="1069"/>
      <c r="BF127" s="1070" t="s">
        <v>459</v>
      </c>
      <c r="BG127" s="1068"/>
      <c r="BH127" s="1068"/>
      <c r="BI127" s="1068"/>
      <c r="BJ127" s="1068"/>
      <c r="BK127" s="1068"/>
      <c r="BL127" s="1069"/>
      <c r="BM127" s="1070" t="s">
        <v>460</v>
      </c>
      <c r="BN127" s="1068"/>
      <c r="BO127" s="1068"/>
      <c r="BP127" s="1068"/>
      <c r="BQ127" s="1068"/>
      <c r="BR127" s="1068"/>
      <c r="BS127" s="1069"/>
      <c r="BT127" s="1070" t="s">
        <v>461</v>
      </c>
      <c r="BU127" s="1068"/>
      <c r="BV127" s="1068"/>
      <c r="BW127" s="1068"/>
      <c r="BX127" s="1068"/>
      <c r="BY127" s="1068"/>
      <c r="BZ127" s="1091"/>
      <c r="CA127" s="232"/>
      <c r="CB127" s="232"/>
      <c r="CC127" s="232"/>
      <c r="CD127" s="255"/>
      <c r="CE127" s="255"/>
      <c r="CF127" s="255"/>
      <c r="CG127" s="232"/>
      <c r="CH127" s="232"/>
      <c r="CI127" s="232"/>
      <c r="CJ127" s="254"/>
      <c r="CK127" s="1059"/>
      <c r="CL127" s="1046"/>
      <c r="CM127" s="1046"/>
      <c r="CN127" s="1046"/>
      <c r="CO127" s="1047"/>
      <c r="CP127" s="958" t="s">
        <v>462</v>
      </c>
      <c r="CQ127" s="959"/>
      <c r="CR127" s="959"/>
      <c r="CS127" s="959"/>
      <c r="CT127" s="959"/>
      <c r="CU127" s="959"/>
      <c r="CV127" s="959"/>
      <c r="CW127" s="959"/>
      <c r="CX127" s="959"/>
      <c r="CY127" s="959"/>
      <c r="CZ127" s="959"/>
      <c r="DA127" s="959"/>
      <c r="DB127" s="959"/>
      <c r="DC127" s="959"/>
      <c r="DD127" s="959"/>
      <c r="DE127" s="959"/>
      <c r="DF127" s="960"/>
      <c r="DG127" s="961" t="s">
        <v>122</v>
      </c>
      <c r="DH127" s="962"/>
      <c r="DI127" s="962"/>
      <c r="DJ127" s="962"/>
      <c r="DK127" s="962"/>
      <c r="DL127" s="962" t="s">
        <v>122</v>
      </c>
      <c r="DM127" s="962"/>
      <c r="DN127" s="962"/>
      <c r="DO127" s="962"/>
      <c r="DP127" s="962"/>
      <c r="DQ127" s="962" t="s">
        <v>122</v>
      </c>
      <c r="DR127" s="962"/>
      <c r="DS127" s="962"/>
      <c r="DT127" s="962"/>
      <c r="DU127" s="962"/>
      <c r="DV127" s="963" t="s">
        <v>122</v>
      </c>
      <c r="DW127" s="963"/>
      <c r="DX127" s="963"/>
      <c r="DY127" s="963"/>
      <c r="DZ127" s="964"/>
    </row>
    <row r="128" spans="1:130" s="230" customFormat="1" ht="26.25" customHeight="1" thickBot="1" x14ac:dyDescent="0.25">
      <c r="A128" s="1077" t="s">
        <v>463</v>
      </c>
      <c r="B128" s="1078"/>
      <c r="C128" s="1078"/>
      <c r="D128" s="1078"/>
      <c r="E128" s="1078"/>
      <c r="F128" s="1078"/>
      <c r="G128" s="1078"/>
      <c r="H128" s="1078"/>
      <c r="I128" s="1078"/>
      <c r="J128" s="1078"/>
      <c r="K128" s="1078"/>
      <c r="L128" s="1078"/>
      <c r="M128" s="1078"/>
      <c r="N128" s="1078"/>
      <c r="O128" s="1078"/>
      <c r="P128" s="1078"/>
      <c r="Q128" s="1078"/>
      <c r="R128" s="1078"/>
      <c r="S128" s="1078"/>
      <c r="T128" s="1078"/>
      <c r="U128" s="1078"/>
      <c r="V128" s="1078"/>
      <c r="W128" s="1079" t="s">
        <v>464</v>
      </c>
      <c r="X128" s="1079"/>
      <c r="Y128" s="1079"/>
      <c r="Z128" s="1080"/>
      <c r="AA128" s="1081">
        <v>1987674</v>
      </c>
      <c r="AB128" s="1082"/>
      <c r="AC128" s="1082"/>
      <c r="AD128" s="1082"/>
      <c r="AE128" s="1083"/>
      <c r="AF128" s="1084">
        <v>845726</v>
      </c>
      <c r="AG128" s="1082"/>
      <c r="AH128" s="1082"/>
      <c r="AI128" s="1082"/>
      <c r="AJ128" s="1083"/>
      <c r="AK128" s="1084">
        <v>752150</v>
      </c>
      <c r="AL128" s="1082"/>
      <c r="AM128" s="1082"/>
      <c r="AN128" s="1082"/>
      <c r="AO128" s="1083"/>
      <c r="AP128" s="1085"/>
      <c r="AQ128" s="1086"/>
      <c r="AR128" s="1086"/>
      <c r="AS128" s="1086"/>
      <c r="AT128" s="1087"/>
      <c r="AU128" s="232"/>
      <c r="AV128" s="232"/>
      <c r="AW128" s="232"/>
      <c r="AX128" s="932" t="s">
        <v>465</v>
      </c>
      <c r="AY128" s="933"/>
      <c r="AZ128" s="933"/>
      <c r="BA128" s="933"/>
      <c r="BB128" s="933"/>
      <c r="BC128" s="933"/>
      <c r="BD128" s="933"/>
      <c r="BE128" s="934"/>
      <c r="BF128" s="1088" t="s">
        <v>122</v>
      </c>
      <c r="BG128" s="1089"/>
      <c r="BH128" s="1089"/>
      <c r="BI128" s="1089"/>
      <c r="BJ128" s="1089"/>
      <c r="BK128" s="1089"/>
      <c r="BL128" s="1090"/>
      <c r="BM128" s="1088">
        <v>12.82</v>
      </c>
      <c r="BN128" s="1089"/>
      <c r="BO128" s="1089"/>
      <c r="BP128" s="1089"/>
      <c r="BQ128" s="1089"/>
      <c r="BR128" s="1089"/>
      <c r="BS128" s="1090"/>
      <c r="BT128" s="1088">
        <v>20</v>
      </c>
      <c r="BU128" s="1089"/>
      <c r="BV128" s="1089"/>
      <c r="BW128" s="1089"/>
      <c r="BX128" s="1089"/>
      <c r="BY128" s="1089"/>
      <c r="BZ128" s="1112"/>
      <c r="CA128" s="255"/>
      <c r="CB128" s="255"/>
      <c r="CC128" s="255"/>
      <c r="CD128" s="255"/>
      <c r="CE128" s="255"/>
      <c r="CF128" s="255"/>
      <c r="CG128" s="232"/>
      <c r="CH128" s="232"/>
      <c r="CI128" s="232"/>
      <c r="CJ128" s="254"/>
      <c r="CK128" s="1060"/>
      <c r="CL128" s="1061"/>
      <c r="CM128" s="1061"/>
      <c r="CN128" s="1061"/>
      <c r="CO128" s="1062"/>
      <c r="CP128" s="1071" t="s">
        <v>466</v>
      </c>
      <c r="CQ128" s="762"/>
      <c r="CR128" s="762"/>
      <c r="CS128" s="762"/>
      <c r="CT128" s="762"/>
      <c r="CU128" s="762"/>
      <c r="CV128" s="762"/>
      <c r="CW128" s="762"/>
      <c r="CX128" s="762"/>
      <c r="CY128" s="762"/>
      <c r="CZ128" s="762"/>
      <c r="DA128" s="762"/>
      <c r="DB128" s="762"/>
      <c r="DC128" s="762"/>
      <c r="DD128" s="762"/>
      <c r="DE128" s="762"/>
      <c r="DF128" s="1072"/>
      <c r="DG128" s="1073">
        <v>76400</v>
      </c>
      <c r="DH128" s="1074"/>
      <c r="DI128" s="1074"/>
      <c r="DJ128" s="1074"/>
      <c r="DK128" s="1074"/>
      <c r="DL128" s="1074">
        <v>38200</v>
      </c>
      <c r="DM128" s="1074"/>
      <c r="DN128" s="1074"/>
      <c r="DO128" s="1074"/>
      <c r="DP128" s="1074"/>
      <c r="DQ128" s="1074" t="s">
        <v>122</v>
      </c>
      <c r="DR128" s="1074"/>
      <c r="DS128" s="1074"/>
      <c r="DT128" s="1074"/>
      <c r="DU128" s="1074"/>
      <c r="DV128" s="1075" t="s">
        <v>122</v>
      </c>
      <c r="DW128" s="1075"/>
      <c r="DX128" s="1075"/>
      <c r="DY128" s="1075"/>
      <c r="DZ128" s="1076"/>
    </row>
    <row r="129" spans="1:131" s="230" customFormat="1" ht="26.25" customHeight="1" x14ac:dyDescent="0.2">
      <c r="A129" s="970" t="s">
        <v>102</v>
      </c>
      <c r="B129" s="971"/>
      <c r="C129" s="971"/>
      <c r="D129" s="971"/>
      <c r="E129" s="971"/>
      <c r="F129" s="971"/>
      <c r="G129" s="971"/>
      <c r="H129" s="971"/>
      <c r="I129" s="971"/>
      <c r="J129" s="971"/>
      <c r="K129" s="971"/>
      <c r="L129" s="971"/>
      <c r="M129" s="971"/>
      <c r="N129" s="971"/>
      <c r="O129" s="971"/>
      <c r="P129" s="971"/>
      <c r="Q129" s="971"/>
      <c r="R129" s="971"/>
      <c r="S129" s="971"/>
      <c r="T129" s="971"/>
      <c r="U129" s="971"/>
      <c r="V129" s="971"/>
      <c r="W129" s="1106" t="s">
        <v>467</v>
      </c>
      <c r="X129" s="1107"/>
      <c r="Y129" s="1107"/>
      <c r="Z129" s="1108"/>
      <c r="AA129" s="994">
        <v>14574912</v>
      </c>
      <c r="AB129" s="995"/>
      <c r="AC129" s="995"/>
      <c r="AD129" s="995"/>
      <c r="AE129" s="996"/>
      <c r="AF129" s="997">
        <v>14273042</v>
      </c>
      <c r="AG129" s="995"/>
      <c r="AH129" s="995"/>
      <c r="AI129" s="995"/>
      <c r="AJ129" s="996"/>
      <c r="AK129" s="997">
        <v>14443612</v>
      </c>
      <c r="AL129" s="995"/>
      <c r="AM129" s="995"/>
      <c r="AN129" s="995"/>
      <c r="AO129" s="996"/>
      <c r="AP129" s="1109"/>
      <c r="AQ129" s="1110"/>
      <c r="AR129" s="1110"/>
      <c r="AS129" s="1110"/>
      <c r="AT129" s="1111"/>
      <c r="AU129" s="233"/>
      <c r="AV129" s="233"/>
      <c r="AW129" s="233"/>
      <c r="AX129" s="1101" t="s">
        <v>468</v>
      </c>
      <c r="AY129" s="959"/>
      <c r="AZ129" s="959"/>
      <c r="BA129" s="959"/>
      <c r="BB129" s="959"/>
      <c r="BC129" s="959"/>
      <c r="BD129" s="959"/>
      <c r="BE129" s="960"/>
      <c r="BF129" s="1102" t="s">
        <v>122</v>
      </c>
      <c r="BG129" s="1103"/>
      <c r="BH129" s="1103"/>
      <c r="BI129" s="1103"/>
      <c r="BJ129" s="1103"/>
      <c r="BK129" s="1103"/>
      <c r="BL129" s="1104"/>
      <c r="BM129" s="1102">
        <v>17.82</v>
      </c>
      <c r="BN129" s="1103"/>
      <c r="BO129" s="1103"/>
      <c r="BP129" s="1103"/>
      <c r="BQ129" s="1103"/>
      <c r="BR129" s="1103"/>
      <c r="BS129" s="1104"/>
      <c r="BT129" s="1102">
        <v>30</v>
      </c>
      <c r="BU129" s="1103"/>
      <c r="BV129" s="1103"/>
      <c r="BW129" s="1103"/>
      <c r="BX129" s="1103"/>
      <c r="BY129" s="1103"/>
      <c r="BZ129" s="1105"/>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2">
      <c r="A130" s="970" t="s">
        <v>469</v>
      </c>
      <c r="B130" s="971"/>
      <c r="C130" s="971"/>
      <c r="D130" s="971"/>
      <c r="E130" s="971"/>
      <c r="F130" s="971"/>
      <c r="G130" s="971"/>
      <c r="H130" s="971"/>
      <c r="I130" s="971"/>
      <c r="J130" s="971"/>
      <c r="K130" s="971"/>
      <c r="L130" s="971"/>
      <c r="M130" s="971"/>
      <c r="N130" s="971"/>
      <c r="O130" s="971"/>
      <c r="P130" s="971"/>
      <c r="Q130" s="971"/>
      <c r="R130" s="971"/>
      <c r="S130" s="971"/>
      <c r="T130" s="971"/>
      <c r="U130" s="971"/>
      <c r="V130" s="971"/>
      <c r="W130" s="1106" t="s">
        <v>470</v>
      </c>
      <c r="X130" s="1107"/>
      <c r="Y130" s="1107"/>
      <c r="Z130" s="1108"/>
      <c r="AA130" s="994">
        <v>1524382</v>
      </c>
      <c r="AB130" s="995"/>
      <c r="AC130" s="995"/>
      <c r="AD130" s="995"/>
      <c r="AE130" s="996"/>
      <c r="AF130" s="997">
        <v>1450149</v>
      </c>
      <c r="AG130" s="995"/>
      <c r="AH130" s="995"/>
      <c r="AI130" s="995"/>
      <c r="AJ130" s="996"/>
      <c r="AK130" s="997">
        <v>1448539</v>
      </c>
      <c r="AL130" s="995"/>
      <c r="AM130" s="995"/>
      <c r="AN130" s="995"/>
      <c r="AO130" s="996"/>
      <c r="AP130" s="1109"/>
      <c r="AQ130" s="1110"/>
      <c r="AR130" s="1110"/>
      <c r="AS130" s="1110"/>
      <c r="AT130" s="1111"/>
      <c r="AU130" s="233"/>
      <c r="AV130" s="233"/>
      <c r="AW130" s="233"/>
      <c r="AX130" s="1101" t="s">
        <v>471</v>
      </c>
      <c r="AY130" s="959"/>
      <c r="AZ130" s="959"/>
      <c r="BA130" s="959"/>
      <c r="BB130" s="959"/>
      <c r="BC130" s="959"/>
      <c r="BD130" s="959"/>
      <c r="BE130" s="960"/>
      <c r="BF130" s="1137">
        <v>12</v>
      </c>
      <c r="BG130" s="1138"/>
      <c r="BH130" s="1138"/>
      <c r="BI130" s="1138"/>
      <c r="BJ130" s="1138"/>
      <c r="BK130" s="1138"/>
      <c r="BL130" s="1139"/>
      <c r="BM130" s="1137">
        <v>25</v>
      </c>
      <c r="BN130" s="1138"/>
      <c r="BO130" s="1138"/>
      <c r="BP130" s="1138"/>
      <c r="BQ130" s="1138"/>
      <c r="BR130" s="1138"/>
      <c r="BS130" s="1139"/>
      <c r="BT130" s="1137">
        <v>35</v>
      </c>
      <c r="BU130" s="1138"/>
      <c r="BV130" s="1138"/>
      <c r="BW130" s="1138"/>
      <c r="BX130" s="1138"/>
      <c r="BY130" s="1138"/>
      <c r="BZ130" s="1140"/>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5">
      <c r="A131" s="1141"/>
      <c r="B131" s="1142"/>
      <c r="C131" s="1142"/>
      <c r="D131" s="1142"/>
      <c r="E131" s="1142"/>
      <c r="F131" s="1142"/>
      <c r="G131" s="1142"/>
      <c r="H131" s="1142"/>
      <c r="I131" s="1142"/>
      <c r="J131" s="1142"/>
      <c r="K131" s="1142"/>
      <c r="L131" s="1142"/>
      <c r="M131" s="1142"/>
      <c r="N131" s="1142"/>
      <c r="O131" s="1142"/>
      <c r="P131" s="1142"/>
      <c r="Q131" s="1142"/>
      <c r="R131" s="1142"/>
      <c r="S131" s="1142"/>
      <c r="T131" s="1142"/>
      <c r="U131" s="1142"/>
      <c r="V131" s="1142"/>
      <c r="W131" s="1143" t="s">
        <v>472</v>
      </c>
      <c r="X131" s="1144"/>
      <c r="Y131" s="1144"/>
      <c r="Z131" s="1145"/>
      <c r="AA131" s="1040">
        <v>13050530</v>
      </c>
      <c r="AB131" s="1022"/>
      <c r="AC131" s="1022"/>
      <c r="AD131" s="1022"/>
      <c r="AE131" s="1023"/>
      <c r="AF131" s="1021">
        <v>12822893</v>
      </c>
      <c r="AG131" s="1022"/>
      <c r="AH131" s="1022"/>
      <c r="AI131" s="1022"/>
      <c r="AJ131" s="1023"/>
      <c r="AK131" s="1021">
        <v>12995073</v>
      </c>
      <c r="AL131" s="1022"/>
      <c r="AM131" s="1022"/>
      <c r="AN131" s="1022"/>
      <c r="AO131" s="1023"/>
      <c r="AP131" s="1146"/>
      <c r="AQ131" s="1147"/>
      <c r="AR131" s="1147"/>
      <c r="AS131" s="1147"/>
      <c r="AT131" s="1148"/>
      <c r="AU131" s="233"/>
      <c r="AV131" s="233"/>
      <c r="AW131" s="233"/>
      <c r="AX131" s="1119" t="s">
        <v>473</v>
      </c>
      <c r="AY131" s="762"/>
      <c r="AZ131" s="762"/>
      <c r="BA131" s="762"/>
      <c r="BB131" s="762"/>
      <c r="BC131" s="762"/>
      <c r="BD131" s="762"/>
      <c r="BE131" s="1072"/>
      <c r="BF131" s="1120">
        <v>101.2</v>
      </c>
      <c r="BG131" s="1121"/>
      <c r="BH131" s="1121"/>
      <c r="BI131" s="1121"/>
      <c r="BJ131" s="1121"/>
      <c r="BK131" s="1121"/>
      <c r="BL131" s="1122"/>
      <c r="BM131" s="1120">
        <v>350</v>
      </c>
      <c r="BN131" s="1121"/>
      <c r="BO131" s="1121"/>
      <c r="BP131" s="1121"/>
      <c r="BQ131" s="1121"/>
      <c r="BR131" s="1121"/>
      <c r="BS131" s="1122"/>
      <c r="BT131" s="1123"/>
      <c r="BU131" s="1124"/>
      <c r="BV131" s="1124"/>
      <c r="BW131" s="1124"/>
      <c r="BX131" s="1124"/>
      <c r="BY131" s="1124"/>
      <c r="BZ131" s="1125"/>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2">
      <c r="A132" s="1126" t="s">
        <v>474</v>
      </c>
      <c r="B132" s="1127"/>
      <c r="C132" s="1127"/>
      <c r="D132" s="1127"/>
      <c r="E132" s="1127"/>
      <c r="F132" s="1127"/>
      <c r="G132" s="1127"/>
      <c r="H132" s="1127"/>
      <c r="I132" s="1127"/>
      <c r="J132" s="1127"/>
      <c r="K132" s="1127"/>
      <c r="L132" s="1127"/>
      <c r="M132" s="1127"/>
      <c r="N132" s="1127"/>
      <c r="O132" s="1127"/>
      <c r="P132" s="1127"/>
      <c r="Q132" s="1127"/>
      <c r="R132" s="1127"/>
      <c r="S132" s="1127"/>
      <c r="T132" s="1127"/>
      <c r="U132" s="1127"/>
      <c r="V132" s="1130" t="s">
        <v>475</v>
      </c>
      <c r="W132" s="1130"/>
      <c r="X132" s="1130"/>
      <c r="Y132" s="1130"/>
      <c r="Z132" s="1131"/>
      <c r="AA132" s="1132">
        <v>10.93300425</v>
      </c>
      <c r="AB132" s="1133"/>
      <c r="AC132" s="1133"/>
      <c r="AD132" s="1133"/>
      <c r="AE132" s="1134"/>
      <c r="AF132" s="1135">
        <v>12.12435447</v>
      </c>
      <c r="AG132" s="1133"/>
      <c r="AH132" s="1133"/>
      <c r="AI132" s="1133"/>
      <c r="AJ132" s="1134"/>
      <c r="AK132" s="1135">
        <v>12.972421649999999</v>
      </c>
      <c r="AL132" s="1133"/>
      <c r="AM132" s="1133"/>
      <c r="AN132" s="1133"/>
      <c r="AO132" s="1134"/>
      <c r="AP132" s="1037"/>
      <c r="AQ132" s="1038"/>
      <c r="AR132" s="1038"/>
      <c r="AS132" s="1038"/>
      <c r="AT132" s="1136"/>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5">
      <c r="A133" s="1128"/>
      <c r="B133" s="1129"/>
      <c r="C133" s="1129"/>
      <c r="D133" s="1129"/>
      <c r="E133" s="1129"/>
      <c r="F133" s="1129"/>
      <c r="G133" s="1129"/>
      <c r="H133" s="1129"/>
      <c r="I133" s="1129"/>
      <c r="J133" s="1129"/>
      <c r="K133" s="1129"/>
      <c r="L133" s="1129"/>
      <c r="M133" s="1129"/>
      <c r="N133" s="1129"/>
      <c r="O133" s="1129"/>
      <c r="P133" s="1129"/>
      <c r="Q133" s="1129"/>
      <c r="R133" s="1129"/>
      <c r="S133" s="1129"/>
      <c r="T133" s="1129"/>
      <c r="U133" s="1129"/>
      <c r="V133" s="1113" t="s">
        <v>476</v>
      </c>
      <c r="W133" s="1113"/>
      <c r="X133" s="1113"/>
      <c r="Y133" s="1113"/>
      <c r="Z133" s="1114"/>
      <c r="AA133" s="1115">
        <v>11.6</v>
      </c>
      <c r="AB133" s="1116"/>
      <c r="AC133" s="1116"/>
      <c r="AD133" s="1116"/>
      <c r="AE133" s="1117"/>
      <c r="AF133" s="1115">
        <v>11.6</v>
      </c>
      <c r="AG133" s="1116"/>
      <c r="AH133" s="1116"/>
      <c r="AI133" s="1116"/>
      <c r="AJ133" s="1117"/>
      <c r="AK133" s="1115">
        <v>12</v>
      </c>
      <c r="AL133" s="1116"/>
      <c r="AM133" s="1116"/>
      <c r="AN133" s="1116"/>
      <c r="AO133" s="1117"/>
      <c r="AP133" s="1064"/>
      <c r="AQ133" s="1065"/>
      <c r="AR133" s="1065"/>
      <c r="AS133" s="1065"/>
      <c r="AT133" s="1118"/>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2">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 hidden="1" x14ac:dyDescent="0.2">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dp1zn7QJSLB4dwsEUih6WQZWkhozt4A++JKcN+hJY7J5WfJmfEhSv2GGhodazggYxswOucDtWkWuuuRQWutaZw==" saltValue="RIYb3VB6kdI01g9qdj78QQ=="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8"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7265625" style="260" customWidth="1"/>
    <col min="121" max="121" width="0" style="259" hidden="1" customWidth="1"/>
    <col min="122" max="16384" width="9" style="259" hidden="1"/>
  </cols>
  <sheetData>
    <row r="1" spans="1:120" ht="13"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259"/>
    </row>
    <row r="17" spans="119:120" ht="13" x14ac:dyDescent="0.2">
      <c r="DP17" s="259"/>
    </row>
    <row r="18" spans="119:120" ht="13" x14ac:dyDescent="0.2"/>
    <row r="19" spans="119:120" ht="13" x14ac:dyDescent="0.2"/>
    <row r="20" spans="119:120" ht="13" x14ac:dyDescent="0.2">
      <c r="DO20" s="259"/>
      <c r="DP20" s="259"/>
    </row>
    <row r="21" spans="119:120" ht="13" x14ac:dyDescent="0.2">
      <c r="DP21" s="259"/>
    </row>
    <row r="22" spans="119:120" ht="13" x14ac:dyDescent="0.2"/>
    <row r="23" spans="119:120" ht="13" x14ac:dyDescent="0.2">
      <c r="DO23" s="259"/>
      <c r="DP23" s="259"/>
    </row>
    <row r="24" spans="119:120" ht="13" x14ac:dyDescent="0.2">
      <c r="DP24" s="259"/>
    </row>
    <row r="25" spans="119:120" ht="13" x14ac:dyDescent="0.2">
      <c r="DP25" s="259"/>
    </row>
    <row r="26" spans="119:120" ht="13" x14ac:dyDescent="0.2">
      <c r="DO26" s="259"/>
      <c r="DP26" s="259"/>
    </row>
    <row r="27" spans="119:120" ht="13" x14ac:dyDescent="0.2"/>
    <row r="28" spans="119:120" ht="13" x14ac:dyDescent="0.2">
      <c r="DO28" s="259"/>
      <c r="DP28" s="259"/>
    </row>
    <row r="29" spans="119:120" ht="13" x14ac:dyDescent="0.2">
      <c r="DP29" s="259"/>
    </row>
    <row r="30" spans="119:120" ht="13" x14ac:dyDescent="0.2"/>
    <row r="31" spans="119:120" ht="13" x14ac:dyDescent="0.2">
      <c r="DO31" s="259"/>
      <c r="DP31" s="259"/>
    </row>
    <row r="32" spans="119:120" ht="13" x14ac:dyDescent="0.2"/>
    <row r="33" spans="98:120" ht="13" x14ac:dyDescent="0.2">
      <c r="DO33" s="259"/>
      <c r="DP33" s="259"/>
    </row>
    <row r="34" spans="98:120" ht="13" x14ac:dyDescent="0.2">
      <c r="DM34" s="259"/>
    </row>
    <row r="35" spans="98:120" ht="13" x14ac:dyDescent="0.2">
      <c r="CT35" s="259"/>
      <c r="CU35" s="259"/>
      <c r="CV35" s="259"/>
      <c r="CY35" s="259"/>
      <c r="CZ35" s="259"/>
      <c r="DA35" s="259"/>
      <c r="DD35" s="259"/>
      <c r="DE35" s="259"/>
      <c r="DF35" s="259"/>
      <c r="DI35" s="259"/>
      <c r="DJ35" s="259"/>
      <c r="DK35" s="259"/>
      <c r="DM35" s="259"/>
      <c r="DN35" s="259"/>
      <c r="DO35" s="259"/>
      <c r="DP35" s="259"/>
    </row>
    <row r="36" spans="98:120" ht="13" x14ac:dyDescent="0.2"/>
    <row r="37" spans="98:120" ht="13" x14ac:dyDescent="0.2">
      <c r="CW37" s="259"/>
      <c r="DB37" s="259"/>
      <c r="DG37" s="259"/>
      <c r="DL37" s="259"/>
      <c r="DP37" s="259"/>
    </row>
    <row r="38" spans="98:120" ht="13" x14ac:dyDescent="0.2">
      <c r="CT38" s="259"/>
      <c r="CU38" s="259"/>
      <c r="CV38" s="259"/>
      <c r="CW38" s="259"/>
      <c r="CY38" s="259"/>
      <c r="CZ38" s="259"/>
      <c r="DA38" s="259"/>
      <c r="DB38" s="259"/>
      <c r="DD38" s="259"/>
      <c r="DE38" s="259"/>
      <c r="DF38" s="259"/>
      <c r="DG38" s="259"/>
      <c r="DI38" s="259"/>
      <c r="DJ38" s="259"/>
      <c r="DK38" s="259"/>
      <c r="DL38" s="259"/>
      <c r="DN38" s="259"/>
      <c r="DO38" s="259"/>
      <c r="DP38" s="259"/>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259"/>
      <c r="DO49" s="259"/>
      <c r="DP49" s="259"/>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259"/>
      <c r="CS63" s="259"/>
      <c r="CX63" s="259"/>
      <c r="DC63" s="259"/>
      <c r="DH63" s="259"/>
    </row>
    <row r="64" spans="22:120" ht="13" x14ac:dyDescent="0.2">
      <c r="V64" s="259"/>
    </row>
    <row r="65" spans="15:120" ht="13" x14ac:dyDescent="0.2">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ht="13" x14ac:dyDescent="0.2">
      <c r="Q66" s="259"/>
      <c r="S66" s="259"/>
      <c r="U66" s="259"/>
      <c r="DM66" s="259"/>
    </row>
    <row r="67" spans="15:120" ht="13" x14ac:dyDescent="0.2">
      <c r="O67" s="259"/>
      <c r="P67" s="259"/>
      <c r="R67" s="259"/>
      <c r="T67" s="259"/>
      <c r="Y67" s="259"/>
      <c r="CT67" s="259"/>
      <c r="CV67" s="259"/>
      <c r="CW67" s="259"/>
      <c r="CY67" s="259"/>
      <c r="DA67" s="259"/>
      <c r="DB67" s="259"/>
      <c r="DD67" s="259"/>
      <c r="DF67" s="259"/>
      <c r="DG67" s="259"/>
      <c r="DI67" s="259"/>
      <c r="DK67" s="259"/>
      <c r="DL67" s="259"/>
      <c r="DN67" s="259"/>
      <c r="DO67" s="259"/>
      <c r="DP67" s="259"/>
    </row>
    <row r="68" spans="15:120" ht="13" x14ac:dyDescent="0.2"/>
    <row r="69" spans="15:120" ht="13" x14ac:dyDescent="0.2"/>
    <row r="70" spans="15:120" ht="13" x14ac:dyDescent="0.2"/>
    <row r="71" spans="15:120" ht="13" x14ac:dyDescent="0.2"/>
    <row r="72" spans="15:120" ht="13" x14ac:dyDescent="0.2">
      <c r="DP72" s="259"/>
    </row>
    <row r="73" spans="15:120" ht="13" x14ac:dyDescent="0.2">
      <c r="DP73" s="259"/>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259"/>
      <c r="CX96" s="259"/>
      <c r="DC96" s="259"/>
      <c r="DH96" s="259"/>
    </row>
    <row r="97" spans="24:120" ht="13" x14ac:dyDescent="0.2">
      <c r="CS97" s="259"/>
      <c r="CX97" s="259"/>
      <c r="DC97" s="259"/>
      <c r="DH97" s="259"/>
      <c r="DP97" s="260" t="s">
        <v>477</v>
      </c>
    </row>
    <row r="98" spans="24:120" ht="13" hidden="1" x14ac:dyDescent="0.2">
      <c r="CS98" s="259"/>
      <c r="CX98" s="259"/>
      <c r="DC98" s="259"/>
      <c r="DH98" s="259"/>
    </row>
    <row r="99" spans="24:120" ht="13" hidden="1" x14ac:dyDescent="0.2">
      <c r="CS99" s="259"/>
      <c r="CX99" s="259"/>
      <c r="DC99" s="259"/>
      <c r="DH99" s="259"/>
    </row>
    <row r="101" spans="24:120" ht="12" hidden="1" customHeight="1" x14ac:dyDescent="0.2">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2">
      <c r="CU102" s="259"/>
      <c r="CZ102" s="259"/>
      <c r="DE102" s="259"/>
      <c r="DJ102" s="259"/>
      <c r="DM102" s="259"/>
    </row>
    <row r="103" spans="24:120" ht="13" hidden="1" x14ac:dyDescent="0.2">
      <c r="CT103" s="259"/>
      <c r="CV103" s="259"/>
      <c r="CW103" s="259"/>
      <c r="CY103" s="259"/>
      <c r="DA103" s="259"/>
      <c r="DB103" s="259"/>
      <c r="DD103" s="259"/>
      <c r="DF103" s="259"/>
      <c r="DG103" s="259"/>
      <c r="DI103" s="259"/>
      <c r="DK103" s="259"/>
      <c r="DL103" s="259"/>
      <c r="DM103" s="259"/>
      <c r="DN103" s="259"/>
      <c r="DO103" s="259"/>
      <c r="DP103" s="259"/>
    </row>
    <row r="104" spans="24:120" ht="13" hidden="1" x14ac:dyDescent="0.2">
      <c r="CV104" s="259"/>
      <c r="CW104" s="259"/>
      <c r="DA104" s="259"/>
      <c r="DB104" s="259"/>
      <c r="DF104" s="259"/>
      <c r="DG104" s="259"/>
      <c r="DK104" s="259"/>
      <c r="DL104" s="259"/>
      <c r="DN104" s="259"/>
      <c r="DO104" s="259"/>
      <c r="DP104" s="259"/>
    </row>
    <row r="105" spans="24:120" ht="12.75" hidden="1" customHeight="1" x14ac:dyDescent="0.2"/>
  </sheetData>
  <sheetProtection algorithmName="SHA-512" hashValue="QJSziXuSWBVrnS4T81fSVjIFQp0RRw4m24QpzrOxno+jeoImnublC4bsXd4ZapAjBJ2yw3N6fyfV5a+QeSprzQ==" saltValue="EUtzX2d4R8Ljv1cxAedozA==" spinCount="100000"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328125" style="260" customWidth="1"/>
    <col min="117" max="16384" width="9" style="259" hidden="1"/>
  </cols>
  <sheetData>
    <row r="1" spans="2:116" ht="13"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ht="13" x14ac:dyDescent="0.2"/>
    <row r="3" spans="2:116" ht="13" x14ac:dyDescent="0.2"/>
    <row r="4" spans="2:116" ht="13" x14ac:dyDescent="0.2">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ht="13" x14ac:dyDescent="0.2">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ht="13" x14ac:dyDescent="0.2"/>
    <row r="20" spans="9:116" ht="13" x14ac:dyDescent="0.2"/>
    <row r="21" spans="9:116" ht="13" x14ac:dyDescent="0.2">
      <c r="DL21" s="259"/>
    </row>
    <row r="22" spans="9:116" ht="13" x14ac:dyDescent="0.2">
      <c r="DI22" s="259"/>
      <c r="DJ22" s="259"/>
      <c r="DK22" s="259"/>
      <c r="DL22" s="259"/>
    </row>
    <row r="23" spans="9:116" ht="13" x14ac:dyDescent="0.2">
      <c r="CY23" s="259"/>
      <c r="CZ23" s="259"/>
      <c r="DA23" s="259"/>
      <c r="DB23" s="259"/>
      <c r="DC23" s="259"/>
      <c r="DD23" s="259"/>
      <c r="DE23" s="259"/>
      <c r="DF23" s="259"/>
      <c r="DG23" s="259"/>
      <c r="DH23" s="259"/>
      <c r="DI23" s="259"/>
      <c r="DJ23" s="259"/>
      <c r="DK23" s="259"/>
      <c r="DL23" s="259"/>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259"/>
      <c r="DA35" s="259"/>
      <c r="DB35" s="259"/>
      <c r="DC35" s="259"/>
      <c r="DD35" s="259"/>
      <c r="DE35" s="259"/>
      <c r="DF35" s="259"/>
      <c r="DG35" s="259"/>
      <c r="DH35" s="259"/>
      <c r="DI35" s="259"/>
      <c r="DJ35" s="259"/>
      <c r="DK35" s="259"/>
      <c r="DL35" s="259"/>
    </row>
    <row r="36" spans="15:116" ht="13" x14ac:dyDescent="0.2"/>
    <row r="37" spans="15:116" ht="13" x14ac:dyDescent="0.2">
      <c r="DL37" s="259"/>
    </row>
    <row r="38" spans="15:116" ht="13" x14ac:dyDescent="0.2">
      <c r="DI38" s="259"/>
      <c r="DJ38" s="259"/>
      <c r="DK38" s="259"/>
      <c r="DL38" s="259"/>
    </row>
    <row r="39" spans="15:116" ht="13" x14ac:dyDescent="0.2"/>
    <row r="40" spans="15:116" ht="13" x14ac:dyDescent="0.2"/>
    <row r="41" spans="15:116" ht="13" x14ac:dyDescent="0.2"/>
    <row r="42" spans="15:116" ht="13" x14ac:dyDescent="0.2"/>
    <row r="43" spans="15:116" ht="13" x14ac:dyDescent="0.2">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ht="13" x14ac:dyDescent="0.2">
      <c r="DL44" s="259"/>
    </row>
    <row r="45" spans="15:116" ht="13" x14ac:dyDescent="0.2"/>
    <row r="46" spans="15:116" ht="13" x14ac:dyDescent="0.2">
      <c r="DA46" s="259"/>
      <c r="DB46" s="259"/>
      <c r="DC46" s="259"/>
      <c r="DD46" s="259"/>
      <c r="DE46" s="259"/>
      <c r="DF46" s="259"/>
      <c r="DG46" s="259"/>
      <c r="DH46" s="259"/>
      <c r="DI46" s="259"/>
      <c r="DJ46" s="259"/>
      <c r="DK46" s="259"/>
      <c r="DL46" s="259"/>
    </row>
    <row r="47" spans="15:116" ht="13" x14ac:dyDescent="0.2"/>
    <row r="48" spans="15:116" ht="13" x14ac:dyDescent="0.2"/>
    <row r="49" spans="104:116" ht="13" x14ac:dyDescent="0.2"/>
    <row r="50" spans="104:116" ht="13" x14ac:dyDescent="0.2">
      <c r="CZ50" s="259"/>
      <c r="DA50" s="259"/>
      <c r="DB50" s="259"/>
      <c r="DC50" s="259"/>
      <c r="DD50" s="259"/>
      <c r="DE50" s="259"/>
      <c r="DF50" s="259"/>
      <c r="DG50" s="259"/>
      <c r="DH50" s="259"/>
      <c r="DI50" s="259"/>
      <c r="DJ50" s="259"/>
      <c r="DK50" s="259"/>
      <c r="DL50" s="259"/>
    </row>
    <row r="51" spans="104:116" ht="13" x14ac:dyDescent="0.2"/>
    <row r="52" spans="104:116" ht="13" x14ac:dyDescent="0.2"/>
    <row r="53" spans="104:116" ht="13" x14ac:dyDescent="0.2">
      <c r="DL53" s="259"/>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259"/>
      <c r="DD67" s="259"/>
      <c r="DE67" s="259"/>
      <c r="DF67" s="259"/>
      <c r="DG67" s="259"/>
      <c r="DH67" s="259"/>
      <c r="DI67" s="259"/>
      <c r="DJ67" s="259"/>
      <c r="DK67" s="259"/>
      <c r="DL67" s="259"/>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sheetData>
  <sheetProtection algorithmName="SHA-512" hashValue="PgufGtqfe/R45iS/5sUV64EdhkI5Xt4tnZhdtjoEwAskREjJk5BonDCbI30LKILpHlfhVwmaOXhSbjQkEwgFRA==" saltValue="ZZUkd42+PEbpUCLi4+ETjQ=="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SheetLayoutView="100" workbookViewId="0"/>
  </sheetViews>
  <sheetFormatPr defaultColWidth="0" defaultRowHeight="13.5" customHeight="1" zeroHeight="1" x14ac:dyDescent="0.2"/>
  <cols>
    <col min="1" max="36" width="2.453125" style="261" customWidth="1"/>
    <col min="37" max="44" width="17" style="261" customWidth="1"/>
    <col min="45" max="45" width="6.08984375" style="268" customWidth="1"/>
    <col min="46" max="46" width="3" style="266" customWidth="1"/>
    <col min="47" max="47" width="19.08984375" style="261" hidden="1" customWidth="1"/>
    <col min="48" max="52" width="12.6328125" style="261" hidden="1" customWidth="1"/>
    <col min="53" max="16384" width="8.6328125" style="261" hidden="1"/>
  </cols>
  <sheetData>
    <row r="1" spans="1:46" ht="13" x14ac:dyDescent="0.2">
      <c r="AS1" s="262"/>
      <c r="AT1" s="262"/>
    </row>
    <row r="2" spans="1:46" ht="13" x14ac:dyDescent="0.2">
      <c r="AS2" s="262"/>
      <c r="AT2" s="262"/>
    </row>
    <row r="3" spans="1:46" ht="13" x14ac:dyDescent="0.2">
      <c r="AS3" s="262"/>
      <c r="AT3" s="262"/>
    </row>
    <row r="4" spans="1:46" ht="13" x14ac:dyDescent="0.2">
      <c r="AS4" s="262"/>
      <c r="AT4" s="262"/>
    </row>
    <row r="5" spans="1:46" ht="16.5" x14ac:dyDescent="0.2">
      <c r="A5" s="263" t="s">
        <v>478</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ht="13" x14ac:dyDescent="0.2">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479</v>
      </c>
      <c r="AL6" s="267"/>
      <c r="AM6" s="267"/>
      <c r="AN6" s="267"/>
      <c r="AO6" s="262"/>
      <c r="AP6" s="262"/>
      <c r="AQ6" s="262"/>
      <c r="AR6" s="262"/>
    </row>
    <row r="7" spans="1:46" ht="13.5" customHeight="1" x14ac:dyDescent="0.2">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50" t="s">
        <v>480</v>
      </c>
      <c r="AP7" s="272"/>
      <c r="AQ7" s="273" t="s">
        <v>481</v>
      </c>
      <c r="AR7" s="274"/>
    </row>
    <row r="8" spans="1:46" ht="13" x14ac:dyDescent="0.2">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51"/>
      <c r="AP8" s="278" t="s">
        <v>482</v>
      </c>
      <c r="AQ8" s="279" t="s">
        <v>483</v>
      </c>
      <c r="AR8" s="280" t="s">
        <v>484</v>
      </c>
    </row>
    <row r="9" spans="1:46" ht="13" x14ac:dyDescent="0.2">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52" t="s">
        <v>485</v>
      </c>
      <c r="AL9" s="1153"/>
      <c r="AM9" s="1153"/>
      <c r="AN9" s="1154"/>
      <c r="AO9" s="281">
        <v>4060986</v>
      </c>
      <c r="AP9" s="281">
        <v>69275</v>
      </c>
      <c r="AQ9" s="282">
        <v>73824</v>
      </c>
      <c r="AR9" s="283">
        <v>-6.2</v>
      </c>
    </row>
    <row r="10" spans="1:46" ht="13.5" customHeight="1" x14ac:dyDescent="0.2">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52" t="s">
        <v>486</v>
      </c>
      <c r="AL10" s="1153"/>
      <c r="AM10" s="1153"/>
      <c r="AN10" s="1154"/>
      <c r="AO10" s="284">
        <v>28998</v>
      </c>
      <c r="AP10" s="284">
        <v>495</v>
      </c>
      <c r="AQ10" s="285">
        <v>6244</v>
      </c>
      <c r="AR10" s="286">
        <v>-92.1</v>
      </c>
    </row>
    <row r="11" spans="1:46" ht="13.5" customHeight="1" x14ac:dyDescent="0.2">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52" t="s">
        <v>487</v>
      </c>
      <c r="AL11" s="1153"/>
      <c r="AM11" s="1153"/>
      <c r="AN11" s="1154"/>
      <c r="AO11" s="284">
        <v>215543</v>
      </c>
      <c r="AP11" s="284">
        <v>3677</v>
      </c>
      <c r="AQ11" s="285">
        <v>1048</v>
      </c>
      <c r="AR11" s="286">
        <v>250.9</v>
      </c>
    </row>
    <row r="12" spans="1:46" ht="13.5" customHeight="1" x14ac:dyDescent="0.2">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52" t="s">
        <v>488</v>
      </c>
      <c r="AL12" s="1153"/>
      <c r="AM12" s="1153"/>
      <c r="AN12" s="1154"/>
      <c r="AO12" s="284" t="s">
        <v>489</v>
      </c>
      <c r="AP12" s="284" t="s">
        <v>489</v>
      </c>
      <c r="AQ12" s="285">
        <v>8</v>
      </c>
      <c r="AR12" s="286" t="s">
        <v>489</v>
      </c>
    </row>
    <row r="13" spans="1:46" ht="13.5" customHeight="1" x14ac:dyDescent="0.2">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52" t="s">
        <v>490</v>
      </c>
      <c r="AL13" s="1153"/>
      <c r="AM13" s="1153"/>
      <c r="AN13" s="1154"/>
      <c r="AO13" s="284">
        <v>143173</v>
      </c>
      <c r="AP13" s="284">
        <v>2442</v>
      </c>
      <c r="AQ13" s="285">
        <v>2350</v>
      </c>
      <c r="AR13" s="286">
        <v>3.9</v>
      </c>
    </row>
    <row r="14" spans="1:46" ht="13.5" customHeight="1" x14ac:dyDescent="0.2">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52" t="s">
        <v>491</v>
      </c>
      <c r="AL14" s="1153"/>
      <c r="AM14" s="1153"/>
      <c r="AN14" s="1154"/>
      <c r="AO14" s="284">
        <v>64134</v>
      </c>
      <c r="AP14" s="284">
        <v>1094</v>
      </c>
      <c r="AQ14" s="285">
        <v>1698</v>
      </c>
      <c r="AR14" s="286">
        <v>-35.6</v>
      </c>
    </row>
    <row r="15" spans="1:46" ht="13.5" customHeight="1" x14ac:dyDescent="0.2">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55" t="s">
        <v>492</v>
      </c>
      <c r="AL15" s="1156"/>
      <c r="AM15" s="1156"/>
      <c r="AN15" s="1157"/>
      <c r="AO15" s="284">
        <v>-52130</v>
      </c>
      <c r="AP15" s="284">
        <v>-889</v>
      </c>
      <c r="AQ15" s="285">
        <v>-3564</v>
      </c>
      <c r="AR15" s="286">
        <v>-75.099999999999994</v>
      </c>
    </row>
    <row r="16" spans="1:46" ht="13" x14ac:dyDescent="0.2">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55" t="s">
        <v>177</v>
      </c>
      <c r="AL16" s="1156"/>
      <c r="AM16" s="1156"/>
      <c r="AN16" s="1157"/>
      <c r="AO16" s="284">
        <v>4460704</v>
      </c>
      <c r="AP16" s="284">
        <v>76094</v>
      </c>
      <c r="AQ16" s="285">
        <v>81608</v>
      </c>
      <c r="AR16" s="286">
        <v>-6.8</v>
      </c>
    </row>
    <row r="17" spans="1:46" ht="13" x14ac:dyDescent="0.2">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ht="13" x14ac:dyDescent="0.2">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ht="13" x14ac:dyDescent="0.2">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493</v>
      </c>
      <c r="AL19" s="262"/>
      <c r="AM19" s="262"/>
      <c r="AN19" s="262"/>
      <c r="AO19" s="262"/>
      <c r="AP19" s="262"/>
      <c r="AQ19" s="262"/>
      <c r="AR19" s="262"/>
    </row>
    <row r="20" spans="1:46" ht="13" x14ac:dyDescent="0.2">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494</v>
      </c>
      <c r="AP20" s="293" t="s">
        <v>495</v>
      </c>
      <c r="AQ20" s="294" t="s">
        <v>496</v>
      </c>
      <c r="AR20" s="295"/>
    </row>
    <row r="21" spans="1:46" s="301" customFormat="1" ht="13" x14ac:dyDescent="0.2">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58" t="s">
        <v>497</v>
      </c>
      <c r="AL21" s="1159"/>
      <c r="AM21" s="1159"/>
      <c r="AN21" s="1160"/>
      <c r="AO21" s="297">
        <v>8.0299999999999994</v>
      </c>
      <c r="AP21" s="298">
        <v>7.59</v>
      </c>
      <c r="AQ21" s="299">
        <v>0.44</v>
      </c>
      <c r="AR21" s="267"/>
      <c r="AS21" s="300"/>
      <c r="AT21" s="296"/>
    </row>
    <row r="22" spans="1:46" s="301" customFormat="1" ht="13" x14ac:dyDescent="0.2">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58" t="s">
        <v>498</v>
      </c>
      <c r="AL22" s="1159"/>
      <c r="AM22" s="1159"/>
      <c r="AN22" s="1160"/>
      <c r="AO22" s="302">
        <v>96.4</v>
      </c>
      <c r="AP22" s="303">
        <v>98.2</v>
      </c>
      <c r="AQ22" s="304">
        <v>-1.8</v>
      </c>
      <c r="AR22" s="288"/>
      <c r="AS22" s="300"/>
      <c r="AT22" s="296"/>
    </row>
    <row r="23" spans="1:46" s="301" customFormat="1" ht="13" x14ac:dyDescent="0.2">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ht="13" x14ac:dyDescent="0.2">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ht="13" x14ac:dyDescent="0.2">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ht="13" x14ac:dyDescent="0.2">
      <c r="A26" s="1149" t="s">
        <v>499</v>
      </c>
      <c r="B26" s="1149"/>
      <c r="C26" s="1149"/>
      <c r="D26" s="1149"/>
      <c r="E26" s="1149"/>
      <c r="F26" s="1149"/>
      <c r="G26" s="1149"/>
      <c r="H26" s="1149"/>
      <c r="I26" s="1149"/>
      <c r="J26" s="1149"/>
      <c r="K26" s="1149"/>
      <c r="L26" s="1149"/>
      <c r="M26" s="1149"/>
      <c r="N26" s="1149"/>
      <c r="O26" s="1149"/>
      <c r="P26" s="1149"/>
      <c r="Q26" s="1149"/>
      <c r="R26" s="1149"/>
      <c r="S26" s="1149"/>
      <c r="T26" s="1149"/>
      <c r="U26" s="1149"/>
      <c r="V26" s="1149"/>
      <c r="W26" s="1149"/>
      <c r="X26" s="1149"/>
      <c r="Y26" s="1149"/>
      <c r="Z26" s="1149"/>
      <c r="AA26" s="1149"/>
      <c r="AB26" s="1149"/>
      <c r="AC26" s="1149"/>
      <c r="AD26" s="1149"/>
      <c r="AE26" s="1149"/>
      <c r="AF26" s="1149"/>
      <c r="AG26" s="1149"/>
      <c r="AH26" s="1149"/>
      <c r="AI26" s="1149"/>
      <c r="AJ26" s="1149"/>
      <c r="AK26" s="1149"/>
      <c r="AL26" s="1149"/>
      <c r="AM26" s="1149"/>
      <c r="AN26" s="1149"/>
      <c r="AO26" s="1149"/>
      <c r="AP26" s="1149"/>
      <c r="AQ26" s="1149"/>
      <c r="AR26" s="1149"/>
      <c r="AS26" s="1149"/>
      <c r="AT26" s="267"/>
    </row>
    <row r="27" spans="1:46" ht="13" x14ac:dyDescent="0.2">
      <c r="A27" s="309"/>
      <c r="AO27" s="262"/>
      <c r="AP27" s="262"/>
      <c r="AQ27" s="262"/>
      <c r="AR27" s="262"/>
      <c r="AS27" s="262"/>
      <c r="AT27" s="262"/>
    </row>
    <row r="28" spans="1:46" ht="16.5" x14ac:dyDescent="0.2">
      <c r="A28" s="263" t="s">
        <v>500</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ht="13" x14ac:dyDescent="0.2">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501</v>
      </c>
      <c r="AL29" s="267"/>
      <c r="AM29" s="267"/>
      <c r="AN29" s="267"/>
      <c r="AO29" s="262"/>
      <c r="AP29" s="262"/>
      <c r="AQ29" s="262"/>
      <c r="AR29" s="262"/>
      <c r="AS29" s="311"/>
    </row>
    <row r="30" spans="1:46" ht="13.5" customHeight="1" x14ac:dyDescent="0.2">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50" t="s">
        <v>480</v>
      </c>
      <c r="AP30" s="272"/>
      <c r="AQ30" s="273" t="s">
        <v>481</v>
      </c>
      <c r="AR30" s="274"/>
    </row>
    <row r="31" spans="1:46" ht="13" x14ac:dyDescent="0.2">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51"/>
      <c r="AP31" s="278" t="s">
        <v>482</v>
      </c>
      <c r="AQ31" s="279" t="s">
        <v>483</v>
      </c>
      <c r="AR31" s="280" t="s">
        <v>484</v>
      </c>
    </row>
    <row r="32" spans="1:46" ht="27" customHeight="1" x14ac:dyDescent="0.2">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66" t="s">
        <v>502</v>
      </c>
      <c r="AL32" s="1167"/>
      <c r="AM32" s="1167"/>
      <c r="AN32" s="1168"/>
      <c r="AO32" s="312">
        <v>1918980</v>
      </c>
      <c r="AP32" s="312">
        <v>32735</v>
      </c>
      <c r="AQ32" s="313">
        <v>42992</v>
      </c>
      <c r="AR32" s="314">
        <v>-23.9</v>
      </c>
    </row>
    <row r="33" spans="1:46" ht="13.5" customHeight="1" x14ac:dyDescent="0.2">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66" t="s">
        <v>503</v>
      </c>
      <c r="AL33" s="1167"/>
      <c r="AM33" s="1167"/>
      <c r="AN33" s="1168"/>
      <c r="AO33" s="312" t="s">
        <v>489</v>
      </c>
      <c r="AP33" s="312" t="s">
        <v>489</v>
      </c>
      <c r="AQ33" s="313" t="s">
        <v>489</v>
      </c>
      <c r="AR33" s="314" t="s">
        <v>489</v>
      </c>
    </row>
    <row r="34" spans="1:46" ht="27" customHeight="1" x14ac:dyDescent="0.2">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66" t="s">
        <v>504</v>
      </c>
      <c r="AL34" s="1167"/>
      <c r="AM34" s="1167"/>
      <c r="AN34" s="1168"/>
      <c r="AO34" s="312" t="s">
        <v>489</v>
      </c>
      <c r="AP34" s="312" t="s">
        <v>489</v>
      </c>
      <c r="AQ34" s="313">
        <v>43</v>
      </c>
      <c r="AR34" s="314" t="s">
        <v>489</v>
      </c>
    </row>
    <row r="35" spans="1:46" ht="27" customHeight="1" x14ac:dyDescent="0.2">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66" t="s">
        <v>505</v>
      </c>
      <c r="AL35" s="1167"/>
      <c r="AM35" s="1167"/>
      <c r="AN35" s="1168"/>
      <c r="AO35" s="312">
        <v>1241735</v>
      </c>
      <c r="AP35" s="312">
        <v>21182</v>
      </c>
      <c r="AQ35" s="313">
        <v>11969</v>
      </c>
      <c r="AR35" s="314">
        <v>77</v>
      </c>
    </row>
    <row r="36" spans="1:46" ht="27" customHeight="1" x14ac:dyDescent="0.2">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66" t="s">
        <v>506</v>
      </c>
      <c r="AL36" s="1167"/>
      <c r="AM36" s="1167"/>
      <c r="AN36" s="1168"/>
      <c r="AO36" s="312">
        <v>181622</v>
      </c>
      <c r="AP36" s="312">
        <v>3098</v>
      </c>
      <c r="AQ36" s="313">
        <v>2138</v>
      </c>
      <c r="AR36" s="314">
        <v>44.9</v>
      </c>
    </row>
    <row r="37" spans="1:46" ht="13.5" customHeight="1" x14ac:dyDescent="0.2">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66" t="s">
        <v>507</v>
      </c>
      <c r="AL37" s="1167"/>
      <c r="AM37" s="1167"/>
      <c r="AN37" s="1168"/>
      <c r="AO37" s="312">
        <v>544127</v>
      </c>
      <c r="AP37" s="312">
        <v>9282</v>
      </c>
      <c r="AQ37" s="313">
        <v>592</v>
      </c>
      <c r="AR37" s="314">
        <v>1467.9</v>
      </c>
    </row>
    <row r="38" spans="1:46" ht="27" customHeight="1" x14ac:dyDescent="0.2">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69" t="s">
        <v>508</v>
      </c>
      <c r="AL38" s="1170"/>
      <c r="AM38" s="1170"/>
      <c r="AN38" s="1171"/>
      <c r="AO38" s="315" t="s">
        <v>489</v>
      </c>
      <c r="AP38" s="315" t="s">
        <v>489</v>
      </c>
      <c r="AQ38" s="316">
        <v>2</v>
      </c>
      <c r="AR38" s="304" t="s">
        <v>489</v>
      </c>
      <c r="AS38" s="311"/>
    </row>
    <row r="39" spans="1:46" ht="13" x14ac:dyDescent="0.2">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69" t="s">
        <v>509</v>
      </c>
      <c r="AL39" s="1170"/>
      <c r="AM39" s="1170"/>
      <c r="AN39" s="1171"/>
      <c r="AO39" s="312">
        <v>-752150</v>
      </c>
      <c r="AP39" s="312">
        <v>-12831</v>
      </c>
      <c r="AQ39" s="313">
        <v>-5777</v>
      </c>
      <c r="AR39" s="314">
        <v>122.1</v>
      </c>
      <c r="AS39" s="311"/>
    </row>
    <row r="40" spans="1:46" ht="27" customHeight="1" x14ac:dyDescent="0.2">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66" t="s">
        <v>510</v>
      </c>
      <c r="AL40" s="1167"/>
      <c r="AM40" s="1167"/>
      <c r="AN40" s="1168"/>
      <c r="AO40" s="312">
        <v>-1448539</v>
      </c>
      <c r="AP40" s="312">
        <v>-24710</v>
      </c>
      <c r="AQ40" s="313">
        <v>-36457</v>
      </c>
      <c r="AR40" s="314">
        <v>-32.200000000000003</v>
      </c>
      <c r="AS40" s="311"/>
    </row>
    <row r="41" spans="1:46" ht="13" x14ac:dyDescent="0.2">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72" t="s">
        <v>287</v>
      </c>
      <c r="AL41" s="1173"/>
      <c r="AM41" s="1173"/>
      <c r="AN41" s="1174"/>
      <c r="AO41" s="312">
        <v>1685775</v>
      </c>
      <c r="AP41" s="312">
        <v>28757</v>
      </c>
      <c r="AQ41" s="313">
        <v>15502</v>
      </c>
      <c r="AR41" s="314">
        <v>85.5</v>
      </c>
      <c r="AS41" s="311"/>
    </row>
    <row r="42" spans="1:46" ht="13" x14ac:dyDescent="0.2">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c r="AL42" s="262"/>
      <c r="AM42" s="262"/>
      <c r="AN42" s="262"/>
      <c r="AO42" s="262"/>
      <c r="AP42" s="262"/>
      <c r="AQ42" s="288"/>
      <c r="AR42" s="288"/>
      <c r="AS42" s="311"/>
    </row>
    <row r="43" spans="1:46" ht="13" x14ac:dyDescent="0.2">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ht="13" x14ac:dyDescent="0.2">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ht="13" x14ac:dyDescent="0.2">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ht="13" x14ac:dyDescent="0.2">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2">
      <c r="A47" s="321" t="s">
        <v>511</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ht="13" x14ac:dyDescent="0.2">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512</v>
      </c>
      <c r="AL48" s="322"/>
      <c r="AM48" s="322"/>
      <c r="AN48" s="322"/>
      <c r="AO48" s="322"/>
      <c r="AP48" s="322"/>
      <c r="AQ48" s="323"/>
      <c r="AR48" s="322"/>
    </row>
    <row r="49" spans="1:44" ht="13.5" customHeight="1" x14ac:dyDescent="0.2">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61" t="s">
        <v>480</v>
      </c>
      <c r="AN49" s="1163" t="s">
        <v>513</v>
      </c>
      <c r="AO49" s="1164"/>
      <c r="AP49" s="1164"/>
      <c r="AQ49" s="1164"/>
      <c r="AR49" s="1165"/>
    </row>
    <row r="50" spans="1:44" ht="13" x14ac:dyDescent="0.2">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62"/>
      <c r="AN50" s="328" t="s">
        <v>514</v>
      </c>
      <c r="AO50" s="329" t="s">
        <v>515</v>
      </c>
      <c r="AP50" s="330" t="s">
        <v>516</v>
      </c>
      <c r="AQ50" s="331" t="s">
        <v>517</v>
      </c>
      <c r="AR50" s="332" t="s">
        <v>518</v>
      </c>
    </row>
    <row r="51" spans="1:44" ht="13" x14ac:dyDescent="0.2">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519</v>
      </c>
      <c r="AL51" s="325"/>
      <c r="AM51" s="333">
        <v>3800603</v>
      </c>
      <c r="AN51" s="334">
        <v>64077</v>
      </c>
      <c r="AO51" s="335">
        <v>23.2</v>
      </c>
      <c r="AP51" s="336">
        <v>62383</v>
      </c>
      <c r="AQ51" s="337">
        <v>14.1</v>
      </c>
      <c r="AR51" s="338">
        <v>9.1</v>
      </c>
    </row>
    <row r="52" spans="1:44" ht="13" x14ac:dyDescent="0.2">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520</v>
      </c>
      <c r="AM52" s="341">
        <v>2376224</v>
      </c>
      <c r="AN52" s="342">
        <v>40062</v>
      </c>
      <c r="AO52" s="343">
        <v>23.5</v>
      </c>
      <c r="AP52" s="344">
        <v>35325</v>
      </c>
      <c r="AQ52" s="345">
        <v>7.6</v>
      </c>
      <c r="AR52" s="346">
        <v>15.9</v>
      </c>
    </row>
    <row r="53" spans="1:44" ht="13" x14ac:dyDescent="0.2">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521</v>
      </c>
      <c r="AL53" s="325"/>
      <c r="AM53" s="333">
        <v>9181440</v>
      </c>
      <c r="AN53" s="334">
        <v>155591</v>
      </c>
      <c r="AO53" s="335">
        <v>142.80000000000001</v>
      </c>
      <c r="AP53" s="336">
        <v>63812</v>
      </c>
      <c r="AQ53" s="337">
        <v>2.2999999999999998</v>
      </c>
      <c r="AR53" s="338">
        <v>140.5</v>
      </c>
    </row>
    <row r="54" spans="1:44" ht="13" x14ac:dyDescent="0.2">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520</v>
      </c>
      <c r="AM54" s="341">
        <v>8202560</v>
      </c>
      <c r="AN54" s="342">
        <v>139003</v>
      </c>
      <c r="AO54" s="343">
        <v>247</v>
      </c>
      <c r="AP54" s="344">
        <v>33848</v>
      </c>
      <c r="AQ54" s="345">
        <v>-4.2</v>
      </c>
      <c r="AR54" s="346">
        <v>251.2</v>
      </c>
    </row>
    <row r="55" spans="1:44" ht="13" x14ac:dyDescent="0.2">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522</v>
      </c>
      <c r="AL55" s="325"/>
      <c r="AM55" s="333">
        <v>3831701</v>
      </c>
      <c r="AN55" s="334">
        <v>65500</v>
      </c>
      <c r="AO55" s="335">
        <v>-57.9</v>
      </c>
      <c r="AP55" s="336">
        <v>54225</v>
      </c>
      <c r="AQ55" s="337">
        <v>-15</v>
      </c>
      <c r="AR55" s="338">
        <v>-42.9</v>
      </c>
    </row>
    <row r="56" spans="1:44" ht="13" x14ac:dyDescent="0.2">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520</v>
      </c>
      <c r="AM56" s="341">
        <v>2488001</v>
      </c>
      <c r="AN56" s="342">
        <v>42531</v>
      </c>
      <c r="AO56" s="343">
        <v>-69.400000000000006</v>
      </c>
      <c r="AP56" s="344">
        <v>27337</v>
      </c>
      <c r="AQ56" s="345">
        <v>-19.2</v>
      </c>
      <c r="AR56" s="346">
        <v>-50.2</v>
      </c>
    </row>
    <row r="57" spans="1:44" ht="13" x14ac:dyDescent="0.2">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523</v>
      </c>
      <c r="AL57" s="325"/>
      <c r="AM57" s="333">
        <v>3945728</v>
      </c>
      <c r="AN57" s="334">
        <v>67504</v>
      </c>
      <c r="AO57" s="335">
        <v>3.1</v>
      </c>
      <c r="AP57" s="336">
        <v>54016</v>
      </c>
      <c r="AQ57" s="337">
        <v>-0.4</v>
      </c>
      <c r="AR57" s="338">
        <v>3.5</v>
      </c>
    </row>
    <row r="58" spans="1:44" ht="13" x14ac:dyDescent="0.2">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520</v>
      </c>
      <c r="AM58" s="341">
        <v>2678139</v>
      </c>
      <c r="AN58" s="342">
        <v>45818</v>
      </c>
      <c r="AO58" s="343">
        <v>7.7</v>
      </c>
      <c r="AP58" s="344">
        <v>28078</v>
      </c>
      <c r="AQ58" s="345">
        <v>2.7</v>
      </c>
      <c r="AR58" s="346">
        <v>5</v>
      </c>
    </row>
    <row r="59" spans="1:44" ht="13" x14ac:dyDescent="0.2">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524</v>
      </c>
      <c r="AL59" s="325"/>
      <c r="AM59" s="333">
        <v>5117397</v>
      </c>
      <c r="AN59" s="334">
        <v>87296</v>
      </c>
      <c r="AO59" s="335">
        <v>29.3</v>
      </c>
      <c r="AP59" s="336">
        <v>52786</v>
      </c>
      <c r="AQ59" s="337">
        <v>-2.2999999999999998</v>
      </c>
      <c r="AR59" s="338">
        <v>31.6</v>
      </c>
    </row>
    <row r="60" spans="1:44" ht="13" x14ac:dyDescent="0.2">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520</v>
      </c>
      <c r="AM60" s="341">
        <v>3698539</v>
      </c>
      <c r="AN60" s="342">
        <v>63092</v>
      </c>
      <c r="AO60" s="343">
        <v>37.700000000000003</v>
      </c>
      <c r="AP60" s="344">
        <v>28742</v>
      </c>
      <c r="AQ60" s="345">
        <v>2.4</v>
      </c>
      <c r="AR60" s="346">
        <v>35.299999999999997</v>
      </c>
    </row>
    <row r="61" spans="1:44" ht="13" x14ac:dyDescent="0.2">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525</v>
      </c>
      <c r="AL61" s="347"/>
      <c r="AM61" s="348">
        <v>5175374</v>
      </c>
      <c r="AN61" s="349">
        <v>87994</v>
      </c>
      <c r="AO61" s="350">
        <v>28.1</v>
      </c>
      <c r="AP61" s="351">
        <v>57444</v>
      </c>
      <c r="AQ61" s="352">
        <v>-0.3</v>
      </c>
      <c r="AR61" s="338">
        <v>28.4</v>
      </c>
    </row>
    <row r="62" spans="1:44" ht="13" x14ac:dyDescent="0.2">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520</v>
      </c>
      <c r="AM62" s="341">
        <v>3888693</v>
      </c>
      <c r="AN62" s="342">
        <v>66101</v>
      </c>
      <c r="AO62" s="343">
        <v>49.3</v>
      </c>
      <c r="AP62" s="344">
        <v>30666</v>
      </c>
      <c r="AQ62" s="345">
        <v>-2.1</v>
      </c>
      <c r="AR62" s="346">
        <v>51.4</v>
      </c>
    </row>
    <row r="63" spans="1:44" ht="13" x14ac:dyDescent="0.2">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ht="13" x14ac:dyDescent="0.2">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ht="13" x14ac:dyDescent="0.2">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ht="13" x14ac:dyDescent="0.2">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2">
      <c r="AK67" s="262"/>
      <c r="AL67" s="262"/>
      <c r="AM67" s="262"/>
      <c r="AN67" s="262"/>
      <c r="AO67" s="262"/>
      <c r="AP67" s="262"/>
      <c r="AQ67" s="262"/>
      <c r="AR67" s="262"/>
      <c r="AS67" s="262"/>
      <c r="AT67" s="262"/>
    </row>
    <row r="68" spans="1:46" ht="13.5" hidden="1" customHeight="1" x14ac:dyDescent="0.2">
      <c r="AK68" s="262"/>
      <c r="AL68" s="262"/>
      <c r="AM68" s="262"/>
      <c r="AN68" s="262"/>
      <c r="AO68" s="262"/>
      <c r="AP68" s="262"/>
      <c r="AQ68" s="262"/>
      <c r="AR68" s="262"/>
    </row>
    <row r="69" spans="1:46" ht="13.5" hidden="1" customHeight="1" x14ac:dyDescent="0.2">
      <c r="AK69" s="262"/>
      <c r="AL69" s="262"/>
      <c r="AM69" s="262"/>
      <c r="AN69" s="262"/>
      <c r="AO69" s="262"/>
      <c r="AP69" s="262"/>
      <c r="AQ69" s="262"/>
      <c r="AR69" s="262"/>
    </row>
    <row r="70" spans="1:46" ht="13" hidden="1" x14ac:dyDescent="0.2">
      <c r="AK70" s="262"/>
      <c r="AL70" s="262"/>
      <c r="AM70" s="262"/>
      <c r="AN70" s="262"/>
      <c r="AO70" s="262"/>
      <c r="AP70" s="262"/>
      <c r="AQ70" s="262"/>
      <c r="AR70" s="262"/>
    </row>
    <row r="71" spans="1:46" ht="13" hidden="1" x14ac:dyDescent="0.2">
      <c r="AK71" s="262"/>
      <c r="AL71" s="262"/>
      <c r="AM71" s="262"/>
      <c r="AN71" s="262"/>
      <c r="AO71" s="262"/>
      <c r="AP71" s="262"/>
      <c r="AQ71" s="262"/>
      <c r="AR71" s="262"/>
    </row>
    <row r="72" spans="1:46" ht="13" hidden="1" x14ac:dyDescent="0.2">
      <c r="AK72" s="262"/>
      <c r="AL72" s="262"/>
      <c r="AM72" s="262"/>
      <c r="AN72" s="262"/>
      <c r="AO72" s="262"/>
      <c r="AP72" s="262"/>
      <c r="AQ72" s="262"/>
      <c r="AR72" s="262"/>
    </row>
    <row r="73" spans="1:46" ht="13" hidden="1" x14ac:dyDescent="0.2">
      <c r="AK73" s="262"/>
      <c r="AL73" s="262"/>
      <c r="AM73" s="262"/>
      <c r="AN73" s="262"/>
      <c r="AO73" s="262"/>
      <c r="AP73" s="262"/>
      <c r="AQ73" s="262"/>
      <c r="AR73" s="262"/>
    </row>
  </sheetData>
  <sheetProtection algorithmName="SHA-512" hashValue="NafbjPZ5XuZhxovKF+Zm1WvsBsfmtRUCmkFXI5LlrAWp6+2iKFsiJ5/SvcTM30LY8mgIxheFKx3UpqZ4Yl1njA==" saltValue="qZSJH3PG5Vy6Zvc6m/ACEw=="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53125" style="260" customWidth="1"/>
    <col min="126" max="16384" width="9" style="259" hidden="1"/>
  </cols>
  <sheetData>
    <row r="1" spans="2:125"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ht="13" x14ac:dyDescent="0.2">
      <c r="B2" s="259"/>
      <c r="DG2" s="259"/>
    </row>
    <row r="3" spans="2:125" ht="13" x14ac:dyDescent="0.2">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ht="13" x14ac:dyDescent="0.2"/>
    <row r="5" spans="2:125" ht="13" x14ac:dyDescent="0.2"/>
    <row r="6" spans="2:125" ht="13" x14ac:dyDescent="0.2"/>
    <row r="7" spans="2:125" ht="13" x14ac:dyDescent="0.2"/>
    <row r="8" spans="2:125" ht="13" x14ac:dyDescent="0.2"/>
    <row r="9" spans="2:125" ht="13" x14ac:dyDescent="0.2">
      <c r="DU9" s="259"/>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259"/>
    </row>
    <row r="18" spans="125:125" ht="13" x14ac:dyDescent="0.2"/>
    <row r="19" spans="125:125" ht="13" x14ac:dyDescent="0.2"/>
    <row r="20" spans="125:125" ht="13" x14ac:dyDescent="0.2">
      <c r="DU20" s="259"/>
    </row>
    <row r="21" spans="125:125" ht="13" x14ac:dyDescent="0.2">
      <c r="DU21" s="259"/>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259"/>
    </row>
    <row r="29" spans="125:125" ht="13" x14ac:dyDescent="0.2"/>
    <row r="30" spans="125:125" ht="13" x14ac:dyDescent="0.2"/>
    <row r="31" spans="125:125" ht="13" x14ac:dyDescent="0.2"/>
    <row r="32" spans="125:125" ht="13" x14ac:dyDescent="0.2"/>
    <row r="33" spans="2:125" ht="13" x14ac:dyDescent="0.2">
      <c r="B33" s="259"/>
      <c r="G33" s="259"/>
      <c r="I33" s="259"/>
    </row>
    <row r="34" spans="2:125" ht="13" x14ac:dyDescent="0.2">
      <c r="C34" s="259"/>
      <c r="P34" s="259"/>
      <c r="DE34" s="259"/>
      <c r="DH34" s="259"/>
    </row>
    <row r="35" spans="2:125" ht="13" x14ac:dyDescent="0.2">
      <c r="D35" s="259"/>
      <c r="E35" s="259"/>
      <c r="DG35" s="259"/>
      <c r="DJ35" s="259"/>
      <c r="DP35" s="259"/>
      <c r="DQ35" s="259"/>
      <c r="DR35" s="259"/>
      <c r="DS35" s="259"/>
      <c r="DT35" s="259"/>
      <c r="DU35" s="259"/>
    </row>
    <row r="36" spans="2:125" ht="13" x14ac:dyDescent="0.2">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ht="13" x14ac:dyDescent="0.2">
      <c r="DU37" s="259"/>
    </row>
    <row r="38" spans="2:125" ht="13" x14ac:dyDescent="0.2">
      <c r="DT38" s="259"/>
      <c r="DU38" s="259"/>
    </row>
    <row r="39" spans="2:125" ht="13" x14ac:dyDescent="0.2"/>
    <row r="40" spans="2:125" ht="13" x14ac:dyDescent="0.2">
      <c r="DH40" s="259"/>
    </row>
    <row r="41" spans="2:125" ht="13" x14ac:dyDescent="0.2">
      <c r="DE41" s="259"/>
    </row>
    <row r="42" spans="2:125" ht="13" x14ac:dyDescent="0.2">
      <c r="DG42" s="259"/>
      <c r="DJ42" s="259"/>
    </row>
    <row r="43" spans="2:125" ht="13" x14ac:dyDescent="0.2">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ht="13" x14ac:dyDescent="0.2">
      <c r="DU44" s="259"/>
    </row>
    <row r="45" spans="2:125" ht="13" x14ac:dyDescent="0.2"/>
    <row r="46" spans="2:125" ht="13" x14ac:dyDescent="0.2"/>
    <row r="47" spans="2:125" ht="13" x14ac:dyDescent="0.2"/>
    <row r="48" spans="2:125" ht="13" x14ac:dyDescent="0.2">
      <c r="DT48" s="259"/>
      <c r="DU48" s="259"/>
    </row>
    <row r="49" spans="120:125" ht="13" x14ac:dyDescent="0.2">
      <c r="DU49" s="259"/>
    </row>
    <row r="50" spans="120:125" ht="13" x14ac:dyDescent="0.2">
      <c r="DU50" s="259"/>
    </row>
    <row r="51" spans="120:125" ht="13" x14ac:dyDescent="0.2">
      <c r="DP51" s="259"/>
      <c r="DQ51" s="259"/>
      <c r="DR51" s="259"/>
      <c r="DS51" s="259"/>
      <c r="DT51" s="259"/>
      <c r="DU51" s="259"/>
    </row>
    <row r="52" spans="120:125" ht="13" x14ac:dyDescent="0.2"/>
    <row r="53" spans="120:125" ht="13" x14ac:dyDescent="0.2"/>
    <row r="54" spans="120:125" ht="13" x14ac:dyDescent="0.2">
      <c r="DU54" s="259"/>
    </row>
    <row r="55" spans="120:125" ht="13" x14ac:dyDescent="0.2"/>
    <row r="56" spans="120:125" ht="13" x14ac:dyDescent="0.2"/>
    <row r="57" spans="120:125" ht="13" x14ac:dyDescent="0.2"/>
    <row r="58" spans="120:125" ht="13" x14ac:dyDescent="0.2">
      <c r="DU58" s="259"/>
    </row>
    <row r="59" spans="120:125" ht="13" x14ac:dyDescent="0.2"/>
    <row r="60" spans="120:125" ht="13" x14ac:dyDescent="0.2"/>
    <row r="61" spans="120:125" ht="13" x14ac:dyDescent="0.2"/>
    <row r="62" spans="120:125" ht="13" x14ac:dyDescent="0.2"/>
    <row r="63" spans="120:125" ht="13" x14ac:dyDescent="0.2">
      <c r="DU63" s="259"/>
    </row>
    <row r="64" spans="120:125" ht="13" x14ac:dyDescent="0.2">
      <c r="DT64" s="259"/>
      <c r="DU64" s="259"/>
    </row>
    <row r="65" spans="123:125" ht="13" x14ac:dyDescent="0.2"/>
    <row r="66" spans="123:125" ht="13" x14ac:dyDescent="0.2"/>
    <row r="67" spans="123:125" ht="13" x14ac:dyDescent="0.2"/>
    <row r="68" spans="123:125" ht="13" x14ac:dyDescent="0.2"/>
    <row r="69" spans="123:125" ht="13" x14ac:dyDescent="0.2">
      <c r="DS69" s="259"/>
      <c r="DT69" s="259"/>
      <c r="DU69" s="259"/>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259"/>
    </row>
    <row r="83" spans="116:125" ht="13" x14ac:dyDescent="0.2">
      <c r="DM83" s="259"/>
      <c r="DN83" s="259"/>
      <c r="DO83" s="259"/>
      <c r="DP83" s="259"/>
      <c r="DQ83" s="259"/>
      <c r="DR83" s="259"/>
      <c r="DS83" s="259"/>
      <c r="DT83" s="259"/>
      <c r="DU83" s="259"/>
    </row>
    <row r="84" spans="116:125" ht="13" x14ac:dyDescent="0.2"/>
    <row r="85" spans="116:125" ht="13" x14ac:dyDescent="0.2"/>
    <row r="86" spans="116:125" ht="13" x14ac:dyDescent="0.2"/>
    <row r="87" spans="116:125" ht="13" x14ac:dyDescent="0.2"/>
    <row r="88" spans="116:125" ht="13" x14ac:dyDescent="0.2">
      <c r="DU88" s="259"/>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259"/>
      <c r="DT94" s="259"/>
      <c r="DU94" s="259"/>
    </row>
    <row r="95" spans="116:125" ht="13.5" customHeight="1" x14ac:dyDescent="0.2">
      <c r="DU95" s="259"/>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9"/>
    </row>
    <row r="102" spans="124:125" ht="13.5" customHeight="1" x14ac:dyDescent="0.2"/>
    <row r="103" spans="124:125" ht="13.5" customHeight="1" x14ac:dyDescent="0.2"/>
    <row r="104" spans="124:125" ht="13.5" customHeight="1" x14ac:dyDescent="0.2">
      <c r="DT104" s="259"/>
      <c r="DU104" s="259"/>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9" t="s">
        <v>477</v>
      </c>
    </row>
    <row r="121" spans="125:125" ht="13.5" hidden="1" customHeight="1" x14ac:dyDescent="0.2">
      <c r="DU121" s="259"/>
    </row>
  </sheetData>
  <sheetProtection algorithmName="SHA-512" hashValue="l/f8KvbCiZyDradOT8ffxw8/g5H3riwjHamstntOT3xu9SulAwR5SuhYjwF3+/7hNs54tHQKmaE5oYmSGpBUCw==" saltValue="6EwTcKfytD0vHW4x31ygm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53125" style="260" customWidth="1"/>
    <col min="126" max="142" width="0" style="259" hidden="1" customWidth="1"/>
    <col min="143" max="16384" width="9" style="259" hidden="1"/>
  </cols>
  <sheetData>
    <row r="1" spans="1:125"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ht="13" x14ac:dyDescent="0.2">
      <c r="B2" s="259"/>
      <c r="T2" s="259"/>
    </row>
    <row r="3" spans="1:125" ht="13"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259"/>
      <c r="G33" s="259"/>
      <c r="I33" s="259"/>
    </row>
    <row r="34" spans="2:125" ht="13" x14ac:dyDescent="0.2">
      <c r="C34" s="259"/>
      <c r="P34" s="259"/>
      <c r="R34" s="259"/>
      <c r="U34" s="259"/>
    </row>
    <row r="35" spans="2:125" ht="13" x14ac:dyDescent="0.2">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ht="13" x14ac:dyDescent="0.2">
      <c r="F36" s="259"/>
      <c r="H36" s="259"/>
      <c r="J36" s="259"/>
      <c r="K36" s="259"/>
      <c r="L36" s="259"/>
      <c r="M36" s="259"/>
      <c r="N36" s="259"/>
      <c r="O36" s="259"/>
      <c r="Q36" s="259"/>
      <c r="S36" s="259"/>
      <c r="V36" s="259"/>
    </row>
    <row r="37" spans="2:125" ht="13" x14ac:dyDescent="0.2"/>
    <row r="38" spans="2:125" ht="13" x14ac:dyDescent="0.2"/>
    <row r="39" spans="2:125" ht="13" x14ac:dyDescent="0.2"/>
    <row r="40" spans="2:125" ht="13" x14ac:dyDescent="0.2">
      <c r="U40" s="259"/>
    </row>
    <row r="41" spans="2:125" ht="13" x14ac:dyDescent="0.2">
      <c r="R41" s="259"/>
    </row>
    <row r="42" spans="2:125" ht="13" x14ac:dyDescent="0.2">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ht="13" x14ac:dyDescent="0.2">
      <c r="Q43" s="259"/>
      <c r="S43" s="259"/>
      <c r="V43" s="259"/>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60" t="s">
        <v>477</v>
      </c>
    </row>
  </sheetData>
  <sheetProtection algorithmName="SHA-512" hashValue="NWi+dFEus2ak2mrIaHjTdlox80Y/o9zG4YhXuvEQyb7HU0n1N90OhOBmoYJakZXfbHMg9/9jJ+LUPDRZfksjxA==" saltValue="2fou//sMokEkvHr+af+nGQ==" spinCount="100000"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2"/>
  <cols>
    <col min="1" max="1" width="8.26953125" style="1" customWidth="1"/>
    <col min="2" max="16" width="14.63281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3">
      <c r="B46" s="4" t="s">
        <v>1</v>
      </c>
      <c r="C46" s="5"/>
      <c r="D46" s="5"/>
      <c r="E46" s="6" t="s">
        <v>2</v>
      </c>
      <c r="F46" s="7" t="s">
        <v>527</v>
      </c>
      <c r="G46" s="8" t="s">
        <v>528</v>
      </c>
      <c r="H46" s="8" t="s">
        <v>529</v>
      </c>
      <c r="I46" s="8" t="s">
        <v>530</v>
      </c>
      <c r="J46" s="9" t="s">
        <v>531</v>
      </c>
    </row>
    <row r="47" spans="2:10" ht="57.75" customHeight="1" x14ac:dyDescent="0.2">
      <c r="B47" s="10"/>
      <c r="C47" s="1175" t="s">
        <v>3</v>
      </c>
      <c r="D47" s="1175"/>
      <c r="E47" s="1176"/>
      <c r="F47" s="11">
        <v>15.12</v>
      </c>
      <c r="G47" s="12">
        <v>15.66</v>
      </c>
      <c r="H47" s="12">
        <v>17.5</v>
      </c>
      <c r="I47" s="12">
        <v>18.57</v>
      </c>
      <c r="J47" s="13">
        <v>13.44</v>
      </c>
    </row>
    <row r="48" spans="2:10" ht="57.75" customHeight="1" x14ac:dyDescent="0.2">
      <c r="B48" s="14"/>
      <c r="C48" s="1177" t="s">
        <v>4</v>
      </c>
      <c r="D48" s="1177"/>
      <c r="E48" s="1178"/>
      <c r="F48" s="15">
        <v>7.01</v>
      </c>
      <c r="G48" s="16">
        <v>8.64</v>
      </c>
      <c r="H48" s="16">
        <v>10.82</v>
      </c>
      <c r="I48" s="16">
        <v>7.96</v>
      </c>
      <c r="J48" s="17">
        <v>6.56</v>
      </c>
    </row>
    <row r="49" spans="2:10" ht="57.75" customHeight="1" thickBot="1" x14ac:dyDescent="0.25">
      <c r="B49" s="18"/>
      <c r="C49" s="1179" t="s">
        <v>5</v>
      </c>
      <c r="D49" s="1179"/>
      <c r="E49" s="1180"/>
      <c r="F49" s="19">
        <v>0.14000000000000001</v>
      </c>
      <c r="G49" s="20" t="s">
        <v>532</v>
      </c>
      <c r="H49" s="20">
        <v>4.37</v>
      </c>
      <c r="I49" s="20" t="s">
        <v>533</v>
      </c>
      <c r="J49" s="21" t="s">
        <v>534</v>
      </c>
    </row>
    <row r="50" spans="2:10" ht="13" x14ac:dyDescent="0.2"/>
  </sheetData>
  <sheetProtection algorithmName="SHA-512" hashValue="1Z6IKpfKRJjngRu9t7pC9gcK9vdz1OTz1QtWsIVHxCN5RjoKzVouQFlsiVFS8rm3eSL1SVKR8YIHBL+IcN9CpQ==" saltValue="71EY/mK45JX0djigyXDef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subject/>
  <cp:keywords/>
  <dc:description/>
  <cp:lastModifiedBy>森　弘行</cp:lastModifiedBy>
  <cp:lastPrinted>2025-03-18T05:04:35Z</cp:lastPrinted>
  <dcterms:created xsi:type="dcterms:W3CDTF">2025-02-19T03:00:55Z</dcterms:created>
  <dcterms:modified xsi:type="dcterms:W3CDTF">2025-09-25T10:46:34Z</dcterms:modified>
  <cp:category/>
</cp:coreProperties>
</file>