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36B071A4-4518-42D4-B217-A95D79345616}"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23" i="12" l="1"/>
  <c r="AA23" i="12"/>
  <c r="Q23" i="12"/>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BW36" i="10"/>
  <c r="BE36" i="10"/>
  <c r="C36" i="10"/>
  <c r="BW35" i="10"/>
  <c r="BE35" i="10"/>
  <c r="CO34" i="10"/>
  <c r="CO35" i="10" s="1"/>
  <c r="CO36" i="10" s="1"/>
  <c r="BW34"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l="1"/>
  <c r="AM35" i="10" s="1"/>
  <c r="AM36" i="10" s="1"/>
</calcChain>
</file>

<file path=xl/sharedStrings.xml><?xml version="1.0" encoding="utf-8"?>
<sst xmlns="http://schemas.openxmlformats.org/spreadsheetml/2006/main" count="1141" uniqueCount="575">
  <si>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</si>
  <si>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</si>
  <si>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</si>
  <si>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</si>
  <si>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</si>
  <si>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</si>
  <si>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</si>
  <si>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</si>
  <si>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</si>
  <si>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</si>
  <si>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</si>
  <si>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</si>
  <si>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</si>
  <si>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</si>
  <si>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</si>
  <si>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</si>
  <si>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</si>
  <si>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</si>
  <si>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</si>
  <si>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</si>
  <si>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</si>
  <si>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</si>
  <si>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</si>
  <si>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</si>
  <si>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</si>
  <si>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</si>
  <si>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</si>
  <si>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</si>
  <si>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</si>
  <si>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</si>
  <si>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</si>
  <si>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</si>
  <si>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</si>
  <si>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</si>
  <si>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</si>
  <si>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</si>
  <si>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</si>
  <si>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</si>
  <si>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</si>
  <si>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</si>
  <si>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</si>
  <si>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</si>
  <si>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</si>
  <si>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</si>
  <si>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</si>
  <si>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</si>
  <si>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</si>
  <si>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</si>
  <si>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</si>
  <si>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</si>
  <si>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</si>
  <si>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</si>
  <si>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</si>
  <si>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</si>
  <si>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</si>
  <si>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</si>
  <si>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</si>
  <si>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</si>
  <si>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</si>
  <si>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</si>
  <si>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</si>
  <si>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</si>
  <si>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</si>
  <si>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</si>
  <si>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</si>
  <si>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</si>
  <si>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</si>
  <si>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</si>
  <si>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</si>
  <si>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</si>
  <si>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</si>
  <si>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</si>
  <si>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</si>
  <si>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</si>
  <si>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</si>
  <si>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</si>
  <si>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</si>
  <si>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</si>
  <si>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</si>
  <si>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</si>
  <si>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</si>
  <si>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</si>
  <si>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</si>
  <si>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</si>
  <si>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</si>
  <si>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</si>
  <si>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</si>
  <si>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</si>
  <si>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</si>
  <si>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</si>
  <si>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</si>
  <si>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</si>
  <si>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</si>
  <si>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</si>
  <si>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碧南市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</si>
  <si>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</si>
  <si>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</si>
  <si>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</si>
  <si>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</si>
  <si>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</si>
  <si>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</si>
  <si>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</si>
  <si>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</si>
  <si>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</si>
  <si>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</si>
  <si>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</si>
  <si>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</si>
  <si>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</si>
  <si>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</si>
  <si>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</si>
  <si>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</si>
  <si>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</si>
  <si>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</si>
  <si>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</si>
  <si>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</si>
  <si>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</si>
  <si>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</si>
  <si>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</si>
  <si>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</si>
  <si>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</si>
  <si>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</si>
  <si>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</si>
  <si>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</si>
  <si>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</si>
  <si>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</si>
  <si>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</si>
  <si>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</si>
  <si>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</si>
  <si>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</si>
  <si>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</si>
  <si>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</si>
  <si>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</si>
  <si>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</si>
  <si>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</si>
  <si>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</si>
  <si>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</si>
  <si>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</si>
  <si>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</si>
  <si>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</si>
  <si>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</si>
  <si>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</si>
  <si>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</si>
  <si>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</si>
  <si>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</si>
  <si>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</si>
  <si>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</si>
  <si>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</si>
  <si>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</si>
  <si>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</si>
  <si>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</si>
  <si>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</si>
  <si>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</si>
  <si>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</si>
  <si>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</si>
  <si>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</si>
  <si>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</si>
  <si>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</si>
  <si>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</si>
  <si>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</si>
  <si>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</si>
  <si>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</si>
  <si>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</si>
  <si>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</si>
  <si>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</si>
  <si>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</si>
  <si>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</si>
  <si>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</si>
  <si>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</si>
  <si>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</si>
  <si>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</si>
  <si>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</si>
  <si>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</si>
  <si>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</si>
  <si>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</si>
  <si>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</si>
  <si>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</si>
  <si>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</si>
  <si>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</si>
  <si>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</si>
  <si>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</si>
  <si>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</si>
  <si>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</si>
  <si>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</si>
  <si>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</si>
  <si>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</si>
  <si>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</si>
  <si>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</si>
  <si>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</si>
  <si>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</si>
  <si>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</si>
  <si>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</si>
  <si>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</si>
  <si>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</si>
  <si>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</si>
  <si>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</si>
  <si>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</si>
  <si>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</si>
  <si>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</si>
  <si>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</si>
  <si>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</si>
  <si>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</si>
  <si>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</si>
  <si>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</si>
  <si>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愛知県碧南市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</si>
  <si>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</si>
  <si>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</si>
  <si>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</si>
  <si>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</si>
  <si>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</si>
  <si>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</si>
  <si>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</si>
  <si>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</si>
  <si>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</si>
  <si>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</si>
  <si>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</si>
  <si>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</si>
  <si>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</si>
  <si>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</si>
  <si>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</si>
  <si>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</si>
  <si>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</si>
  <si>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</si>
  <si>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</si>
  <si>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</si>
  <si>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</si>
  <si>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</si>
  <si>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</si>
  <si>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</si>
  <si>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</si>
  <si>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</si>
  <si>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</si>
  <si>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</si>
  <si>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</si>
  <si>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</si>
  <si>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</si>
  <si>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</si>
  <si>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</si>
  <si>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</si>
  <si>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</si>
  <si>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</si>
  <si>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</si>
  <si>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</si>
  <si>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</si>
  <si>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</si>
  <si>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</si>
  <si>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</si>
  <si>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</si>
  <si>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</si>
  <si>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</si>
  <si>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</si>
  <si>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</si>
  <si>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</si>
  <si>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</si>
  <si>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</si>
  <si>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</si>
  <si>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</si>
  <si>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</si>
  <si>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</si>
  <si>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</si>
  <si>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</si>
  <si>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</si>
  <si>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</si>
  <si>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</si>
  <si>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</si>
  <si>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</si>
  <si>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</si>
  <si>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</si>
  <si>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</si>
  <si>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</si>
  <si>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</si>
  <si>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</si>
  <si>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</si>
  <si>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</si>
  <si>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</si>
  <si>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</si>
  <si>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</si>
  <si>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</si>
  <si>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</si>
  <si>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</si>
  <si>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</si>
  <si>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</si>
  <si>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</si>
  <si>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</si>
  <si>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</si>
  <si>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</si>
  <si>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</si>
  <si>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</si>
  <si>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</si>
  <si>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</si>
  <si>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</si>
  <si>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</si>
  <si>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</si>
  <si>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</si>
  <si>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</si>
  <si>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</si>
  <si>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</si>
  <si>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</si>
  <si>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</si>
  <si>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</si>
  <si>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</si>
  <si>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</si>
  <si>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</si>
  <si>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</si>
  <si>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</si>
  <si>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</si>
  <si>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</si>
  <si>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</si>
  <si>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</si>
  <si>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</si>
  <si>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</si>
  <si>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</si>
  <si>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</si>
  <si>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</si>
  <si>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</si>
  <si>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</si>
  <si>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</si>
  <si>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</si>
  <si>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</si>
  <si>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</si>
  <si>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</si>
  <si>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</si>
  <si>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</si>
  <si>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</si>
  <si>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</si>
  <si>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</si>
  <si>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</si>
  <si>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</si>
  <si>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</si>
  <si>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</si>
  <si>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</si>
  <si>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</si>
  <si>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</si>
  <si>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</si>
  <si>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</si>
  <si>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</si>
  <si>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</si>
  <si>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</si>
  <si>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</si>
  <si>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</si>
  <si>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</si>
  <si>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</si>
  <si>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</si>
  <si>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</si>
  <si>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</si>
  <si>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</si>
  <si>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</si>
  <si>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</si>
  <si>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</si>
  <si>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</si>
  <si>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</si>
  <si>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</si>
  <si>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</si>
  <si>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</si>
  <si>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</si>
  <si>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愛知県碧南市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</si>
  <si>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</si>
  <si>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</si>
  <si>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</si>
  <si>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</si>
  <si>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</si>
  <si>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</si>
  <si>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</si>
  <si>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</si>
  <si>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</si>
  <si>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</si>
  <si>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</si>
  <si>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</si>
  <si>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</si>
  <si>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</si>
  <si>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</si>
  <si>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</si>
  <si>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</si>
  <si>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</si>
  <si>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</si>
  <si>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</si>
  <si>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訪問看護事業特別会計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</si>
  <si>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</si>
  <si>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</si>
  <si>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</si>
  <si>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</si>
  <si>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</si>
  <si>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</si>
  <si>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</si>
  <si>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</si>
  <si>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</si>
  <si>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</si>
  <si>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</si>
  <si>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</si>
  <si>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</si>
  <si>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</si>
  <si>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介護保険（保険事業勘定）特別会計</t>
    <phoneticPr fontId="5"/>
  </si>
  <si>
    <t>介護保険（介護サービス事業勘定）特別会計</t>
    <phoneticPr fontId="5"/>
  </si>
  <si>
    <t>後期高齢者医療保険特別会計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</si>
  <si>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</si>
  <si>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</si>
  <si>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</si>
  <si>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</si>
  <si>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</si>
  <si>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</si>
  <si>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</si>
  <si>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</si>
  <si>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</si>
  <si>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</si>
  <si>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</si>
  <si>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</si>
  <si>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</si>
  <si>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</si>
  <si>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</si>
  <si>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</si>
  <si>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</si>
  <si>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</si>
  <si>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</si>
  <si>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</si>
  <si>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</si>
  <si>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</si>
  <si>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</si>
  <si>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</si>
  <si>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</si>
  <si>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</si>
  <si>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</si>
  <si>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</si>
  <si>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</si>
  <si>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</si>
  <si>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</si>
  <si>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</si>
  <si>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</si>
  <si>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</si>
  <si>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</si>
  <si>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</si>
  <si>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</si>
  <si>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</si>
  <si>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</si>
  <si>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</si>
  <si>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</si>
  <si>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</si>
  <si>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</si>
  <si>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</si>
  <si>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</si>
  <si>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</si>
  <si>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</si>
  <si>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</si>
  <si>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</si>
  <si>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</si>
  <si>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</si>
  <si>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</si>
  <si>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</si>
  <si>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</si>
  <si>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</si>
  <si>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</si>
  <si>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</si>
  <si>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</si>
  <si>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</si>
  <si>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介護保険(介護サービス事業勘定)特別会計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</si>
  <si>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</si>
  <si>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</si>
  <si>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</si>
  <si>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</si>
  <si>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</si>
  <si>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</si>
  <si>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</si>
  <si>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</si>
  <si>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</si>
  <si>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</si>
  <si>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</si>
  <si>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</si>
  <si>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</si>
  <si>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</si>
  <si>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</si>
  <si>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</si>
  <si>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</si>
  <si>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</si>
  <si>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</si>
  <si>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</si>
  <si>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</si>
  <si>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</si>
  <si>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</si>
  <si>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</si>
  <si>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</si>
  <si>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</si>
  <si>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</si>
  <si>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</si>
  <si>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</si>
  <si>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</si>
  <si>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</si>
  <si>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</si>
  <si>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</si>
  <si>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</si>
  <si>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</si>
  <si>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</si>
  <si>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</si>
  <si>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</si>
  <si>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</si>
  <si>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</si>
  <si>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</si>
  <si>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</si>
  <si>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</si>
  <si>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</si>
  <si>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</si>
  <si>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</si>
  <si>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</si>
  <si>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</si>
  <si>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</si>
  <si>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</si>
  <si>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</si>
  <si>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</si>
  <si>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</si>
  <si>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</si>
  <si>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</si>
  <si>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</si>
  <si>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</si>
  <si>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</si>
  <si>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</si>
  <si>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</si>
  <si>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</si>
  <si>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</si>
  <si>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</si>
  <si>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</si>
  <si>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</si>
  <si>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</si>
  <si>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</si>
  <si>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</si>
  <si>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</si>
  <si>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</si>
  <si>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</si>
  <si>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</si>
  <si>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</si>
  <si>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</si>
  <si>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</si>
  <si>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</si>
  <si>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</si>
  <si>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</si>
  <si>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</si>
  <si>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</si>
  <si>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0.24</t>
  </si>
  <si>
    <t>▲ 8.97</t>
  </si>
  <si>
    <t>水道事業会計</t>
  </si>
  <si>
    <t>一般会計</t>
  </si>
  <si>
    <t>病院事業会計</t>
  </si>
  <si>
    <t>下水道事業会計</t>
  </si>
  <si>
    <t>介護保険（保険事業勘定）特別会計</t>
  </si>
  <si>
    <t>訪問看護事業特別会計</t>
  </si>
  <si>
    <t>国民健康保険特別会計</t>
  </si>
  <si>
    <t>介護保険（介護サービス事業勘定）特別会計</t>
  </si>
  <si>
    <t>その他会計（赤字）</t>
  </si>
  <si>
    <t>その他会計（黒字）</t>
  </si>
  <si>
    <t>R01</t>
    <phoneticPr fontId="5"/>
  </si>
  <si>
    <t>R02</t>
    <phoneticPr fontId="5"/>
  </si>
  <si>
    <t>R03</t>
    <phoneticPr fontId="5"/>
  </si>
  <si>
    <t>R04</t>
    <phoneticPr fontId="5"/>
  </si>
  <si>
    <t>R05</t>
    <phoneticPr fontId="5"/>
  </si>
  <si>
    <t>-</t>
    <phoneticPr fontId="2"/>
  </si>
  <si>
    <t>衣浦衛生組合</t>
    <rPh sb="0" eb="2">
      <t>キヌウラ</t>
    </rPh>
    <rPh sb="2" eb="4">
      <t>エイセイ</t>
    </rPh>
    <rPh sb="4" eb="6">
      <t>クミアイ</t>
    </rPh>
    <phoneticPr fontId="2"/>
  </si>
  <si>
    <t>衣浦東部広域連合</t>
    <rPh sb="0" eb="4">
      <t>キヌウラトウブ</t>
    </rPh>
    <rPh sb="4" eb="8">
      <t>コウイキレンゴウ</t>
    </rPh>
    <phoneticPr fontId="2"/>
  </si>
  <si>
    <t>愛知県後期高齢者医療広域連合（一般会計）</t>
    <rPh sb="0" eb="7">
      <t>アイチケンコウキコウレイ</t>
    </rPh>
    <rPh sb="7" eb="8">
      <t>シャ</t>
    </rPh>
    <rPh sb="8" eb="10">
      <t>イリョウ</t>
    </rPh>
    <rPh sb="10" eb="14">
      <t>コウイキレンゴウ</t>
    </rPh>
    <rPh sb="15" eb="19">
      <t>イッパンカイケイ</t>
    </rPh>
    <phoneticPr fontId="2"/>
  </si>
  <si>
    <t>愛知県後期高齢者医療広域連合（後期高齢者医療特別会計）</t>
    <rPh sb="0" eb="7">
      <t>アイチケンコウキコウレイ</t>
    </rPh>
    <rPh sb="7" eb="8">
      <t>シャ</t>
    </rPh>
    <rPh sb="8" eb="10">
      <t>イリョウ</t>
    </rPh>
    <rPh sb="10" eb="14">
      <t>コウイキレンゴウ</t>
    </rPh>
    <rPh sb="15" eb="19">
      <t>コウキコウレイ</t>
    </rPh>
    <rPh sb="19" eb="20">
      <t>シャ</t>
    </rPh>
    <rPh sb="20" eb="22">
      <t>イリョウ</t>
    </rPh>
    <rPh sb="22" eb="26">
      <t>トクベツカイケイ</t>
    </rPh>
    <phoneticPr fontId="2"/>
  </si>
  <si>
    <t>碧南土地開発公社</t>
    <rPh sb="0" eb="8">
      <t>ヘキナントチカイハツコウシャ</t>
    </rPh>
    <phoneticPr fontId="2"/>
  </si>
  <si>
    <t>㈶碧南市健康増進会</t>
    <rPh sb="1" eb="4">
      <t>ヘキナンシ</t>
    </rPh>
    <rPh sb="4" eb="9">
      <t>ケンコウゾウシンカイ</t>
    </rPh>
    <phoneticPr fontId="2"/>
  </si>
  <si>
    <t>㈱ヘキナンシティカンパニー</t>
    <phoneticPr fontId="2"/>
  </si>
  <si>
    <t>㈶衣浦港福祉協会</t>
    <rPh sb="1" eb="3">
      <t>キヌウラ</t>
    </rPh>
    <rPh sb="3" eb="4">
      <t>ミナト</t>
    </rPh>
    <rPh sb="4" eb="8">
      <t>フクシキョウカイ</t>
    </rPh>
    <phoneticPr fontId="2"/>
  </si>
  <si>
    <t>国際交流基金</t>
    <rPh sb="0" eb="6">
      <t>コクサイコウリュウキキン</t>
    </rPh>
    <phoneticPr fontId="2"/>
  </si>
  <si>
    <t>農業振興基金</t>
    <rPh sb="0" eb="6">
      <t>ノウギョウシンコウキキン</t>
    </rPh>
    <phoneticPr fontId="2"/>
  </si>
  <si>
    <t>福祉基金</t>
    <rPh sb="0" eb="4">
      <t>フクシキキン</t>
    </rPh>
    <phoneticPr fontId="2"/>
  </si>
  <si>
    <t>公共施設維持基金</t>
    <rPh sb="0" eb="8">
      <t>コウキョウシセツイジキキン</t>
    </rPh>
    <phoneticPr fontId="5"/>
  </si>
  <si>
    <t>緑花推進基金</t>
    <rPh sb="0" eb="2">
      <t>リョッカ</t>
    </rPh>
    <rPh sb="2" eb="4">
      <t>スイシン</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</si>
  <si>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</si>
  <si>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</si>
  <si>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令和６年度においては将来負担額の減少がみられたが、都市計画税収等の減少により、前年度に比べ０．６％悪化した。有形固定資産減価償却率は類似団体平均と同程度であるが、当面は公共施設等の除却・更新計画が無く、施設の老朽化対策に多額の経費支出が見込まれる。積極的に公共施設維持基金の拡充を図り、一時的な経費の増加に備えていく。</t>
    <rPh sb="22" eb="27">
      <t>ショウライフタンガク</t>
    </rPh>
    <rPh sb="28" eb="30">
      <t>ゲンショウ</t>
    </rPh>
    <rPh sb="37" eb="42">
      <t>トシケイカクゼイ</t>
    </rPh>
    <rPh sb="42" eb="43">
      <t>シュウ</t>
    </rPh>
    <rPh sb="43" eb="44">
      <t>トウ</t>
    </rPh>
    <rPh sb="51" eb="52">
      <t>マエ</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</si>
  <si>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</si>
  <si>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</si>
  <si>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</si>
  <si>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</si>
  <si>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</si>
  <si>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</si>
  <si>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元利償還金が増加したことに加え、災害復旧費等に係る基準財政需要額が１億１，５００万円余減少したことから０．４％の悪化となった。将来負担比率は、都市計画税収の減少により、前年度に比べ０．６％悪化した。今後の見通しとしては、公共施設の改修・長寿命化事業等の影響から公債費の増加が見込まれるため、これまで以上に将来負担の適正管理に取り組んでいく必要がある。</t>
    <rPh sb="10" eb="15">
      <t>ガンリショウカンキン</t>
    </rPh>
    <rPh sb="16" eb="17">
      <t>ゾウ</t>
    </rPh>
    <rPh sb="17" eb="18">
      <t>カ</t>
    </rPh>
    <rPh sb="81" eb="87">
      <t>トシケイカクゼイシュウ</t>
    </rPh>
    <rPh sb="94" eb="95">
      <t>マエ</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</si>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</sst>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2C25E8B-BB32-47B5-90E5-4A740689E2E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468F-4D45-8B64-84278C17D68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41264</c:v>
                </c:pt>
                <c:pt idx="1">
                  <c:v>33962</c:v>
                </c:pt>
                <c:pt idx="2">
                  <c:v>32307</c:v>
                </c:pt>
                <c:pt idx="3">
                  <c:v>37784</c:v>
                </c:pt>
                <c:pt idx="4">
                  <c:v>28151</c:v>
                </c:pt>
              </c:numCache>
            </c:numRef>
          </c:val>
          <c:smooth val="0"/>
          <c:extLst>
            <c:ext xmlns:c16="http://schemas.microsoft.com/office/drawing/2014/chart" uri="{C3380CC4-5D6E-409C-BE32-E72D297353CC}">
              <c16:uniqueId val="{00000001-468F-4D45-8B64-84278C17D68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12.55</c:v>
                </c:pt>
                <c:pt idx="1">
                  <c:v>14.45</c:v>
                </c:pt>
                <c:pt idx="2">
                  <c:v>15.5</c:v>
                </c:pt>
                <c:pt idx="3">
                  <c:v>17.21</c:v>
                </c:pt>
                <c:pt idx="4">
                  <c:v>8.4499999999999993</c:v>
                </c:pt>
              </c:numCache>
            </c:numRef>
          </c:val>
          <c:extLst>
            <c:ext xmlns:c16="http://schemas.microsoft.com/office/drawing/2014/chart" uri="{C3380CC4-5D6E-409C-BE32-E72D297353CC}">
              <c16:uniqueId val="{00000000-74C7-4244-B823-5C52B6EE32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27.01</c:v>
                </c:pt>
                <c:pt idx="1">
                  <c:v>31.83</c:v>
                </c:pt>
                <c:pt idx="2">
                  <c:v>32.17</c:v>
                </c:pt>
                <c:pt idx="3">
                  <c:v>35.71</c:v>
                </c:pt>
                <c:pt idx="4">
                  <c:v>29.47</c:v>
                </c:pt>
              </c:numCache>
            </c:numRef>
          </c:val>
          <c:extLst>
            <c:ext xmlns:c16="http://schemas.microsoft.com/office/drawing/2014/chart" uri="{C3380CC4-5D6E-409C-BE32-E72D297353CC}">
              <c16:uniqueId val="{00000001-74C7-4244-B823-5C52B6EE32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4.93</c:v>
                </c:pt>
                <c:pt idx="1">
                  <c:v>6.3</c:v>
                </c:pt>
                <c:pt idx="2">
                  <c:v>-0.24</c:v>
                </c:pt>
                <c:pt idx="3">
                  <c:v>3.94</c:v>
                </c:pt>
                <c:pt idx="4">
                  <c:v>-8.9700000000000006</c:v>
                </c:pt>
              </c:numCache>
            </c:numRef>
          </c:val>
          <c:smooth val="0"/>
          <c:extLst>
            <c:ext xmlns:c16="http://schemas.microsoft.com/office/drawing/2014/chart" uri="{C3380CC4-5D6E-409C-BE32-E72D297353CC}">
              <c16:uniqueId val="{00000002-74C7-4244-B823-5C52B6EE32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c:v>
                </c:pt>
                <c:pt idx="2">
                  <c:v>#N/A</c:v>
                </c:pt>
                <c:pt idx="3">
                  <c:v>0.01</c:v>
                </c:pt>
                <c:pt idx="4">
                  <c:v>#N/A</c:v>
                </c:pt>
                <c:pt idx="5">
                  <c:v>0</c:v>
                </c:pt>
                <c:pt idx="6">
                  <c:v>#N/A</c:v>
                </c:pt>
                <c:pt idx="7">
                  <c:v>0.01</c:v>
                </c:pt>
                <c:pt idx="8">
                  <c:v>#N/A</c:v>
                </c:pt>
                <c:pt idx="9">
                  <c:v>0.03</c:v>
                </c:pt>
              </c:numCache>
            </c:numRef>
          </c:val>
          <c:extLst>
            <c:ext xmlns:c16="http://schemas.microsoft.com/office/drawing/2014/chart" uri="{C3380CC4-5D6E-409C-BE32-E72D297353CC}">
              <c16:uniqueId val="{00000000-D7C6-400F-9D1F-7A127FDF8A3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C6-400F-9D1F-7A127FDF8A36}"/>
            </c:ext>
          </c:extLst>
        </c:ser>
        <c:ser>
          <c:idx val="2"/>
          <c:order val="2"/>
          <c:tx>
            <c:strRef>
              <c:f>データシート!$A$29</c:f>
              <c:strCache>
                <c:ptCount val="1"/>
                <c:pt idx="0">
                  <c:v>介護保険（介護サービス事業勘定）特別会計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0.11</c:v>
                </c:pt>
                <c:pt idx="2">
                  <c:v>#N/A</c:v>
                </c:pt>
                <c:pt idx="3">
                  <c:v>0</c:v>
                </c:pt>
                <c:pt idx="4">
                  <c:v>#N/A</c:v>
                </c:pt>
                <c:pt idx="5">
                  <c:v>0.06</c:v>
                </c:pt>
                <c:pt idx="6">
                  <c:v>#N/A</c:v>
                </c:pt>
                <c:pt idx="7">
                  <c:v>0.15</c:v>
                </c:pt>
                <c:pt idx="8">
                  <c:v>#N/A</c:v>
                </c:pt>
                <c:pt idx="9">
                  <c:v>0.14000000000000001</c:v>
                </c:pt>
              </c:numCache>
            </c:numRef>
          </c:val>
          <c:extLst>
            <c:ext xmlns:c16="http://schemas.microsoft.com/office/drawing/2014/chart" uri="{C3380CC4-5D6E-409C-BE32-E72D297353CC}">
              <c16:uniqueId val="{00000002-D7C6-400F-9D1F-7A127FDF8A36}"/>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0.55000000000000004</c:v>
                </c:pt>
                <c:pt idx="2">
                  <c:v>#N/A</c:v>
                </c:pt>
                <c:pt idx="3">
                  <c:v>0.33</c:v>
                </c:pt>
                <c:pt idx="4">
                  <c:v>#N/A</c:v>
                </c:pt>
                <c:pt idx="5">
                  <c:v>0.56000000000000005</c:v>
                </c:pt>
                <c:pt idx="6">
                  <c:v>#N/A</c:v>
                </c:pt>
                <c:pt idx="7">
                  <c:v>0.47</c:v>
                </c:pt>
                <c:pt idx="8">
                  <c:v>#N/A</c:v>
                </c:pt>
                <c:pt idx="9">
                  <c:v>0.19</c:v>
                </c:pt>
              </c:numCache>
            </c:numRef>
          </c:val>
          <c:extLst>
            <c:ext xmlns:c16="http://schemas.microsoft.com/office/drawing/2014/chart" uri="{C3380CC4-5D6E-409C-BE32-E72D297353CC}">
              <c16:uniqueId val="{00000003-D7C6-400F-9D1F-7A127FDF8A36}"/>
            </c:ext>
          </c:extLst>
        </c:ser>
        <c:ser>
          <c:idx val="4"/>
          <c:order val="4"/>
          <c:tx>
            <c:strRef>
              <c:f>データシート!$A$31</c:f>
              <c:strCache>
                <c:ptCount val="1"/>
                <c:pt idx="0">
                  <c:v>訪問看護事業特別会計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0.27</c:v>
                </c:pt>
                <c:pt idx="2">
                  <c:v>#N/A</c:v>
                </c:pt>
                <c:pt idx="3">
                  <c:v>0.37</c:v>
                </c:pt>
                <c:pt idx="4">
                  <c:v>#N/A</c:v>
                </c:pt>
                <c:pt idx="5">
                  <c:v>0.48</c:v>
                </c:pt>
                <c:pt idx="6">
                  <c:v>#N/A</c:v>
                </c:pt>
                <c:pt idx="7">
                  <c:v>0.49</c:v>
                </c:pt>
                <c:pt idx="8">
                  <c:v>#N/A</c:v>
                </c:pt>
                <c:pt idx="9">
                  <c:v>0.38</c:v>
                </c:pt>
              </c:numCache>
            </c:numRef>
          </c:val>
          <c:extLst>
            <c:ext xmlns:c16="http://schemas.microsoft.com/office/drawing/2014/chart" uri="{C3380CC4-5D6E-409C-BE32-E72D297353CC}">
              <c16:uniqueId val="{00000004-D7C6-400F-9D1F-7A127FDF8A36}"/>
            </c:ext>
          </c:extLst>
        </c:ser>
        <c:ser>
          <c:idx val="5"/>
          <c:order val="5"/>
          <c:tx>
            <c:strRef>
              <c:f>データシート!$A$32</c:f>
              <c:strCache>
                <c:ptCount val="1"/>
                <c:pt idx="0">
                  <c:v>介護保険（保険事業勘定）特別会計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0.71</c:v>
                </c:pt>
                <c:pt idx="2">
                  <c:v>#N/A</c:v>
                </c:pt>
                <c:pt idx="3">
                  <c:v>1.05</c:v>
                </c:pt>
                <c:pt idx="4">
                  <c:v>#N/A</c:v>
                </c:pt>
                <c:pt idx="5">
                  <c:v>1.22</c:v>
                </c:pt>
                <c:pt idx="6">
                  <c:v>#N/A</c:v>
                </c:pt>
                <c:pt idx="7">
                  <c:v>1.46</c:v>
                </c:pt>
                <c:pt idx="8">
                  <c:v>#N/A</c:v>
                </c:pt>
                <c:pt idx="9">
                  <c:v>1.42</c:v>
                </c:pt>
              </c:numCache>
            </c:numRef>
          </c:val>
          <c:extLst>
            <c:ext xmlns:c16="http://schemas.microsoft.com/office/drawing/2014/chart" uri="{C3380CC4-5D6E-409C-BE32-E72D297353CC}">
              <c16:uniqueId val="{00000005-D7C6-400F-9D1F-7A127FDF8A3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1.43</c:v>
                </c:pt>
                <c:pt idx="4">
                  <c:v>#N/A</c:v>
                </c:pt>
                <c:pt idx="5">
                  <c:v>1.71</c:v>
                </c:pt>
                <c:pt idx="6">
                  <c:v>#N/A</c:v>
                </c:pt>
                <c:pt idx="7">
                  <c:v>1.72</c:v>
                </c:pt>
                <c:pt idx="8">
                  <c:v>#N/A</c:v>
                </c:pt>
                <c:pt idx="9">
                  <c:v>2.4</c:v>
                </c:pt>
              </c:numCache>
            </c:numRef>
          </c:val>
          <c:extLst>
            <c:ext xmlns:c16="http://schemas.microsoft.com/office/drawing/2014/chart" uri="{C3380CC4-5D6E-409C-BE32-E72D297353CC}">
              <c16:uniqueId val="{00000006-D7C6-400F-9D1F-7A127FDF8A36}"/>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2.92</c:v>
                </c:pt>
                <c:pt idx="2">
                  <c:v>#N/A</c:v>
                </c:pt>
                <c:pt idx="3">
                  <c:v>0.6</c:v>
                </c:pt>
                <c:pt idx="4">
                  <c:v>#N/A</c:v>
                </c:pt>
                <c:pt idx="5">
                  <c:v>8.82</c:v>
                </c:pt>
                <c:pt idx="6">
                  <c:v>#N/A</c:v>
                </c:pt>
                <c:pt idx="7">
                  <c:v>6.32</c:v>
                </c:pt>
                <c:pt idx="8">
                  <c:v>#N/A</c:v>
                </c:pt>
                <c:pt idx="9">
                  <c:v>7.33</c:v>
                </c:pt>
              </c:numCache>
            </c:numRef>
          </c:val>
          <c:extLst>
            <c:ext xmlns:c16="http://schemas.microsoft.com/office/drawing/2014/chart" uri="{C3380CC4-5D6E-409C-BE32-E72D297353CC}">
              <c16:uniqueId val="{00000007-D7C6-400F-9D1F-7A127FDF8A3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12.27</c:v>
                </c:pt>
                <c:pt idx="2">
                  <c:v>#N/A</c:v>
                </c:pt>
                <c:pt idx="3">
                  <c:v>14.07</c:v>
                </c:pt>
                <c:pt idx="4">
                  <c:v>#N/A</c:v>
                </c:pt>
                <c:pt idx="5">
                  <c:v>15.01</c:v>
                </c:pt>
                <c:pt idx="6">
                  <c:v>#N/A</c:v>
                </c:pt>
                <c:pt idx="7">
                  <c:v>16.71</c:v>
                </c:pt>
                <c:pt idx="8">
                  <c:v>#N/A</c:v>
                </c:pt>
                <c:pt idx="9">
                  <c:v>8.06</c:v>
                </c:pt>
              </c:numCache>
            </c:numRef>
          </c:val>
          <c:extLst>
            <c:ext xmlns:c16="http://schemas.microsoft.com/office/drawing/2014/chart" uri="{C3380CC4-5D6E-409C-BE32-E72D297353CC}">
              <c16:uniqueId val="{00000008-D7C6-400F-9D1F-7A127FDF8A3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14.13</c:v>
                </c:pt>
                <c:pt idx="2">
                  <c:v>#N/A</c:v>
                </c:pt>
                <c:pt idx="3">
                  <c:v>14.16</c:v>
                </c:pt>
                <c:pt idx="4">
                  <c:v>#N/A</c:v>
                </c:pt>
                <c:pt idx="5">
                  <c:v>13.12</c:v>
                </c:pt>
                <c:pt idx="6">
                  <c:v>#N/A</c:v>
                </c:pt>
                <c:pt idx="7">
                  <c:v>10</c:v>
                </c:pt>
                <c:pt idx="8">
                  <c:v>#N/A</c:v>
                </c:pt>
                <c:pt idx="9">
                  <c:v>9.14</c:v>
                </c:pt>
              </c:numCache>
            </c:numRef>
          </c:val>
          <c:extLst>
            <c:ext xmlns:c16="http://schemas.microsoft.com/office/drawing/2014/chart" uri="{C3380CC4-5D6E-409C-BE32-E72D297353CC}">
              <c16:uniqueId val="{00000009-D7C6-400F-9D1F-7A127FDF8A3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2702</c:v>
                </c:pt>
                <c:pt idx="5">
                  <c:v>2573</c:v>
                </c:pt>
                <c:pt idx="8">
                  <c:v>2498</c:v>
                </c:pt>
                <c:pt idx="11">
                  <c:v>2481</c:v>
                </c:pt>
                <c:pt idx="14">
                  <c:v>2290</c:v>
                </c:pt>
              </c:numCache>
            </c:numRef>
          </c:val>
          <c:extLst>
            <c:ext xmlns:c16="http://schemas.microsoft.com/office/drawing/2014/chart" uri="{C3380CC4-5D6E-409C-BE32-E72D297353CC}">
              <c16:uniqueId val="{00000000-2D2A-4A9F-84E3-6598FF332BE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D2A-4A9F-84E3-6598FF332BE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D2A-4A9F-84E3-6598FF332BE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145</c:v>
                </c:pt>
                <c:pt idx="3">
                  <c:v>179</c:v>
                </c:pt>
                <c:pt idx="6">
                  <c:v>153</c:v>
                </c:pt>
                <c:pt idx="9">
                  <c:v>221</c:v>
                </c:pt>
                <c:pt idx="12">
                  <c:v>295</c:v>
                </c:pt>
              </c:numCache>
            </c:numRef>
          </c:val>
          <c:extLst>
            <c:ext xmlns:c16="http://schemas.microsoft.com/office/drawing/2014/chart" uri="{C3380CC4-5D6E-409C-BE32-E72D297353CC}">
              <c16:uniqueId val="{00000003-2D2A-4A9F-84E3-6598FF332BE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1643</c:v>
                </c:pt>
                <c:pt idx="3">
                  <c:v>1754</c:v>
                </c:pt>
                <c:pt idx="6">
                  <c:v>1592</c:v>
                </c:pt>
                <c:pt idx="9">
                  <c:v>1620</c:v>
                </c:pt>
                <c:pt idx="12">
                  <c:v>1500</c:v>
                </c:pt>
              </c:numCache>
            </c:numRef>
          </c:val>
          <c:extLst>
            <c:ext xmlns:c16="http://schemas.microsoft.com/office/drawing/2014/chart" uri="{C3380CC4-5D6E-409C-BE32-E72D297353CC}">
              <c16:uniqueId val="{00000004-2D2A-4A9F-84E3-6598FF332BE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2A-4A9F-84E3-6598FF332BE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D2A-4A9F-84E3-6598FF332BE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1182</c:v>
                </c:pt>
                <c:pt idx="3">
                  <c:v>1085</c:v>
                </c:pt>
                <c:pt idx="6">
                  <c:v>1148</c:v>
                </c:pt>
                <c:pt idx="9">
                  <c:v>1179</c:v>
                </c:pt>
                <c:pt idx="12">
                  <c:v>1218</c:v>
                </c:pt>
              </c:numCache>
            </c:numRef>
          </c:val>
          <c:extLst>
            <c:ext xmlns:c16="http://schemas.microsoft.com/office/drawing/2014/chart" uri="{C3380CC4-5D6E-409C-BE32-E72D297353CC}">
              <c16:uniqueId val="{00000007-2D2A-4A9F-84E3-6598FF332BE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268</c:v>
                </c:pt>
                <c:pt idx="2">
                  <c:v>#N/A</c:v>
                </c:pt>
                <c:pt idx="3">
                  <c:v>#N/A</c:v>
                </c:pt>
                <c:pt idx="4">
                  <c:v>445</c:v>
                </c:pt>
                <c:pt idx="5">
                  <c:v>#N/A</c:v>
                </c:pt>
                <c:pt idx="6">
                  <c:v>#N/A</c:v>
                </c:pt>
                <c:pt idx="7">
                  <c:v>395</c:v>
                </c:pt>
                <c:pt idx="8">
                  <c:v>#N/A</c:v>
                </c:pt>
                <c:pt idx="9">
                  <c:v>#N/A</c:v>
                </c:pt>
                <c:pt idx="10">
                  <c:v>539</c:v>
                </c:pt>
                <c:pt idx="11">
                  <c:v>#N/A</c:v>
                </c:pt>
                <c:pt idx="12">
                  <c:v>#N/A</c:v>
                </c:pt>
                <c:pt idx="13">
                  <c:v>723</c:v>
                </c:pt>
                <c:pt idx="14">
                  <c:v>#N/A</c:v>
                </c:pt>
              </c:numCache>
            </c:numRef>
          </c:val>
          <c:smooth val="0"/>
          <c:extLst>
            <c:ext xmlns:c16="http://schemas.microsoft.com/office/drawing/2014/chart" uri="{C3380CC4-5D6E-409C-BE32-E72D297353CC}">
              <c16:uniqueId val="{00000008-2D2A-4A9F-84E3-6598FF332BE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14380</c:v>
                </c:pt>
                <c:pt idx="5">
                  <c:v>13848</c:v>
                </c:pt>
                <c:pt idx="8">
                  <c:v>13790</c:v>
                </c:pt>
                <c:pt idx="11">
                  <c:v>13521</c:v>
                </c:pt>
                <c:pt idx="14">
                  <c:v>13267</c:v>
                </c:pt>
              </c:numCache>
            </c:numRef>
          </c:val>
          <c:extLst>
            <c:ext xmlns:c16="http://schemas.microsoft.com/office/drawing/2014/chart" uri="{C3380CC4-5D6E-409C-BE32-E72D297353CC}">
              <c16:uniqueId val="{00000000-A268-4EC4-8AA0-4026087D40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10463</c:v>
                </c:pt>
                <c:pt idx="5">
                  <c:v>10450</c:v>
                </c:pt>
                <c:pt idx="8">
                  <c:v>9916</c:v>
                </c:pt>
                <c:pt idx="11">
                  <c:v>9092</c:v>
                </c:pt>
                <c:pt idx="14">
                  <c:v>8809</c:v>
                </c:pt>
              </c:numCache>
            </c:numRef>
          </c:val>
          <c:extLst>
            <c:ext xmlns:c16="http://schemas.microsoft.com/office/drawing/2014/chart" uri="{C3380CC4-5D6E-409C-BE32-E72D297353CC}">
              <c16:uniqueId val="{00000001-A268-4EC4-8AA0-4026087D40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7797</c:v>
                </c:pt>
                <c:pt idx="5">
                  <c:v>7886</c:v>
                </c:pt>
                <c:pt idx="8">
                  <c:v>8516</c:v>
                </c:pt>
                <c:pt idx="11">
                  <c:v>8701</c:v>
                </c:pt>
                <c:pt idx="14">
                  <c:v>8468</c:v>
                </c:pt>
              </c:numCache>
            </c:numRef>
          </c:val>
          <c:extLst>
            <c:ext xmlns:c16="http://schemas.microsoft.com/office/drawing/2014/chart" uri="{C3380CC4-5D6E-409C-BE32-E72D297353CC}">
              <c16:uniqueId val="{00000002-A268-4EC4-8AA0-4026087D40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268-4EC4-8AA0-4026087D40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268-4EC4-8AA0-4026087D40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1102</c:v>
                </c:pt>
                <c:pt idx="3">
                  <c:v>1099</c:v>
                </c:pt>
                <c:pt idx="6">
                  <c:v>1079</c:v>
                </c:pt>
                <c:pt idx="9">
                  <c:v>1111</c:v>
                </c:pt>
                <c:pt idx="12">
                  <c:v>1065</c:v>
                </c:pt>
              </c:numCache>
            </c:numRef>
          </c:val>
          <c:extLst>
            <c:ext xmlns:c16="http://schemas.microsoft.com/office/drawing/2014/chart" uri="{C3380CC4-5D6E-409C-BE32-E72D297353CC}">
              <c16:uniqueId val="{00000005-A268-4EC4-8AA0-4026087D40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3147</c:v>
                </c:pt>
                <c:pt idx="3">
                  <c:v>3088</c:v>
                </c:pt>
                <c:pt idx="6">
                  <c:v>3097</c:v>
                </c:pt>
                <c:pt idx="9">
                  <c:v>3125</c:v>
                </c:pt>
                <c:pt idx="12">
                  <c:v>3266</c:v>
                </c:pt>
              </c:numCache>
            </c:numRef>
          </c:val>
          <c:extLst>
            <c:ext xmlns:c16="http://schemas.microsoft.com/office/drawing/2014/chart" uri="{C3380CC4-5D6E-409C-BE32-E72D297353CC}">
              <c16:uniqueId val="{00000006-A268-4EC4-8AA0-4026087D40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1723</c:v>
                </c:pt>
                <c:pt idx="3">
                  <c:v>2282</c:v>
                </c:pt>
                <c:pt idx="6">
                  <c:v>2405</c:v>
                </c:pt>
                <c:pt idx="9">
                  <c:v>2312</c:v>
                </c:pt>
                <c:pt idx="12">
                  <c:v>2171</c:v>
                </c:pt>
              </c:numCache>
            </c:numRef>
          </c:val>
          <c:extLst>
            <c:ext xmlns:c16="http://schemas.microsoft.com/office/drawing/2014/chart" uri="{C3380CC4-5D6E-409C-BE32-E72D297353CC}">
              <c16:uniqueId val="{00000007-A268-4EC4-8AA0-4026087D40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15451</c:v>
                </c:pt>
                <c:pt idx="3">
                  <c:v>14986</c:v>
                </c:pt>
                <c:pt idx="6">
                  <c:v>15551</c:v>
                </c:pt>
                <c:pt idx="9">
                  <c:v>15697</c:v>
                </c:pt>
                <c:pt idx="12">
                  <c:v>15611</c:v>
                </c:pt>
              </c:numCache>
            </c:numRef>
          </c:val>
          <c:extLst>
            <c:ext xmlns:c16="http://schemas.microsoft.com/office/drawing/2014/chart" uri="{C3380CC4-5D6E-409C-BE32-E72D297353CC}">
              <c16:uniqueId val="{00000008-A268-4EC4-8AA0-4026087D40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426</c:v>
                </c:pt>
                <c:pt idx="3">
                  <c:v>642</c:v>
                </c:pt>
                <c:pt idx="6">
                  <c:v>622</c:v>
                </c:pt>
                <c:pt idx="9">
                  <c:v>722</c:v>
                </c:pt>
                <c:pt idx="12">
                  <c:v>775</c:v>
                </c:pt>
              </c:numCache>
            </c:numRef>
          </c:val>
          <c:extLst>
            <c:ext xmlns:c16="http://schemas.microsoft.com/office/drawing/2014/chart" uri="{C3380CC4-5D6E-409C-BE32-E72D297353CC}">
              <c16:uniqueId val="{00000009-A268-4EC4-8AA0-4026087D40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9385</c:v>
                </c:pt>
                <c:pt idx="3">
                  <c:v>9115</c:v>
                </c:pt>
                <c:pt idx="6">
                  <c:v>8878</c:v>
                </c:pt>
                <c:pt idx="9">
                  <c:v>8713</c:v>
                </c:pt>
                <c:pt idx="12">
                  <c:v>8191</c:v>
                </c:pt>
              </c:numCache>
            </c:numRef>
          </c:val>
          <c:extLst>
            <c:ext xmlns:c16="http://schemas.microsoft.com/office/drawing/2014/chart" uri="{C3380CC4-5D6E-409C-BE32-E72D297353CC}">
              <c16:uniqueId val="{0000000A-A268-4EC4-8AA0-4026087D40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365</c:v>
                </c:pt>
                <c:pt idx="11">
                  <c:v>#N/A</c:v>
                </c:pt>
                <c:pt idx="12">
                  <c:v>#N/A</c:v>
                </c:pt>
                <c:pt idx="13">
                  <c:v>536</c:v>
                </c:pt>
                <c:pt idx="14">
                  <c:v>#N/A</c:v>
                </c:pt>
              </c:numCache>
            </c:numRef>
          </c:val>
          <c:smooth val="0"/>
          <c:extLst>
            <c:ext xmlns:c16="http://schemas.microsoft.com/office/drawing/2014/chart" uri="{C3380CC4-5D6E-409C-BE32-E72D297353CC}">
              <c16:uniqueId val="{0000000B-A268-4EC4-8AA0-4026087D40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5933</c:v>
                </c:pt>
                <c:pt idx="1">
                  <c:v>6410</c:v>
                </c:pt>
                <c:pt idx="2">
                  <c:v>5971</c:v>
                </c:pt>
              </c:numCache>
            </c:numRef>
          </c:val>
          <c:extLst>
            <c:ext xmlns:c16="http://schemas.microsoft.com/office/drawing/2014/chart" uri="{C3380CC4-5D6E-409C-BE32-E72D297353CC}">
              <c16:uniqueId val="{00000000-B709-43CB-A998-F9971272BB7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c:v>
                </c:pt>
                <c:pt idx="1">
                  <c:v>7</c:v>
                </c:pt>
                <c:pt idx="2">
                  <c:v>7</c:v>
                </c:pt>
              </c:numCache>
            </c:numRef>
          </c:val>
          <c:extLst>
            <c:ext xmlns:c16="http://schemas.microsoft.com/office/drawing/2014/chart" uri="{C3380CC4-5D6E-409C-BE32-E72D297353CC}">
              <c16:uniqueId val="{00000001-B709-43CB-A998-F9971272BB7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1927</c:v>
                </c:pt>
                <c:pt idx="1">
                  <c:v>1880</c:v>
                </c:pt>
                <c:pt idx="2">
                  <c:v>2084</c:v>
                </c:pt>
              </c:numCache>
            </c:numRef>
          </c:val>
          <c:extLst>
            <c:ext xmlns:c16="http://schemas.microsoft.com/office/drawing/2014/chart" uri="{C3380CC4-5D6E-409C-BE32-E72D297353CC}">
              <c16:uniqueId val="{00000002-B709-43CB-A998-F9971272BB7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{C1C5523A-71C8-4AEE-8E88-BE17CABEDB00}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5A5-4D57-BDD4-B99E6A0EDA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{8A96396C-B767-4E13-8840-EC3F9E145081}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A5-4D57-BDD4-B99E6A0EDA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{7654DD9B-A1CC-4467-AEC9-EEC18576AC0C}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A5-4D57-BDD4-B99E6A0EDA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{74D7FC2C-604F-43B1-92D6-FF519A10C4FB}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A5-4D57-BDD4-B99E6A0EDA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{805D9E66-9964-481B-9CAD-87A94DBA06EE}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A5-4D57-BDD4-B99E6A0EDAA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{545C6FD8-B3D5-455C-95BE-FB4A18EC86CC}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5A5-4D57-BDD4-B99E6A0EDAA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{0BB0C260-6CA9-4674-BE37-4BD3762B4789}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5A5-4D57-BDD4-B99E6A0EDAA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{E1D63EE5-CB1A-41B5-94CB-20AE4D5F2164}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5A5-4D57-BDD4-B99E6A0EDAA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{769D85E1-F66F-4AA6-8E48-B08E9DD48CFC}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5A5-4D57-BDD4-B99E6A0EDA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60.6</c:v>
                </c:pt>
                <c:pt idx="8">
                  <c:v>61.7</c:v>
                </c:pt>
                <c:pt idx="16">
                  <c:v>63.2</c:v>
                </c:pt>
                <c:pt idx="24">
                  <c:v>64.2</c:v>
                </c:pt>
                <c:pt idx="32">
                  <c:v>65.5</c:v>
                </c:pt>
              </c:numCache>
            </c:numRef>
          </c:xVal>
          <c:yVal>
            <c:numRef>
              <c:f>公会計指標分析・財政指標組合せ分析表!$BP$51:$DC$51</c:f>
              <c:numCache>
                <c:formatCode>#,##0.0;"▲ "#,##0.0</c:formatCode>
                <c:ptCount val="40"/>
                <c:pt idx="24">
                  <c:v>2.2000000000000002</c:v>
                </c:pt>
                <c:pt idx="32">
                  <c:v>2.8</c:v>
                </c:pt>
              </c:numCache>
            </c:numRef>
          </c:yVal>
          <c:smooth val="0"/>
          <c:extLst>
            <c:ext xmlns:c16="http://schemas.microsoft.com/office/drawing/2014/chart" uri="{C3380CC4-5D6E-409C-BE32-E72D297353CC}">
              <c16:uniqueId val="{00000009-65A5-4D57-BDD4-B99E6A0EDAA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5640820289577353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{533E4951-E663-427A-A41D-88A6667CAF2F}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5A5-4D57-BDD4-B99E6A0EDAA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{3AEF1EA8-A27B-4A34-AB93-068A8A425A30}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A5-4D57-BDD4-B99E6A0EDA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{0B4D468E-1E46-4814-8A75-DA9F1980F60C}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A5-4D57-BDD4-B99E6A0EDA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{2AE99CEC-55C8-41AF-9291-7B21295BCCA9}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A5-4D57-BDD4-B99E6A0EDA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{DA4F107F-CA56-4012-9478-7594F13A4E91}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A5-4D57-BDD4-B99E6A0EDAA8}"/>
                </c:ext>
              </c:extLst>
            </c:dLbl>
            <c:dLbl>
              <c:idx val="8"/>
              <c:layout>
                <c:manualLayout>
                  <c:x val="-3.8390681010890965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{B219DE42-D415-43B3-B328-C35FC4F49B3D}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5A5-4D57-BDD4-B99E6A0EDAA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{DD3B827F-8968-4980-A409-5AC36CDE27AC}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5A5-4D57-BDD4-B99E6A0EDAA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{F911F203-68A5-4E5C-9858-403346A22002}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5A5-4D57-BDD4-B99E6A0EDAA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{D6304109-A9B0-4F10-9D0A-27CCD9455E09}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5A5-4D57-BDD4-B99E6A0EDA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65A5-4D57-BDD4-B99E6A0EDAA8}"/>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{8D185EC4-166E-4378-813F-E4F42390E9A9}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B3D-4F84-AE73-DC67A18C7F7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{F6EA7AE5-6A76-4ECA-BFCF-71BC4F3670E5}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3D-4F84-AE73-DC67A18C7F7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{523C0C27-8A25-46EE-B610-41FCB2454072}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3D-4F84-AE73-DC67A18C7F7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{14265E3C-C707-469B-9694-9A1D047037EA}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3D-4F84-AE73-DC67A18C7F7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{BB064751-18DA-40F8-A7DC-91F948EA9A9F}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3D-4F84-AE73-DC67A18C7F7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{8AEB42B3-D901-4FDD-8E04-E88D7FFCBD75}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B3D-4F84-AE73-DC67A18C7F7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{C74D8342-3B52-4686-A0EA-B2E20EA62A2E}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B3D-4F84-AE73-DC67A18C7F7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{74E223F3-4496-47A0-B20D-F162A044A251}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B3D-4F84-AE73-DC67A18C7F7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{2FCE4A24-BB21-42B2-8CCF-D15A5CC572AC}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B3D-4F84-AE73-DC67A18C7F7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c:v>
                </c:pt>
                <c:pt idx="8">
                  <c:v>1.9</c:v>
                </c:pt>
                <c:pt idx="16">
                  <c:v>2.1</c:v>
                </c:pt>
                <c:pt idx="24">
                  <c:v>2.7</c:v>
                </c:pt>
                <c:pt idx="32">
                  <c:v>3.1</c:v>
                </c:pt>
              </c:numCache>
            </c:numRef>
          </c:xVal>
          <c:yVal>
            <c:numRef>
              <c:f>公会計指標分析・財政指標組合せ分析表!$BP$73:$DC$73</c:f>
              <c:numCache>
                <c:formatCode>#,##0.0;"▲ "#,##0.0</c:formatCode>
                <c:ptCount val="40"/>
                <c:pt idx="24">
                  <c:v>2.2000000000000002</c:v>
                </c:pt>
                <c:pt idx="32">
                  <c:v>2.8</c:v>
                </c:pt>
              </c:numCache>
            </c:numRef>
          </c:yVal>
          <c:smooth val="0"/>
          <c:extLst>
            <c:ext xmlns:c16="http://schemas.microsoft.com/office/drawing/2014/chart" uri="{C3380CC4-5D6E-409C-BE32-E72D297353CC}">
              <c16:uniqueId val="{00000009-2B3D-4F84-AE73-DC67A18C7F7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{15D07408-EB9C-4FBF-97CF-6F54E1F395D3}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B3D-4F84-AE73-DC67A18C7F7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{D57EB077-2D73-4050-8FF6-1DA3F2338ABF}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3D-4F84-AE73-DC67A18C7F7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{A5C59050-8D09-4E5E-8910-1A4C93FC6C1B}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3D-4F84-AE73-DC67A18C7F7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{B6E857D8-DB90-4CF8-9168-8D5E703125B6}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3D-4F84-AE73-DC67A18C7F7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{003FB399-9B6D-4053-B73A-6E977166911D}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3D-4F84-AE73-DC67A18C7F7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{1A6A82AC-2238-403A-B902-4C472081EFC8}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B3D-4F84-AE73-DC67A18C7F7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{C9F3BB58-CF69-43A9-84B8-8431F6864B6A}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B3D-4F84-AE73-DC67A18C7F7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{E308E1E3-C329-4A69-8514-6CE25E03402C}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B3D-4F84-AE73-DC67A18C7F7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{73A803A0-10CA-468C-968C-C97B01E1E3D1}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B3D-4F84-AE73-DC67A18C7F7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2B3D-4F84-AE73-DC67A18C7F72}"/>
            </c:ext>
          </c:extLst>
        </c:ser>
        <c:dLbls>
          <c:showLegendKey val="0"/>
          <c:showVal val="1"/>
          <c:showCatName val="0"/>
          <c:showSerName val="0"/>
          <c:showPercent val="0"/>
          <c:showBubbleSize val="0"/>
        </c:dLbls>
        <c:axId val="84219776"/>
        <c:axId val="84234240"/>
      </c:scatterChart>
      <c:valAx>
        <c:axId val="84219776"/>
        <c:scaling>
          <c:orientation val="maxMin"/>
          <c:max val="7"/>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愛知県碧南市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元利償還金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償還の終了した事業（</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事業）に対し、令和３年度に借入し、償還の始まった事業（</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事業）が多く、元利償還金は前年度と比較し増となった。</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公営企業債の元利償還金に対する繰入金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前年度と比較し、償還により減となっているが、依然高い水準となっている。今後も市民病院の病棟改修等により公営企業債の繰入金は増額が見込まれる。</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組合等が起こした地方債の元利償還金に対する負担金等</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衣浦衛生組合の起こした地方債に充てたと認められる補助金又は負担金の増により前年度と比較し、増となった。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満期一括償還地方債借入実績なし。</a:t>
          </a:r>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愛知県碧南市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全体的に大きな増減はないが、分析は以下のとおり。</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将来負担額</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公営企業債等繰入見込額について、主に市民病院の病棟改修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が完了したことに</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病院事業会計</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へ</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の基準外繰出金が</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減少した</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充当可能財源等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都市計画税において、都市計画事業に係る地方債現在高等への充当額が減少したことにより、減となった。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将来負担比率</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による企業の収益悪化からの回復傾向により、税収において今後回復が予想されるが、ウクライナ情勢を起因とする原材料や燃料費等の物価高騰に伴う経費負担の増等から、基金の取り崩しや地方債の活用が見込まれ、将来負担比率の悪化が見通さ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愛知県碧南市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年度については、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特目基金からの取り崩しはなく、財政調整基金での調整が主となった。また税収の増加が思ったように見込めず、最終的には財政調整基金を</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439</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百万円取り崩す結果となった。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財政調整基金については、長期的に</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程度の基金残高が必要であると考えているため、基金残高を維持できるような財政運営に努める。また、公共施設の老朽化に伴い、維持修繕に係る費用は増加していくと見込まれるため、市有財産等の利活用により、継続的に公共施設維持基金へ積立て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国際交流基金（国際交流事業の円滑な推進に必要な財源を確保）、健康都市推進基金（健康都市推進事業の円滑な推進に必要な財源を確保）、福祉基金（福祉事業の円滑な推進に必要な財源を確保）、墓園管理基金（市営暮園の管理に必要な財源を確保）、農業振興基金（農業振興事業の円滑な推進に必要な財源を確保）、緑花推進基金（緑花事業の円滑な推進に必要な財源を確保）、まなびさぽーと基金（まなびさぽーと資金に必要な財源を確保）、文化振興基金（文化振興事業の円滑な推進に必要な財源を確保）、交通安全基金（交通安全事業の円滑な推進に必要な財源を確保）、公共施設維持基金（公共施設の円滑な維持保全を図るための財源を確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令和５年度は、</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税収の増加が思ったように見込</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めなかったもののその他特定目的基金の取り崩しは行っていない。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それぞれの基金の目的に応じ、適切な運営に努める。公共施設維持基金に関しては、財政調整基金が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程度を維持できれば、今後の公共施設老朽化に備え、さらに積立てを行う予定である。また市有財産利活用基本方針に基づき、未利用地等の処分を積極的に行い、確保した財源を積立て、基金の拡充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税収の増加が思ったように見込めず、最終的には財政調整基金を</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439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百万円取り崩す結果となった。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これにより、財政調整基金は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財政調整基金については、リーマンショックの影響による税減収を補う取崩額（</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億円）とその際の行財政改革の成果等による積立額（</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億円）を考慮し、差額の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億円程を必要額と考えている。そのため、長期的に</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億円程度の基金残高を維持する必要がある。</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税収増や経費削減等により、財政状況に余裕ができた場合は、今後の公共施設老朽化等に多額の修繕費が必要となるため、公共施設維持基金に積立を行う予定である。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年度においては、利息のみの積立てで、取崩しは行っておらず、前年度とほぼ同額である。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年度に取崩を行って以降、取崩は行っておらず、利息のみを積立てている状況である。財政調整基金が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億円程度を維持できれば、公共施設の老朽化等に係る公共施設維持基金に積立てを行う予定であるため、今後も同額を維持する見込みである。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2060AB5-8D99-450C-AA31-D1A2B46CF8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6A8709D-0DD3-489B-A9A5-6E470D1281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2C562AE-F35E-4411-9370-9638526ACFC7}"/>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7621F3D-FB3C-4B44-AC5A-50FA84AC5C3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1C4F790-BD57-44BD-B3B8-E2CC432B2D7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5D227765-5C4D-4D54-9C6C-BF2A98A7295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28EFBDCD-DF8D-4941-8E1C-3817D595137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A91D4677-E032-49B1-B3EC-8AE87583B37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B432FCF-4FBE-4EE8-A4BA-EFA6B3D9C19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8C4B8348-6746-45A9-AC38-4508DC5BEDC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BB960224-B401-4BB4-8044-E59C7F50BEB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49436AB2-E340-4DB4-8625-8DCAF3D9F99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愛知県碧南市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79024652-5590-4FE3-BEF1-75F026FB2F2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E325F4CF-FB76-4651-A81C-3AF699B0846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46826C5C-B1B9-4BBB-A128-836454DFD44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87EF1AB8-F9D4-49EB-8692-B8131149ECF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B99D0F9F-CF9C-4431-99E9-D22ACB74BEE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EC825F7-93EC-4052-8E7B-99734C0615B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72,534
66,253
36.68
35,204,146
33,370,490
1,711,265
20,256,863
8,191,053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949AD5C7-66A6-443A-9877-3BA261EC5EA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AC0F4070-8EF7-4841-9E04-96C4B70147C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C4268C3D-CB6F-46EA-93E8-691483451A3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D5549B23-A636-412F-A19E-2BCDFC5AFF1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AA423384-BA3E-4C5C-9EF6-671D1AE88FC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B31C8BAF-EEA3-456C-942D-F2ABCB3308F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699B1E3B-ED41-43DF-9DA3-64321F7383C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91C91477-4AFA-474A-85F9-442CB1B0B96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10618EF7-6206-49E0-AD34-F7F050AE6E3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D6A47FE-4F10-42D3-8ABD-C5FAD2C1B37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EB4EF66-A275-4C7B-9962-B7703F45185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459FEB40-8909-4DE1-8C4A-1A52AC42DDC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7B85F272-0A5A-4EFE-9767-87429E48035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A375F604-EA38-4B39-8D79-857C1103A68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AE03E5DB-51CB-4C54-995E-547F11AACDB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62E4BFCE-A777-44FB-98CA-4B8D78D1AC5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FE2A2C86-705D-444A-B853-5AA17B1E73F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B56B83F2-C336-4747-9875-850ADF16821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758BC0EF-1ED5-4669-8E06-A31938EC5CE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E17D5CC6-7CB1-46E4-AAF5-32A0DA3A1E6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72B45828-C1A0-424E-B28F-2C967398562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702BBD79-C570-42DC-8F0B-48E6C6FA5C0D}"/>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EAEFC4F4-9D12-42DC-AD1D-0E62E413DAB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B3F04A93-FA01-4EA0-9BA3-FB9EC128FD0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3CD5F930-B912-4D80-80C8-9F4F29B6889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20FCE6CC-6CE9-45FC-B505-E01EAA16AC9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DDC6CC47-FF47-4E7B-B6FA-B91C682837E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B661FACA-A09E-43A1-AF71-9E196AD23C1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A083BBA0-AC14-4B57-A9F3-23D4F0BFB44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B4D439B5-2425-4D12-9E95-13CEB052FA4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FCEB8B32-9ED9-46B4-8011-0841B841D18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D9505A9D-A3C8-4C90-A0C4-45460BA24B9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409C7E8E-001F-45C2-80DC-47156D82CE4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D25139AB-8843-4358-AD4D-D5306735ADF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80C0B1D5-860F-49B6-A1D0-8B25EA53CC3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mn-lt"/>
              <a:ea typeface="+mn-ea"/>
              <a:cs typeface="+mn-cs"/>
            </a:rPr>
            <a:t>　有形固定資産減価償却率は類似団体平均と同程度であるが、当市では当面公共施設等の除却・更新計画が無く、上昇していくことが予想される。今後は公共施設等総合管理計画（令和３年度改定）において示した公共施設マネジメント方針により、老朽化による建替え等新設の際には、複合化や統合など様々な手法により、保有建築物の総延床面積の１０％削減を目標とする取り組みを推進していく。</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6A1C10AF-871D-4616-ADFE-3C168F28B69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860E93DA-5B03-492D-A46A-21E10BB7F3F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85BE78F2-A7B6-46E9-9F4E-B4C81C5C438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0CBD30EA-0833-4941-8F5C-9C841C400913}"/>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a:extLst>
            <a:ext uri="{FF2B5EF4-FFF2-40B4-BE49-F238E27FC236}">
              <a16:creationId xmlns:a16="http://schemas.microsoft.com/office/drawing/2014/main" id="{5E48BA66-DFDD-424A-8AC9-46548340F205}"/>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F8BEF1A2-9B98-4AA5-B52B-3DDF7ADAB576}"/>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3D284D16-972F-49FF-B4D7-AF39F916CEA2}"/>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27D37FE7-6E3B-4A6B-B107-25A5AB4B9E4C}"/>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6B42F01C-B421-4FA5-890F-BAE995F3DCF4}"/>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D5DE60B4-3649-4F3E-9DB6-5EB7A4A8BB92}"/>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534B57AE-11AA-4674-A54D-999F6124FE51}"/>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A60E82A8-8F79-40E4-84DA-FC5DEA7BDAD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B7DAE585-8C6E-42CB-866A-A0FD378A6DE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C20F858A-D563-4909-9C6C-BDAB2754943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9" name="直線コネクタ 68">
          <a:extLst>
            <a:ext uri="{FF2B5EF4-FFF2-40B4-BE49-F238E27FC236}">
              <a16:creationId xmlns:a16="http://schemas.microsoft.com/office/drawing/2014/main" id="{7088D7AF-3FD2-48FE-A004-706A9F4F74DB}"/>
            </a:ext>
          </a:extLst>
        </xdr:cNvPr>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0" name="有形固定資産減価償却率最小値テキスト">
          <a:extLst>
            <a:ext uri="{FF2B5EF4-FFF2-40B4-BE49-F238E27FC236}">
              <a16:creationId xmlns:a16="http://schemas.microsoft.com/office/drawing/2014/main" id="{DC204BFD-41B7-4DBE-89B9-890967A8BE08}"/>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1" name="直線コネクタ 70">
          <a:extLst>
            <a:ext uri="{FF2B5EF4-FFF2-40B4-BE49-F238E27FC236}">
              <a16:creationId xmlns:a16="http://schemas.microsoft.com/office/drawing/2014/main" id="{4A0068B0-3ECA-4B83-9596-A378F1AA13CA}"/>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2" name="有形固定資産減価償却率最大値テキスト">
          <a:extLst>
            <a:ext uri="{FF2B5EF4-FFF2-40B4-BE49-F238E27FC236}">
              <a16:creationId xmlns:a16="http://schemas.microsoft.com/office/drawing/2014/main" id="{0F6693E5-AEF7-4BE4-99A4-1235D8313BD7}"/>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3" name="直線コネクタ 72">
          <a:extLst>
            <a:ext uri="{FF2B5EF4-FFF2-40B4-BE49-F238E27FC236}">
              <a16:creationId xmlns:a16="http://schemas.microsoft.com/office/drawing/2014/main" id="{50326FB7-10D0-4841-B73A-091B519A148C}"/>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74" name="有形固定資産減価償却率平均値テキスト">
          <a:extLst>
            <a:ext uri="{FF2B5EF4-FFF2-40B4-BE49-F238E27FC236}">
              <a16:creationId xmlns:a16="http://schemas.microsoft.com/office/drawing/2014/main" id="{73DCC589-10EC-4ABF-8D2F-FFFB07FA3B06}"/>
            </a:ext>
          </a:extLst>
        </xdr:cNvPr>
        <xdr:cNvSpPr txBox="1"/>
      </xdr:nvSpPr>
      <xdr:spPr>
        <a:xfrm>
          <a:off x="4813300" y="5815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5" name="フローチャート: 判断 74">
          <a:extLst>
            <a:ext uri="{FF2B5EF4-FFF2-40B4-BE49-F238E27FC236}">
              <a16:creationId xmlns:a16="http://schemas.microsoft.com/office/drawing/2014/main" id="{5E64FEEC-FB91-444D-AAA4-7001AE89F696}"/>
            </a:ext>
          </a:extLst>
        </xdr:cNvPr>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6" name="フローチャート: 判断 75">
          <a:extLst>
            <a:ext uri="{FF2B5EF4-FFF2-40B4-BE49-F238E27FC236}">
              <a16:creationId xmlns:a16="http://schemas.microsoft.com/office/drawing/2014/main" id="{57DAC633-791D-46B7-8367-580EE199AC5A}"/>
            </a:ext>
          </a:extLst>
        </xdr:cNvPr>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7" name="フローチャート: 判断 76">
          <a:extLst>
            <a:ext uri="{FF2B5EF4-FFF2-40B4-BE49-F238E27FC236}">
              <a16:creationId xmlns:a16="http://schemas.microsoft.com/office/drawing/2014/main" id="{462590A2-DBB7-4798-8240-599C24E5BB27}"/>
            </a:ext>
          </a:extLst>
        </xdr:cNvPr>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8" name="フローチャート: 判断 77">
          <a:extLst>
            <a:ext uri="{FF2B5EF4-FFF2-40B4-BE49-F238E27FC236}">
              <a16:creationId xmlns:a16="http://schemas.microsoft.com/office/drawing/2014/main" id="{4C57A3FE-0661-49B0-82BA-0D56403BF8C5}"/>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9" name="フローチャート: 判断 78">
          <a:extLst>
            <a:ext uri="{FF2B5EF4-FFF2-40B4-BE49-F238E27FC236}">
              <a16:creationId xmlns:a16="http://schemas.microsoft.com/office/drawing/2014/main" id="{A2D83EC7-0C82-49EE-A40B-CF760E0D770A}"/>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8D1F13F-B98C-4B33-B6E7-B6E2BD390EC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1D669A6E-5054-4AE1-8136-5123B16FCC4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4D0AFDC2-D49C-4208-A604-913EC7A9AB9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CF21F503-CBAB-433B-B9A4-7CBCEA6B3BA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AD51371-9869-4159-995E-BBD0C98C935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85" name="楕円 84">
          <a:extLst>
            <a:ext uri="{FF2B5EF4-FFF2-40B4-BE49-F238E27FC236}">
              <a16:creationId xmlns:a16="http://schemas.microsoft.com/office/drawing/2014/main" id="{FD0F5C3B-7630-4CBB-994B-2C4AA5ED64CE}"/>
            </a:ext>
          </a:extLst>
        </xdr:cNvPr>
        <xdr:cNvSpPr/>
      </xdr:nvSpPr>
      <xdr:spPr>
        <a:xfrm>
          <a:off x="47117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66692</xdr:rowOff>
    </xdr:from>
    <xdr:ext cx="405111" cy="259045"/>
    <xdr:sp macro="" textlink="">
      <xdr:nvSpPr>
        <xdr:cNvPr id="86" name="有形固定資産減価償却率該当値テキスト">
          <a:extLst>
            <a:ext uri="{FF2B5EF4-FFF2-40B4-BE49-F238E27FC236}">
              <a16:creationId xmlns:a16="http://schemas.microsoft.com/office/drawing/2014/main" id="{119AD44E-F2BB-4289-8784-9FC7369D491C}"/>
            </a:ext>
          </a:extLst>
        </xdr:cNvPr>
        <xdr:cNvSpPr txBox="1"/>
      </xdr:nvSpPr>
      <xdr:spPr>
        <a:xfrm>
          <a:off x="4813300" y="598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32131</xdr:rowOff>
    </xdr:from>
    <xdr:to>
      <xdr:col>19</xdr:col>
      <xdr:colOff>187325</xdr:colOff>
      <xdr:row>30</xdr:row>
      <xdr:rowOff>133731</xdr:rowOff>
    </xdr:to>
    <xdr:sp macro="" textlink="">
      <xdr:nvSpPr>
        <xdr:cNvPr id="87" name="楕円 86">
          <a:extLst>
            <a:ext uri="{FF2B5EF4-FFF2-40B4-BE49-F238E27FC236}">
              <a16:creationId xmlns:a16="http://schemas.microsoft.com/office/drawing/2014/main" id="{D28DCED6-23F9-4EDB-9E81-C75A88C5DB00}"/>
            </a:ext>
          </a:extLst>
        </xdr:cNvPr>
        <xdr:cNvSpPr/>
      </xdr:nvSpPr>
      <xdr:spPr>
        <a:xfrm>
          <a:off x="4000500" y="59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82931</xdr:rowOff>
    </xdr:from>
    <xdr:to>
      <xdr:col>23</xdr:col>
      <xdr:colOff>85725</xdr:colOff>
      <xdr:row>30</xdr:row>
      <xdr:rowOff>139065</xdr:rowOff>
    </xdr:to>
    <xdr:cxnSp macro="">
      <xdr:nvCxnSpPr>
        <xdr:cNvPr id="88" name="直線コネクタ 87">
          <a:extLst>
            <a:ext uri="{FF2B5EF4-FFF2-40B4-BE49-F238E27FC236}">
              <a16:creationId xmlns:a16="http://schemas.microsoft.com/office/drawing/2014/main" id="{1EC265C8-C1C2-462B-A3F7-591D2EF39ED6}"/>
            </a:ext>
          </a:extLst>
        </xdr:cNvPr>
        <xdr:cNvCxnSpPr/>
      </xdr:nvCxnSpPr>
      <xdr:spPr>
        <a:xfrm>
          <a:off x="4051300" y="5997956"/>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160401</xdr:rowOff>
    </xdr:from>
    <xdr:to>
      <xdr:col>15</xdr:col>
      <xdr:colOff>187325</xdr:colOff>
      <xdr:row>30</xdr:row>
      <xdr:rowOff>90551</xdr:rowOff>
    </xdr:to>
    <xdr:sp macro="" textlink="">
      <xdr:nvSpPr>
        <xdr:cNvPr id="89" name="楕円 88">
          <a:extLst>
            <a:ext uri="{FF2B5EF4-FFF2-40B4-BE49-F238E27FC236}">
              <a16:creationId xmlns:a16="http://schemas.microsoft.com/office/drawing/2014/main" id="{D1FC6096-BC6F-426D-9781-A67CE09F6D06}"/>
            </a:ext>
          </a:extLst>
        </xdr:cNvPr>
        <xdr:cNvSpPr/>
      </xdr:nvSpPr>
      <xdr:spPr>
        <a:xfrm>
          <a:off x="3238500" y="590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39751</xdr:rowOff>
    </xdr:from>
    <xdr:to>
      <xdr:col>19</xdr:col>
      <xdr:colOff>136525</xdr:colOff>
      <xdr:row>30</xdr:row>
      <xdr:rowOff>82931</xdr:rowOff>
    </xdr:to>
    <xdr:cxnSp macro="">
      <xdr:nvCxnSpPr>
        <xdr:cNvPr id="90" name="直線コネクタ 89">
          <a:extLst>
            <a:ext uri="{FF2B5EF4-FFF2-40B4-BE49-F238E27FC236}">
              <a16:creationId xmlns:a16="http://schemas.microsoft.com/office/drawing/2014/main" id="{EB7D3CB3-CEBE-4B5E-A3FF-B017F458F051}"/>
            </a:ext>
          </a:extLst>
        </xdr:cNvPr>
        <xdr:cNvCxnSpPr/>
      </xdr:nvCxnSpPr>
      <xdr:spPr>
        <a:xfrm>
          <a:off x="3289300" y="5954776"/>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95631</xdr:rowOff>
    </xdr:from>
    <xdr:to>
      <xdr:col>11</xdr:col>
      <xdr:colOff>187325</xdr:colOff>
      <xdr:row>30</xdr:row>
      <xdr:rowOff>25781</xdr:rowOff>
    </xdr:to>
    <xdr:sp macro="" textlink="">
      <xdr:nvSpPr>
        <xdr:cNvPr id="91" name="楕円 90">
          <a:extLst>
            <a:ext uri="{FF2B5EF4-FFF2-40B4-BE49-F238E27FC236}">
              <a16:creationId xmlns:a16="http://schemas.microsoft.com/office/drawing/2014/main" id="{3DF358BC-CD72-4035-9B48-76A330082A91}"/>
            </a:ext>
          </a:extLst>
        </xdr:cNvPr>
        <xdr:cNvSpPr/>
      </xdr:nvSpPr>
      <xdr:spPr>
        <a:xfrm>
          <a:off x="2476500" y="58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146431</xdr:rowOff>
    </xdr:from>
    <xdr:to>
      <xdr:col>15</xdr:col>
      <xdr:colOff>136525</xdr:colOff>
      <xdr:row>30</xdr:row>
      <xdr:rowOff>39751</xdr:rowOff>
    </xdr:to>
    <xdr:cxnSp macro="">
      <xdr:nvCxnSpPr>
        <xdr:cNvPr id="92" name="直線コネクタ 91">
          <a:extLst>
            <a:ext uri="{FF2B5EF4-FFF2-40B4-BE49-F238E27FC236}">
              <a16:creationId xmlns:a16="http://schemas.microsoft.com/office/drawing/2014/main" id="{E5948467-079E-49A2-A855-992165F2D919}"/>
            </a:ext>
          </a:extLst>
        </xdr:cNvPr>
        <xdr:cNvCxnSpPr/>
      </xdr:nvCxnSpPr>
      <xdr:spPr>
        <a:xfrm>
          <a:off x="2527300" y="5890006"/>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48133</xdr:rowOff>
    </xdr:from>
    <xdr:to>
      <xdr:col>7</xdr:col>
      <xdr:colOff>187325</xdr:colOff>
      <xdr:row>29</xdr:row>
      <xdr:rowOff>149733</xdr:rowOff>
    </xdr:to>
    <xdr:sp macro="" textlink="">
      <xdr:nvSpPr>
        <xdr:cNvPr id="93" name="楕円 92">
          <a:extLst>
            <a:ext uri="{FF2B5EF4-FFF2-40B4-BE49-F238E27FC236}">
              <a16:creationId xmlns:a16="http://schemas.microsoft.com/office/drawing/2014/main" id="{B2F9D72C-07C6-4150-8DBD-C2AAAC5B5522}"/>
            </a:ext>
          </a:extLst>
        </xdr:cNvPr>
        <xdr:cNvSpPr/>
      </xdr:nvSpPr>
      <xdr:spPr>
        <a:xfrm>
          <a:off x="1714500" y="57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98933</xdr:rowOff>
    </xdr:from>
    <xdr:to>
      <xdr:col>11</xdr:col>
      <xdr:colOff>136525</xdr:colOff>
      <xdr:row>29</xdr:row>
      <xdr:rowOff>146431</xdr:rowOff>
    </xdr:to>
    <xdr:cxnSp macro="">
      <xdr:nvCxnSpPr>
        <xdr:cNvPr id="94" name="直線コネクタ 93">
          <a:extLst>
            <a:ext uri="{FF2B5EF4-FFF2-40B4-BE49-F238E27FC236}">
              <a16:creationId xmlns:a16="http://schemas.microsoft.com/office/drawing/2014/main" id="{2B97015D-614E-405F-B264-97075D4603E3}"/>
            </a:ext>
          </a:extLst>
        </xdr:cNvPr>
        <xdr:cNvCxnSpPr/>
      </xdr:nvCxnSpPr>
      <xdr:spPr>
        <a:xfrm>
          <a:off x="1765300" y="5842508"/>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95" name="n_1aveValue有形固定資産減価償却率">
          <a:extLst>
            <a:ext uri="{FF2B5EF4-FFF2-40B4-BE49-F238E27FC236}">
              <a16:creationId xmlns:a16="http://schemas.microsoft.com/office/drawing/2014/main" id="{694EA270-5EA0-41C7-BEB7-2571F0D61754}"/>
            </a:ext>
          </a:extLst>
        </xdr:cNvPr>
        <xdr:cNvSpPr txBox="1"/>
      </xdr:nvSpPr>
      <xdr:spPr>
        <a:xfrm>
          <a:off x="38360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6" name="n_2aveValue有形固定資産減価償却率">
          <a:extLst>
            <a:ext uri="{FF2B5EF4-FFF2-40B4-BE49-F238E27FC236}">
              <a16:creationId xmlns:a16="http://schemas.microsoft.com/office/drawing/2014/main" id="{5044582D-E5C4-454C-AA92-FFA1019CF9B0}"/>
            </a:ext>
          </a:extLst>
        </xdr:cNvPr>
        <xdr:cNvSpPr txBox="1"/>
      </xdr:nvSpPr>
      <xdr:spPr>
        <a:xfrm>
          <a:off x="30867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7" name="n_3aveValue有形固定資産減価償却率">
          <a:extLst>
            <a:ext uri="{FF2B5EF4-FFF2-40B4-BE49-F238E27FC236}">
              <a16:creationId xmlns:a16="http://schemas.microsoft.com/office/drawing/2014/main" id="{E7B8B73D-6410-4EFC-9425-37A438562F2B}"/>
            </a:ext>
          </a:extLst>
        </xdr:cNvPr>
        <xdr:cNvSpPr txBox="1"/>
      </xdr:nvSpPr>
      <xdr:spPr>
        <a:xfrm>
          <a:off x="2324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8" name="n_4aveValue有形固定資産減価償却率">
          <a:extLst>
            <a:ext uri="{FF2B5EF4-FFF2-40B4-BE49-F238E27FC236}">
              <a16:creationId xmlns:a16="http://schemas.microsoft.com/office/drawing/2014/main" id="{95E02290-E822-4713-8DCB-AEC878854D8B}"/>
            </a:ext>
          </a:extLst>
        </xdr:cNvPr>
        <xdr:cNvSpPr txBox="1"/>
      </xdr:nvSpPr>
      <xdr:spPr>
        <a:xfrm>
          <a:off x="1562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124858</xdr:rowOff>
    </xdr:from>
    <xdr:ext cx="405111" cy="259045"/>
    <xdr:sp macro="" textlink="">
      <xdr:nvSpPr>
        <xdr:cNvPr id="99" name="n_1mainValue有形固定資産減価償却率">
          <a:extLst>
            <a:ext uri="{FF2B5EF4-FFF2-40B4-BE49-F238E27FC236}">
              <a16:creationId xmlns:a16="http://schemas.microsoft.com/office/drawing/2014/main" id="{821F1ABD-36F6-41A3-B0FB-20E9096C20AB}"/>
            </a:ext>
          </a:extLst>
        </xdr:cNvPr>
        <xdr:cNvSpPr txBox="1"/>
      </xdr:nvSpPr>
      <xdr:spPr>
        <a:xfrm>
          <a:off x="3836044" y="603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81678</xdr:rowOff>
    </xdr:from>
    <xdr:ext cx="405111" cy="259045"/>
    <xdr:sp macro="" textlink="">
      <xdr:nvSpPr>
        <xdr:cNvPr id="100" name="n_2mainValue有形固定資産減価償却率">
          <a:extLst>
            <a:ext uri="{FF2B5EF4-FFF2-40B4-BE49-F238E27FC236}">
              <a16:creationId xmlns:a16="http://schemas.microsoft.com/office/drawing/2014/main" id="{AA76A9E9-5D1F-4B9B-952F-51B995EB3DE5}"/>
            </a:ext>
          </a:extLst>
        </xdr:cNvPr>
        <xdr:cNvSpPr txBox="1"/>
      </xdr:nvSpPr>
      <xdr:spPr>
        <a:xfrm>
          <a:off x="3086744" y="599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16908</xdr:rowOff>
    </xdr:from>
    <xdr:ext cx="405111" cy="259045"/>
    <xdr:sp macro="" textlink="">
      <xdr:nvSpPr>
        <xdr:cNvPr id="101" name="n_3mainValue有形固定資産減価償却率">
          <a:extLst>
            <a:ext uri="{FF2B5EF4-FFF2-40B4-BE49-F238E27FC236}">
              <a16:creationId xmlns:a16="http://schemas.microsoft.com/office/drawing/2014/main" id="{EF735B13-C384-4F48-8067-CC7ED81A5021}"/>
            </a:ext>
          </a:extLst>
        </xdr:cNvPr>
        <xdr:cNvSpPr txBox="1"/>
      </xdr:nvSpPr>
      <xdr:spPr>
        <a:xfrm>
          <a:off x="2324744" y="5931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102" name="n_4mainValue有形固定資産減価償却率">
          <a:extLst>
            <a:ext uri="{FF2B5EF4-FFF2-40B4-BE49-F238E27FC236}">
              <a16:creationId xmlns:a16="http://schemas.microsoft.com/office/drawing/2014/main" id="{FFB85A26-1030-4DD0-9B28-663F441014AC}"/>
            </a:ext>
          </a:extLst>
        </xdr:cNvPr>
        <xdr:cNvSpPr txBox="1"/>
      </xdr:nvSpPr>
      <xdr:spPr>
        <a:xfrm>
          <a:off x="15627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15F0C93A-A199-4D74-8350-5B5BCB2CCBE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A9AA9E8A-8A62-4AD3-8B96-F466EB57AC1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EDE1C419-6E99-4A1D-B338-0A421DEEFC4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C33976E6-B21A-44F7-A9BD-2760C98EDF3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BE3BB0F8-9B5E-496D-9B53-95FD0A99B6F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8AA7FFA1-260D-43B7-B464-77A33DD5224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97D5D987-A205-4F10-946B-8006436E896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635CF843-4E51-4E22-98EE-D62975D5D9C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B3900639-E0A7-412C-8771-0E87C5AD304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57824BB7-CA28-4574-ADDF-4ACC7FCF65B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6D7CF6A8-FD79-4382-9805-8BB561E8865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6E04F7E6-6E7C-4CE9-A93C-1B3CFB52B60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A52A4EAD-5B9D-475A-A9C2-78CAFBE4B09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債務償還比率は類似団体平均を下回っている。地方債の現在高が増加しないよう、一般会計の予算編成時に年度償還額を超過しない起債借入額の設定に努めている。公営企業債等繰入見込額においては、</a:t>
          </a:r>
          <a:r>
            <a:rPr lang="ja-JP" altLang="ja-JP" sz="1100">
              <a:solidFill>
                <a:schemeClr val="dk1"/>
              </a:solidFill>
              <a:effectLst/>
              <a:latin typeface="+mn-lt"/>
              <a:ea typeface="+mn-ea"/>
              <a:cs typeface="+mn-cs"/>
            </a:rPr>
            <a:t>今後も下水道整備の進捗状況によっては増額が見込まれる。</a:t>
          </a:r>
          <a:r>
            <a:rPr kumimoji="1" lang="ja-JP" altLang="ja-JP" sz="1100">
              <a:solidFill>
                <a:schemeClr val="dk1"/>
              </a:solidFill>
              <a:effectLst/>
              <a:latin typeface="+mn-lt"/>
              <a:ea typeface="+mn-ea"/>
              <a:cs typeface="+mn-cs"/>
            </a:rPr>
            <a:t>引き続き、後年度負担の軽減を考え、地方債に頼らない自治体運営に努めていく。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D5972437-C8AC-462F-9701-A8BB9141E99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8BCCEF43-3017-450A-8E67-37C15018B1F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692A39F9-6950-4BA9-856D-042C659C5C3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18426110-FAA3-4349-A29F-0C699A70F5E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EDE21FCF-B95C-4C0B-8678-FFF896A644AA}"/>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5E049AFE-E4C1-4053-861D-724903D1550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D690FAAB-6D9A-46F5-A2F7-E6C94A55DED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05CEEB3A-1A69-4ED2-99C6-67EA806ABAB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957F8C35-316C-43EE-BC80-EF19F334C6B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48DDDDA3-C8A8-4E7B-8DD0-0A78533EB1D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A45350A4-6CFE-44D6-A296-FCCF3559027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BBEA8593-0141-4D8D-8A32-B2EA43D4135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8B6D72F6-6686-4AD2-8EFE-756B6316584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A2C45BEC-0191-4692-8421-99FDD7D3DF8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2AD479CC-C632-46B5-AE09-BF6E58FD7EC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31" name="直線コネクタ 130">
          <a:extLst>
            <a:ext uri="{FF2B5EF4-FFF2-40B4-BE49-F238E27FC236}">
              <a16:creationId xmlns:a16="http://schemas.microsoft.com/office/drawing/2014/main" id="{D23D6B8D-DE5C-49DF-972D-605A65F8B0D4}"/>
            </a:ext>
          </a:extLst>
        </xdr:cNvPr>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2" name="債務償還比率最小値テキスト">
          <a:extLst>
            <a:ext uri="{FF2B5EF4-FFF2-40B4-BE49-F238E27FC236}">
              <a16:creationId xmlns:a16="http://schemas.microsoft.com/office/drawing/2014/main" id="{5B4B48CA-B7BB-4F34-B265-5AD2C40A1171}"/>
            </a:ext>
          </a:extLst>
        </xdr:cNvPr>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3" name="直線コネクタ 132">
          <a:extLst>
            <a:ext uri="{FF2B5EF4-FFF2-40B4-BE49-F238E27FC236}">
              <a16:creationId xmlns:a16="http://schemas.microsoft.com/office/drawing/2014/main" id="{256BDF26-E821-49DE-BCC8-FB1ECAEB917C}"/>
            </a:ext>
          </a:extLst>
        </xdr:cNvPr>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FB5FF834-A5B6-4906-8A74-0AB606FDAEF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1098E49F-0747-44C7-9A9E-7A990ECFBC4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141227</xdr:rowOff>
    </xdr:from>
    <xdr:ext cx="469744" cy="259045"/>
    <xdr:sp macro="" textlink="">
      <xdr:nvSpPr>
        <xdr:cNvPr id="136" name="債務償還比率平均値テキスト">
          <a:extLst>
            <a:ext uri="{FF2B5EF4-FFF2-40B4-BE49-F238E27FC236}">
              <a16:creationId xmlns:a16="http://schemas.microsoft.com/office/drawing/2014/main" id="{AF1AE4F0-BFF1-45B8-86CB-16A020CC82B0}"/>
            </a:ext>
          </a:extLst>
        </xdr:cNvPr>
        <xdr:cNvSpPr txBox="1"/>
      </xdr:nvSpPr>
      <xdr:spPr>
        <a:xfrm>
          <a:off x="14846300" y="5884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7" name="フローチャート: 判断 136">
          <a:extLst>
            <a:ext uri="{FF2B5EF4-FFF2-40B4-BE49-F238E27FC236}">
              <a16:creationId xmlns:a16="http://schemas.microsoft.com/office/drawing/2014/main" id="{74C4B649-4028-4610-941C-ADB71317DAB9}"/>
            </a:ext>
          </a:extLst>
        </xdr:cNvPr>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8" name="フローチャート: 判断 137">
          <a:extLst>
            <a:ext uri="{FF2B5EF4-FFF2-40B4-BE49-F238E27FC236}">
              <a16:creationId xmlns:a16="http://schemas.microsoft.com/office/drawing/2014/main" id="{A90B15F3-F8A4-4EAD-B4EF-7B2FFA75A6F6}"/>
            </a:ext>
          </a:extLst>
        </xdr:cNvPr>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9" name="フローチャート: 判断 138">
          <a:extLst>
            <a:ext uri="{FF2B5EF4-FFF2-40B4-BE49-F238E27FC236}">
              <a16:creationId xmlns:a16="http://schemas.microsoft.com/office/drawing/2014/main" id="{B2A4D074-6BBC-4480-9CEE-57704CAC745F}"/>
            </a:ext>
          </a:extLst>
        </xdr:cNvPr>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40" name="フローチャート: 判断 139">
          <a:extLst>
            <a:ext uri="{FF2B5EF4-FFF2-40B4-BE49-F238E27FC236}">
              <a16:creationId xmlns:a16="http://schemas.microsoft.com/office/drawing/2014/main" id="{BD45D21C-C3CD-4FFB-B8E4-1CE6CA8C82FD}"/>
            </a:ext>
          </a:extLst>
        </xdr:cNvPr>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41" name="フローチャート: 判断 140">
          <a:extLst>
            <a:ext uri="{FF2B5EF4-FFF2-40B4-BE49-F238E27FC236}">
              <a16:creationId xmlns:a16="http://schemas.microsoft.com/office/drawing/2014/main" id="{B7AFD937-BFAA-45B3-BF9D-058635493DEA}"/>
            </a:ext>
          </a:extLst>
        </xdr:cNvPr>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FDA9924-F52C-48B3-B4AD-E241C4A5B1E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D9B63DB5-FF78-48B9-9CE1-2C5BF9BD164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1B2BAF56-C1D3-4999-8A71-F0521451D1D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208F1DC9-F69A-4955-B1A5-ECBA0904F19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2F111C52-5E41-49B5-9E1E-5423BE10DFF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165968</xdr:rowOff>
    </xdr:from>
    <xdr:to>
      <xdr:col>76</xdr:col>
      <xdr:colOff>73025</xdr:colOff>
      <xdr:row>29</xdr:row>
      <xdr:rowOff>96118</xdr:rowOff>
    </xdr:to>
    <xdr:sp macro="" textlink="">
      <xdr:nvSpPr>
        <xdr:cNvPr id="147" name="楕円 146">
          <a:extLst>
            <a:ext uri="{FF2B5EF4-FFF2-40B4-BE49-F238E27FC236}">
              <a16:creationId xmlns:a16="http://schemas.microsoft.com/office/drawing/2014/main" id="{37843B6F-BB4E-4AFF-A95A-387577D81680}"/>
            </a:ext>
          </a:extLst>
        </xdr:cNvPr>
        <xdr:cNvSpPr/>
      </xdr:nvSpPr>
      <xdr:spPr>
        <a:xfrm>
          <a:off x="14744700" y="573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17395</xdr:rowOff>
    </xdr:from>
    <xdr:ext cx="469744" cy="259045"/>
    <xdr:sp macro="" textlink="">
      <xdr:nvSpPr>
        <xdr:cNvPr id="148" name="債務償還比率該当値テキスト">
          <a:extLst>
            <a:ext uri="{FF2B5EF4-FFF2-40B4-BE49-F238E27FC236}">
              <a16:creationId xmlns:a16="http://schemas.microsoft.com/office/drawing/2014/main" id="{5E10FA1A-03C2-4ED9-8099-6BC292748541}"/>
            </a:ext>
          </a:extLst>
        </xdr:cNvPr>
        <xdr:cNvSpPr txBox="1"/>
      </xdr:nvSpPr>
      <xdr:spPr>
        <a:xfrm>
          <a:off x="14846300" y="5589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35228</xdr:rowOff>
    </xdr:from>
    <xdr:to>
      <xdr:col>72</xdr:col>
      <xdr:colOff>123825</xdr:colOff>
      <xdr:row>28</xdr:row>
      <xdr:rowOff>136828</xdr:rowOff>
    </xdr:to>
    <xdr:sp macro="" textlink="">
      <xdr:nvSpPr>
        <xdr:cNvPr id="149" name="楕円 148">
          <a:extLst>
            <a:ext uri="{FF2B5EF4-FFF2-40B4-BE49-F238E27FC236}">
              <a16:creationId xmlns:a16="http://schemas.microsoft.com/office/drawing/2014/main" id="{897D5FCA-53C3-40FE-ADC9-14669EDC93CE}"/>
            </a:ext>
          </a:extLst>
        </xdr:cNvPr>
        <xdr:cNvSpPr/>
      </xdr:nvSpPr>
      <xdr:spPr>
        <a:xfrm>
          <a:off x="14033500" y="560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86028</xdr:rowOff>
    </xdr:from>
    <xdr:to>
      <xdr:col>76</xdr:col>
      <xdr:colOff>22225</xdr:colOff>
      <xdr:row>29</xdr:row>
      <xdr:rowOff>45318</xdr:rowOff>
    </xdr:to>
    <xdr:cxnSp macro="">
      <xdr:nvCxnSpPr>
        <xdr:cNvPr id="150" name="直線コネクタ 149">
          <a:extLst>
            <a:ext uri="{FF2B5EF4-FFF2-40B4-BE49-F238E27FC236}">
              <a16:creationId xmlns:a16="http://schemas.microsoft.com/office/drawing/2014/main" id="{C76FA679-24FE-40E7-A311-BF45C1035D80}"/>
            </a:ext>
          </a:extLst>
        </xdr:cNvPr>
        <xdr:cNvCxnSpPr/>
      </xdr:nvCxnSpPr>
      <xdr:spPr>
        <a:xfrm>
          <a:off x="14084300" y="5658153"/>
          <a:ext cx="711200" cy="13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121588</xdr:rowOff>
    </xdr:from>
    <xdr:to>
      <xdr:col>68</xdr:col>
      <xdr:colOff>123825</xdr:colOff>
      <xdr:row>29</xdr:row>
      <xdr:rowOff>51738</xdr:rowOff>
    </xdr:to>
    <xdr:sp macro="" textlink="">
      <xdr:nvSpPr>
        <xdr:cNvPr id="151" name="楕円 150">
          <a:extLst>
            <a:ext uri="{FF2B5EF4-FFF2-40B4-BE49-F238E27FC236}">
              <a16:creationId xmlns:a16="http://schemas.microsoft.com/office/drawing/2014/main" id="{79210805-6F7F-4AA7-8736-F03DFA1F1FBC}"/>
            </a:ext>
          </a:extLst>
        </xdr:cNvPr>
        <xdr:cNvSpPr/>
      </xdr:nvSpPr>
      <xdr:spPr>
        <a:xfrm>
          <a:off x="13271500" y="56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86028</xdr:rowOff>
    </xdr:from>
    <xdr:to>
      <xdr:col>72</xdr:col>
      <xdr:colOff>73025</xdr:colOff>
      <xdr:row>29</xdr:row>
      <xdr:rowOff>938</xdr:rowOff>
    </xdr:to>
    <xdr:cxnSp macro="">
      <xdr:nvCxnSpPr>
        <xdr:cNvPr id="152" name="直線コネクタ 151">
          <a:extLst>
            <a:ext uri="{FF2B5EF4-FFF2-40B4-BE49-F238E27FC236}">
              <a16:creationId xmlns:a16="http://schemas.microsoft.com/office/drawing/2014/main" id="{FE97A07B-1922-4373-A813-3EBB65209EAE}"/>
            </a:ext>
          </a:extLst>
        </xdr:cNvPr>
        <xdr:cNvCxnSpPr/>
      </xdr:nvCxnSpPr>
      <xdr:spPr>
        <a:xfrm flipV="1">
          <a:off x="13322300" y="5658153"/>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24433</xdr:rowOff>
    </xdr:from>
    <xdr:to>
      <xdr:col>64</xdr:col>
      <xdr:colOff>123825</xdr:colOff>
      <xdr:row>28</xdr:row>
      <xdr:rowOff>126033</xdr:rowOff>
    </xdr:to>
    <xdr:sp macro="" textlink="">
      <xdr:nvSpPr>
        <xdr:cNvPr id="153" name="楕円 152">
          <a:extLst>
            <a:ext uri="{FF2B5EF4-FFF2-40B4-BE49-F238E27FC236}">
              <a16:creationId xmlns:a16="http://schemas.microsoft.com/office/drawing/2014/main" id="{23DFAD2A-F30A-485E-99B6-44EEE0B3EBC1}"/>
            </a:ext>
          </a:extLst>
        </xdr:cNvPr>
        <xdr:cNvSpPr/>
      </xdr:nvSpPr>
      <xdr:spPr>
        <a:xfrm>
          <a:off x="12509500" y="559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75233</xdr:rowOff>
    </xdr:from>
    <xdr:to>
      <xdr:col>68</xdr:col>
      <xdr:colOff>73025</xdr:colOff>
      <xdr:row>29</xdr:row>
      <xdr:rowOff>938</xdr:rowOff>
    </xdr:to>
    <xdr:cxnSp macro="">
      <xdr:nvCxnSpPr>
        <xdr:cNvPr id="154" name="直線コネクタ 153">
          <a:extLst>
            <a:ext uri="{FF2B5EF4-FFF2-40B4-BE49-F238E27FC236}">
              <a16:creationId xmlns:a16="http://schemas.microsoft.com/office/drawing/2014/main" id="{08EAEDF9-F840-4333-BCE6-62AF831EBE6F}"/>
            </a:ext>
          </a:extLst>
        </xdr:cNvPr>
        <xdr:cNvCxnSpPr/>
      </xdr:nvCxnSpPr>
      <xdr:spPr>
        <a:xfrm>
          <a:off x="12560300" y="5647358"/>
          <a:ext cx="762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16997</xdr:rowOff>
    </xdr:from>
    <xdr:to>
      <xdr:col>60</xdr:col>
      <xdr:colOff>123825</xdr:colOff>
      <xdr:row>28</xdr:row>
      <xdr:rowOff>118597</xdr:rowOff>
    </xdr:to>
    <xdr:sp macro="" textlink="">
      <xdr:nvSpPr>
        <xdr:cNvPr id="155" name="楕円 154">
          <a:extLst>
            <a:ext uri="{FF2B5EF4-FFF2-40B4-BE49-F238E27FC236}">
              <a16:creationId xmlns:a16="http://schemas.microsoft.com/office/drawing/2014/main" id="{B81B9AA6-7A50-4C4B-8D8C-374B6781A962}"/>
            </a:ext>
          </a:extLst>
        </xdr:cNvPr>
        <xdr:cNvSpPr/>
      </xdr:nvSpPr>
      <xdr:spPr>
        <a:xfrm>
          <a:off x="11747500" y="558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67797</xdr:rowOff>
    </xdr:from>
    <xdr:to>
      <xdr:col>64</xdr:col>
      <xdr:colOff>73025</xdr:colOff>
      <xdr:row>28</xdr:row>
      <xdr:rowOff>75233</xdr:rowOff>
    </xdr:to>
    <xdr:cxnSp macro="">
      <xdr:nvCxnSpPr>
        <xdr:cNvPr id="156" name="直線コネクタ 155">
          <a:extLst>
            <a:ext uri="{FF2B5EF4-FFF2-40B4-BE49-F238E27FC236}">
              <a16:creationId xmlns:a16="http://schemas.microsoft.com/office/drawing/2014/main" id="{B90EAC9C-7BB0-46A5-8441-02A48EFA8033}"/>
            </a:ext>
          </a:extLst>
        </xdr:cNvPr>
        <xdr:cNvCxnSpPr/>
      </xdr:nvCxnSpPr>
      <xdr:spPr>
        <a:xfrm>
          <a:off x="11798300" y="5639922"/>
          <a:ext cx="762000" cy="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57" name="n_1aveValue債務償還比率">
          <a:extLst>
            <a:ext uri="{FF2B5EF4-FFF2-40B4-BE49-F238E27FC236}">
              <a16:creationId xmlns:a16="http://schemas.microsoft.com/office/drawing/2014/main" id="{EE228013-A528-49A4-AC8C-0554D4C41DD6}"/>
            </a:ext>
          </a:extLst>
        </xdr:cNvPr>
        <xdr:cNvSpPr txBox="1"/>
      </xdr:nvSpPr>
      <xdr:spPr>
        <a:xfrm>
          <a:off x="13836727" y="599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58" name="n_2aveValue債務償還比率">
          <a:extLst>
            <a:ext uri="{FF2B5EF4-FFF2-40B4-BE49-F238E27FC236}">
              <a16:creationId xmlns:a16="http://schemas.microsoft.com/office/drawing/2014/main" id="{071D0234-FC99-4D57-B71C-DC87CECD2D5B}"/>
            </a:ext>
          </a:extLst>
        </xdr:cNvPr>
        <xdr:cNvSpPr txBox="1"/>
      </xdr:nvSpPr>
      <xdr:spPr>
        <a:xfrm>
          <a:off x="13087427" y="594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59" name="n_3aveValue債務償還比率">
          <a:extLst>
            <a:ext uri="{FF2B5EF4-FFF2-40B4-BE49-F238E27FC236}">
              <a16:creationId xmlns:a16="http://schemas.microsoft.com/office/drawing/2014/main" id="{C3F9FBEF-9928-4319-8DBE-33BC63D3725B}"/>
            </a:ext>
          </a:extLst>
        </xdr:cNvPr>
        <xdr:cNvSpPr txBox="1"/>
      </xdr:nvSpPr>
      <xdr:spPr>
        <a:xfrm>
          <a:off x="12325427" y="61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31972</xdr:rowOff>
    </xdr:from>
    <xdr:ext cx="469744" cy="259045"/>
    <xdr:sp macro="" textlink="">
      <xdr:nvSpPr>
        <xdr:cNvPr id="160" name="n_4aveValue債務償還比率">
          <a:extLst>
            <a:ext uri="{FF2B5EF4-FFF2-40B4-BE49-F238E27FC236}">
              <a16:creationId xmlns:a16="http://schemas.microsoft.com/office/drawing/2014/main" id="{DF39255E-6238-46B6-A453-8D66641C5BAD}"/>
            </a:ext>
          </a:extLst>
        </xdr:cNvPr>
        <xdr:cNvSpPr txBox="1"/>
      </xdr:nvSpPr>
      <xdr:spPr>
        <a:xfrm>
          <a:off x="11563427" y="61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153355</xdr:rowOff>
    </xdr:from>
    <xdr:ext cx="469744" cy="259045"/>
    <xdr:sp macro="" textlink="">
      <xdr:nvSpPr>
        <xdr:cNvPr id="161" name="n_1mainValue債務償還比率">
          <a:extLst>
            <a:ext uri="{FF2B5EF4-FFF2-40B4-BE49-F238E27FC236}">
              <a16:creationId xmlns:a16="http://schemas.microsoft.com/office/drawing/2014/main" id="{729BA749-138A-44C5-A20F-FA85DEA02605}"/>
            </a:ext>
          </a:extLst>
        </xdr:cNvPr>
        <xdr:cNvSpPr txBox="1"/>
      </xdr:nvSpPr>
      <xdr:spPr>
        <a:xfrm>
          <a:off x="13836727" y="538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68265</xdr:rowOff>
    </xdr:from>
    <xdr:ext cx="469744" cy="259045"/>
    <xdr:sp macro="" textlink="">
      <xdr:nvSpPr>
        <xdr:cNvPr id="162" name="n_2mainValue債務償還比率">
          <a:extLst>
            <a:ext uri="{FF2B5EF4-FFF2-40B4-BE49-F238E27FC236}">
              <a16:creationId xmlns:a16="http://schemas.microsoft.com/office/drawing/2014/main" id="{3AB97744-E01F-4586-9643-2D2DC3B660AB}"/>
            </a:ext>
          </a:extLst>
        </xdr:cNvPr>
        <xdr:cNvSpPr txBox="1"/>
      </xdr:nvSpPr>
      <xdr:spPr>
        <a:xfrm>
          <a:off x="13087427" y="546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142560</xdr:rowOff>
    </xdr:from>
    <xdr:ext cx="469744" cy="259045"/>
    <xdr:sp macro="" textlink="">
      <xdr:nvSpPr>
        <xdr:cNvPr id="163" name="n_3mainValue債務償還比率">
          <a:extLst>
            <a:ext uri="{FF2B5EF4-FFF2-40B4-BE49-F238E27FC236}">
              <a16:creationId xmlns:a16="http://schemas.microsoft.com/office/drawing/2014/main" id="{C0662CCC-83E1-40A1-A0E2-FB0989BC60BC}"/>
            </a:ext>
          </a:extLst>
        </xdr:cNvPr>
        <xdr:cNvSpPr txBox="1"/>
      </xdr:nvSpPr>
      <xdr:spPr>
        <a:xfrm>
          <a:off x="12325427" y="537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135124</xdr:rowOff>
    </xdr:from>
    <xdr:ext cx="469744" cy="259045"/>
    <xdr:sp macro="" textlink="">
      <xdr:nvSpPr>
        <xdr:cNvPr id="164" name="n_4mainValue債務償還比率">
          <a:extLst>
            <a:ext uri="{FF2B5EF4-FFF2-40B4-BE49-F238E27FC236}">
              <a16:creationId xmlns:a16="http://schemas.microsoft.com/office/drawing/2014/main" id="{BADA6DF9-7AF5-43DD-9875-BC1DEE53894F}"/>
            </a:ext>
          </a:extLst>
        </xdr:cNvPr>
        <xdr:cNvSpPr txBox="1"/>
      </xdr:nvSpPr>
      <xdr:spPr>
        <a:xfrm>
          <a:off x="11563427" y="536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37714ED-D1CB-4EB1-B94A-BBA1FB5A9AD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C79D3D6B-AE01-4DCE-A4DD-DC09B5AB18E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90B6ADC5-4CAB-49AA-9961-17B128C509C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AF6C4758-583F-4F72-87B4-EE327CE5EE0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C7104899-BA25-486B-B2A9-F579A5BE40B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40AF6DF-48D1-4819-8533-B0747EFF8AC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3CF2073-2501-40C8-A78E-05001A27A5E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F248C5C-9857-45CC-BFDB-D93114CD853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B3E0F0A-3D27-424B-8D2D-8D42067503B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C1B99D0-9364-41EF-AFA3-72A04AF4FBA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愛知県碧南市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40EA763-E8A0-4375-80CE-480829F48AD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09BD76A-F673-4845-B092-A12808671A5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229BEF1-03E0-4E10-AA4D-23DCC79CE8F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DCEFFB6-4648-413D-92EE-617EF139E76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393D299-9FF4-4BD3-8DC9-F3941C1DCF6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C5D1B4D-63B5-4FB4-85E4-B7BA6C9BCD0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72,534
66,253
36.68
35,204,146
33,370,490
1,711,265
20,256,863
8,191,053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1A41057-242E-45C8-A089-8F8BB50515D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28C3C2E-5225-422A-8635-A25373A32AE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5A620A3-7A21-4A75-9941-C86B22F2F0B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2C6485B-284E-40F5-912E-0D2F1F41900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6CAF9AC-D767-499E-8B30-56D8E068E80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DB59BE2-4A2C-48CB-8EB9-328C84CE65F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BF292EB-03C7-4418-90AF-97609766267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6DDCCBD-12F2-4935-9257-09425C821AA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62E07DB-6955-491E-812B-8A80BFE93BF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FF8CF16-B878-4722-99D2-3423CE78F2C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D086CA3-EF90-4C38-8ACB-3A281680A46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B7440DC-1EF9-47F1-837E-CBB00016F8A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05AA2ED-6C0D-4608-BAB0-E6740AB536E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A470A72-A05A-46A6-93CD-FE5CCD9F3A6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0DA4452-9929-447F-A950-CD64C320B9B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71999A0-410E-4DA0-9DD3-FEA88E966D0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DFBC420-4233-45E1-92FE-0BF0C358C31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0F180DC-BF32-4095-BBED-5A223EC805C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A85B50F-3012-4E20-BE07-342D975CE9C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587499D-4C2D-4234-AC62-A2490BF1339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B1BE3CF-7605-459B-9A1C-A23FB583C2C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AC5F192-CE01-49FA-B951-FF829A9CA6B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4A22D67-DA23-426C-A8BE-23EFF1E9862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986BCBE-EC48-4377-97F1-0B72D0C2484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EC6027B-9C96-4B6E-B500-405EC7D779B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2B42C8C-8FEE-4EB1-9988-D4D34FECFC0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5C3A57B-BF84-414A-8E67-54561AF2AC7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5265F4E-AC72-4B35-900C-E7D5D436CF3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CDB0EF1-C924-4F82-9930-18E383F8696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4A6BAD9-C2CD-4D56-A049-D4693BEDA52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D201F45-E426-4403-AD1A-0F621981C82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47362B0-9608-4DEB-8E72-DC7E17B50A8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0914021-75F1-4D38-9351-83967A1DDDB6}"/>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E2A5B30-D118-462C-9695-1E48897DA2A4}"/>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D375249B-706B-4B25-A6A5-DFDD96F7E17A}"/>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CF8474E-3D32-40A9-99E7-11853ACB15BB}"/>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1D82C8E-C466-4368-965D-BFF5A783662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8B70A76-1B1B-4BD7-9C0F-535B50E3159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660459A-62A3-4893-BAE2-CAAA0DE36B99}"/>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AC73B11-325F-4978-B02C-68691928889B}"/>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402F36A-AF3B-4BA9-9937-5724AEA07EF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D7E22BCF-646C-4877-8AFE-92A50299247E}"/>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7CF5541-5018-4A2A-9343-75BEC8A63AF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28F5F8A2-7FE4-43FD-BD83-9DA3745AA037}"/>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2BA15E17-E0E1-4C2E-A6CA-C65E90F4C8B7}"/>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4468FDFC-DE46-421C-8E4F-EC3FAF060335}"/>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83A07165-6234-4C0D-9391-33E8D370F31F}"/>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F23DCE37-A250-47C1-8D79-66414F2C3C61}"/>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2F08F017-64B7-43B7-A4CB-25DBE572C5F9}"/>
            </a:ext>
          </a:extLst>
        </xdr:cNvPr>
        <xdr:cNvSpPr txBox="1"/>
      </xdr:nvSpPr>
      <xdr:spPr>
        <a:xfrm>
          <a:off x="4673600" y="631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9D05D3D3-83BD-4A4A-BC19-C811E52164AB}"/>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7E0FD3EE-DA96-4C0C-860A-EDC4E6527D05}"/>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6222B0CF-8834-4A4E-8113-745A7D81FC2D}"/>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14E46538-1678-4037-B7A3-EA4525301137}"/>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01537E23-DC65-4AC7-9CE5-E506446AA936}"/>
            </a:ext>
          </a:extLst>
        </xdr:cNvPr>
        <xdr:cNvSpPr/>
      </xdr:nvSpPr>
      <xdr:spPr>
        <a:xfrm>
          <a:off x="1079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43D55FA-A298-4C04-8F47-82FF387DBF6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1662B58-DE0A-49DC-A1D0-176A772E8F4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3B57650-78BA-4787-AE54-6F34E6F7A60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BD22D4F-4620-44FE-899E-C7F7249134C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597A837-9ED2-4534-B501-10A7E25ED62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9398</xdr:rowOff>
    </xdr:from>
    <xdr:to>
      <xdr:col>24</xdr:col>
      <xdr:colOff>114300</xdr:colOff>
      <xdr:row>36</xdr:row>
      <xdr:rowOff>110998</xdr:rowOff>
    </xdr:to>
    <xdr:sp macro="" textlink="">
      <xdr:nvSpPr>
        <xdr:cNvPr id="71" name="楕円 70">
          <a:extLst>
            <a:ext uri="{FF2B5EF4-FFF2-40B4-BE49-F238E27FC236}">
              <a16:creationId xmlns:a16="http://schemas.microsoft.com/office/drawing/2014/main" id="{783740B0-6F95-4CAE-9AC4-1DFCC03B26A2}"/>
            </a:ext>
          </a:extLst>
        </xdr:cNvPr>
        <xdr:cNvSpPr/>
      </xdr:nvSpPr>
      <xdr:spPr>
        <a:xfrm>
          <a:off x="4584700" y="618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32275</xdr:rowOff>
    </xdr:from>
    <xdr:ext cx="405111" cy="259045"/>
    <xdr:sp macro="" textlink="">
      <xdr:nvSpPr>
        <xdr:cNvPr id="72" name="【道路】&#10;有形固定資産減価償却率該当値テキスト">
          <a:extLst>
            <a:ext uri="{FF2B5EF4-FFF2-40B4-BE49-F238E27FC236}">
              <a16:creationId xmlns:a16="http://schemas.microsoft.com/office/drawing/2014/main" id="{6782ACB1-F167-4C39-B356-18E94F562600}"/>
            </a:ext>
          </a:extLst>
        </xdr:cNvPr>
        <xdr:cNvSpPr txBox="1"/>
      </xdr:nvSpPr>
      <xdr:spPr>
        <a:xfrm>
          <a:off x="4673600" y="603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141986</xdr:rowOff>
    </xdr:from>
    <xdr:to>
      <xdr:col>20</xdr:col>
      <xdr:colOff>38100</xdr:colOff>
      <xdr:row>36</xdr:row>
      <xdr:rowOff>72136</xdr:rowOff>
    </xdr:to>
    <xdr:sp macro="" textlink="">
      <xdr:nvSpPr>
        <xdr:cNvPr id="73" name="楕円 72">
          <a:extLst>
            <a:ext uri="{FF2B5EF4-FFF2-40B4-BE49-F238E27FC236}">
              <a16:creationId xmlns:a16="http://schemas.microsoft.com/office/drawing/2014/main" id="{DA52FA22-B1E0-4889-BB0C-972BA7BF18E4}"/>
            </a:ext>
          </a:extLst>
        </xdr:cNvPr>
        <xdr:cNvSpPr/>
      </xdr:nvSpPr>
      <xdr:spPr>
        <a:xfrm>
          <a:off x="3746500" y="61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21336</xdr:rowOff>
    </xdr:from>
    <xdr:to>
      <xdr:col>24</xdr:col>
      <xdr:colOff>63500</xdr:colOff>
      <xdr:row>36</xdr:row>
      <xdr:rowOff>60198</xdr:rowOff>
    </xdr:to>
    <xdr:cxnSp macro="">
      <xdr:nvCxnSpPr>
        <xdr:cNvPr id="74" name="直線コネクタ 73">
          <a:extLst>
            <a:ext uri="{FF2B5EF4-FFF2-40B4-BE49-F238E27FC236}">
              <a16:creationId xmlns:a16="http://schemas.microsoft.com/office/drawing/2014/main" id="{299F62A2-406E-44FC-9D54-7B58FBD90C53}"/>
            </a:ext>
          </a:extLst>
        </xdr:cNvPr>
        <xdr:cNvCxnSpPr/>
      </xdr:nvCxnSpPr>
      <xdr:spPr>
        <a:xfrm>
          <a:off x="3797300" y="619353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103124</xdr:rowOff>
    </xdr:from>
    <xdr:to>
      <xdr:col>15</xdr:col>
      <xdr:colOff>101600</xdr:colOff>
      <xdr:row>36</xdr:row>
      <xdr:rowOff>33274</xdr:rowOff>
    </xdr:to>
    <xdr:sp macro="" textlink="">
      <xdr:nvSpPr>
        <xdr:cNvPr id="75" name="楕円 74">
          <a:extLst>
            <a:ext uri="{FF2B5EF4-FFF2-40B4-BE49-F238E27FC236}">
              <a16:creationId xmlns:a16="http://schemas.microsoft.com/office/drawing/2014/main" id="{6E0AD28D-C5A1-4B40-A2AF-F8725B7DD4BA}"/>
            </a:ext>
          </a:extLst>
        </xdr:cNvPr>
        <xdr:cNvSpPr/>
      </xdr:nvSpPr>
      <xdr:spPr>
        <a:xfrm>
          <a:off x="2857500" y="61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153924</xdr:rowOff>
    </xdr:from>
    <xdr:to>
      <xdr:col>19</xdr:col>
      <xdr:colOff>177800</xdr:colOff>
      <xdr:row>36</xdr:row>
      <xdr:rowOff>21336</xdr:rowOff>
    </xdr:to>
    <xdr:cxnSp macro="">
      <xdr:nvCxnSpPr>
        <xdr:cNvPr id="76" name="直線コネクタ 75">
          <a:extLst>
            <a:ext uri="{FF2B5EF4-FFF2-40B4-BE49-F238E27FC236}">
              <a16:creationId xmlns:a16="http://schemas.microsoft.com/office/drawing/2014/main" id="{71090436-7D87-415C-A807-B95396186D99}"/>
            </a:ext>
          </a:extLst>
        </xdr:cNvPr>
        <xdr:cNvCxnSpPr/>
      </xdr:nvCxnSpPr>
      <xdr:spPr>
        <a:xfrm>
          <a:off x="2908300" y="615467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34544</xdr:rowOff>
    </xdr:from>
    <xdr:to>
      <xdr:col>10</xdr:col>
      <xdr:colOff>165100</xdr:colOff>
      <xdr:row>35</xdr:row>
      <xdr:rowOff>136144</xdr:rowOff>
    </xdr:to>
    <xdr:sp macro="" textlink="">
      <xdr:nvSpPr>
        <xdr:cNvPr id="77" name="楕円 76">
          <a:extLst>
            <a:ext uri="{FF2B5EF4-FFF2-40B4-BE49-F238E27FC236}">
              <a16:creationId xmlns:a16="http://schemas.microsoft.com/office/drawing/2014/main" id="{70D5C00B-5E54-4E49-B3DF-7680CE700B46}"/>
            </a:ext>
          </a:extLst>
        </xdr:cNvPr>
        <xdr:cNvSpPr/>
      </xdr:nvSpPr>
      <xdr:spPr>
        <a:xfrm>
          <a:off x="1968500" y="60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85344</xdr:rowOff>
    </xdr:from>
    <xdr:to>
      <xdr:col>15</xdr:col>
      <xdr:colOff>50800</xdr:colOff>
      <xdr:row>35</xdr:row>
      <xdr:rowOff>153924</xdr:rowOff>
    </xdr:to>
    <xdr:cxnSp macro="">
      <xdr:nvCxnSpPr>
        <xdr:cNvPr id="78" name="直線コネクタ 77">
          <a:extLst>
            <a:ext uri="{FF2B5EF4-FFF2-40B4-BE49-F238E27FC236}">
              <a16:creationId xmlns:a16="http://schemas.microsoft.com/office/drawing/2014/main" id="{7509F6A9-D295-476D-A5D0-1A19D04219FB}"/>
            </a:ext>
          </a:extLst>
        </xdr:cNvPr>
        <xdr:cNvCxnSpPr/>
      </xdr:nvCxnSpPr>
      <xdr:spPr>
        <a:xfrm>
          <a:off x="2019300" y="608609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9398</xdr:rowOff>
    </xdr:from>
    <xdr:to>
      <xdr:col>6</xdr:col>
      <xdr:colOff>38100</xdr:colOff>
      <xdr:row>35</xdr:row>
      <xdr:rowOff>110998</xdr:rowOff>
    </xdr:to>
    <xdr:sp macro="" textlink="">
      <xdr:nvSpPr>
        <xdr:cNvPr id="79" name="楕円 78">
          <a:extLst>
            <a:ext uri="{FF2B5EF4-FFF2-40B4-BE49-F238E27FC236}">
              <a16:creationId xmlns:a16="http://schemas.microsoft.com/office/drawing/2014/main" id="{27944957-01E7-433C-AD57-31321F986DA8}"/>
            </a:ext>
          </a:extLst>
        </xdr:cNvPr>
        <xdr:cNvSpPr/>
      </xdr:nvSpPr>
      <xdr:spPr>
        <a:xfrm>
          <a:off x="1079500" y="601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60198</xdr:rowOff>
    </xdr:from>
    <xdr:to>
      <xdr:col>10</xdr:col>
      <xdr:colOff>114300</xdr:colOff>
      <xdr:row>35</xdr:row>
      <xdr:rowOff>85344</xdr:rowOff>
    </xdr:to>
    <xdr:cxnSp macro="">
      <xdr:nvCxnSpPr>
        <xdr:cNvPr id="80" name="直線コネクタ 79">
          <a:extLst>
            <a:ext uri="{FF2B5EF4-FFF2-40B4-BE49-F238E27FC236}">
              <a16:creationId xmlns:a16="http://schemas.microsoft.com/office/drawing/2014/main" id="{A3E12CB6-E956-4DE8-8114-1BE8C98101D2}"/>
            </a:ext>
          </a:extLst>
        </xdr:cNvPr>
        <xdr:cNvCxnSpPr/>
      </xdr:nvCxnSpPr>
      <xdr:spPr>
        <a:xfrm>
          <a:off x="1130300" y="606094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5D13E8BE-FF9E-42B8-BC77-C135162F3523}"/>
            </a:ext>
          </a:extLst>
        </xdr:cNvPr>
        <xdr:cNvSpPr txBox="1"/>
      </xdr:nvSpPr>
      <xdr:spPr>
        <a:xfrm>
          <a:off x="3582044" y="638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A01646AB-F7CD-4E64-9E2C-00549AD198C1}"/>
            </a:ext>
          </a:extLst>
        </xdr:cNvPr>
        <xdr:cNvSpPr txBox="1"/>
      </xdr:nvSpPr>
      <xdr:spPr>
        <a:xfrm>
          <a:off x="2705744" y="63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a:extLst>
            <a:ext uri="{FF2B5EF4-FFF2-40B4-BE49-F238E27FC236}">
              <a16:creationId xmlns:a16="http://schemas.microsoft.com/office/drawing/2014/main" id="{70F771C8-4178-4986-8849-EFCDD3D55A9F}"/>
            </a:ext>
          </a:extLst>
        </xdr:cNvPr>
        <xdr:cNvSpPr txBox="1"/>
      </xdr:nvSpPr>
      <xdr:spPr>
        <a:xfrm>
          <a:off x="1816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a:extLst>
            <a:ext uri="{FF2B5EF4-FFF2-40B4-BE49-F238E27FC236}">
              <a16:creationId xmlns:a16="http://schemas.microsoft.com/office/drawing/2014/main" id="{A74B8362-91C2-4947-9DA3-3D72522AB8DB}"/>
            </a:ext>
          </a:extLst>
        </xdr:cNvPr>
        <xdr:cNvSpPr txBox="1"/>
      </xdr:nvSpPr>
      <xdr:spPr>
        <a:xfrm>
          <a:off x="927744" y="629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88663</xdr:rowOff>
    </xdr:from>
    <xdr:ext cx="405111" cy="259045"/>
    <xdr:sp macro="" textlink="">
      <xdr:nvSpPr>
        <xdr:cNvPr id="85" name="n_1mainValue【道路】&#10;有形固定資産減価償却率">
          <a:extLst>
            <a:ext uri="{FF2B5EF4-FFF2-40B4-BE49-F238E27FC236}">
              <a16:creationId xmlns:a16="http://schemas.microsoft.com/office/drawing/2014/main" id="{A28D310C-8A6F-4BBE-98CC-45405256C352}"/>
            </a:ext>
          </a:extLst>
        </xdr:cNvPr>
        <xdr:cNvSpPr txBox="1"/>
      </xdr:nvSpPr>
      <xdr:spPr>
        <a:xfrm>
          <a:off x="3582044" y="591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49801</xdr:rowOff>
    </xdr:from>
    <xdr:ext cx="405111" cy="259045"/>
    <xdr:sp macro="" textlink="">
      <xdr:nvSpPr>
        <xdr:cNvPr id="86" name="n_2mainValue【道路】&#10;有形固定資産減価償却率">
          <a:extLst>
            <a:ext uri="{FF2B5EF4-FFF2-40B4-BE49-F238E27FC236}">
              <a16:creationId xmlns:a16="http://schemas.microsoft.com/office/drawing/2014/main" id="{4D133231-45A4-4538-8792-7FDBC1E830CF}"/>
            </a:ext>
          </a:extLst>
        </xdr:cNvPr>
        <xdr:cNvSpPr txBox="1"/>
      </xdr:nvSpPr>
      <xdr:spPr>
        <a:xfrm>
          <a:off x="2705744" y="587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152671</xdr:rowOff>
    </xdr:from>
    <xdr:ext cx="405111" cy="259045"/>
    <xdr:sp macro="" textlink="">
      <xdr:nvSpPr>
        <xdr:cNvPr id="87" name="n_3mainValue【道路】&#10;有形固定資産減価償却率">
          <a:extLst>
            <a:ext uri="{FF2B5EF4-FFF2-40B4-BE49-F238E27FC236}">
              <a16:creationId xmlns:a16="http://schemas.microsoft.com/office/drawing/2014/main" id="{9F4C5C06-4075-45D0-A03E-6BF8DF77BF5A}"/>
            </a:ext>
          </a:extLst>
        </xdr:cNvPr>
        <xdr:cNvSpPr txBox="1"/>
      </xdr:nvSpPr>
      <xdr:spPr>
        <a:xfrm>
          <a:off x="1816744" y="58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127525</xdr:rowOff>
    </xdr:from>
    <xdr:ext cx="405111" cy="259045"/>
    <xdr:sp macro="" textlink="">
      <xdr:nvSpPr>
        <xdr:cNvPr id="88" name="n_4mainValue【道路】&#10;有形固定資産減価償却率">
          <a:extLst>
            <a:ext uri="{FF2B5EF4-FFF2-40B4-BE49-F238E27FC236}">
              <a16:creationId xmlns:a16="http://schemas.microsoft.com/office/drawing/2014/main" id="{593914D5-C726-405F-BB96-3171AE61A059}"/>
            </a:ext>
          </a:extLst>
        </xdr:cNvPr>
        <xdr:cNvSpPr txBox="1"/>
      </xdr:nvSpPr>
      <xdr:spPr>
        <a:xfrm>
          <a:off x="927744" y="578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7AB8D36-3B2B-43FC-A1CA-1060C3A49B6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C27A93F-1B66-4C61-A3E6-FA210552AFE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0572BB2-5F6E-4973-809A-A7229393014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73F933E-D458-4605-B017-091FD893E72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C575C7-7D7E-4EA1-A0F5-A6914E6AF60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F32E3B8-FDC0-4ECC-B74B-9F9EA9D96DD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E0B4EC3-5328-4371-BAD4-4735DD09F6C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CD290FA-F92A-4236-B6FB-837667D21BC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7C2D9201-952C-45B4-91C1-F0FEE4342CF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1A1E6A6-4661-4B4F-8EA1-8235BA473A8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EDFB60CC-AF0E-44D3-8AA4-98F077F757E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19D39FF6-530C-48C4-9CE7-56685E1647E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83C5EE49-2188-47D5-A760-437816E25A6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620719C-F551-4A16-B776-68A11CB97EA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97A6C1C4-25CC-46AF-9729-05DA296730E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4ABF66CA-2B34-41FE-97D6-249ADA33164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69AD3471-59D8-46B8-B5A2-80F4D3D82E7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A2474F1C-BA99-4019-984F-075BC2C553F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340A8A13-037F-417F-B76D-059C6EC1443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BE7E90ED-0DB3-47BD-8E33-43F7FB8BACFF}"/>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0C91B49-A873-4DEA-8B78-5D4D51D71DA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7E5E10F6-39A2-41B1-8191-89917FAC797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A18A0A5A-CE04-43BE-A80A-D9DBCB36E40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6BC6C4D0-0766-479B-95E1-A84BCA6D41B8}"/>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06B0CBFE-7F90-4745-88D5-8D5E74DEDD9A}"/>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D4874D89-80A9-4E40-BEDA-C7B40E3278D8}"/>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E3C67E5B-01DE-4198-ACB2-BD5638716ABD}"/>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56892E45-0FC2-4FD6-A7C8-F2FFA64F9290}"/>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a:extLst>
            <a:ext uri="{FF2B5EF4-FFF2-40B4-BE49-F238E27FC236}">
              <a16:creationId xmlns:a16="http://schemas.microsoft.com/office/drawing/2014/main" id="{C33E89D9-904C-4887-9628-9C61CA2C5A5B}"/>
            </a:ext>
          </a:extLst>
        </xdr:cNvPr>
        <xdr:cNvSpPr txBox="1"/>
      </xdr:nvSpPr>
      <xdr:spPr>
        <a:xfrm>
          <a:off x="10515600" y="6527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46AB4B86-524D-408B-B8F0-6AA414289DC0}"/>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AEEFF1F5-0D2D-420B-9414-5B9CD2B44962}"/>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AC565F34-27AE-46C9-992D-3D107E80DF27}"/>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524BD985-2E4C-4A89-AE12-BC159A8940DA}"/>
            </a:ext>
          </a:extLst>
        </xdr:cNvPr>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E683950F-AF9E-4858-82F3-E25440C10C07}"/>
            </a:ext>
          </a:extLst>
        </xdr:cNvPr>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41F07E4-E63C-4663-9AA0-BAD61338CE3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93FB2F0-58E4-4380-8B94-02E75E175D6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D06DF3A-7C83-48AD-8591-0E51F95765C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66F031D-7F77-45A6-A3C3-216FC70B58C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136636A-E1A6-4AED-8753-629D4013ED0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91351</xdr:rowOff>
    </xdr:from>
    <xdr:to>
      <xdr:col>55</xdr:col>
      <xdr:colOff>50800</xdr:colOff>
      <xdr:row>41</xdr:row>
      <xdr:rowOff>21501</xdr:rowOff>
    </xdr:to>
    <xdr:sp macro="" textlink="">
      <xdr:nvSpPr>
        <xdr:cNvPr id="128" name="楕円 127">
          <a:extLst>
            <a:ext uri="{FF2B5EF4-FFF2-40B4-BE49-F238E27FC236}">
              <a16:creationId xmlns:a16="http://schemas.microsoft.com/office/drawing/2014/main" id="{1556DDBE-57E3-4FCD-9174-BCE7DBDF9B23}"/>
            </a:ext>
          </a:extLst>
        </xdr:cNvPr>
        <xdr:cNvSpPr/>
      </xdr:nvSpPr>
      <xdr:spPr>
        <a:xfrm>
          <a:off x="10426700" y="694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6278</xdr:rowOff>
    </xdr:from>
    <xdr:ext cx="469744" cy="259045"/>
    <xdr:sp macro="" textlink="">
      <xdr:nvSpPr>
        <xdr:cNvPr id="129" name="【道路】&#10;一人当たり延長該当値テキスト">
          <a:extLst>
            <a:ext uri="{FF2B5EF4-FFF2-40B4-BE49-F238E27FC236}">
              <a16:creationId xmlns:a16="http://schemas.microsoft.com/office/drawing/2014/main" id="{741CE630-040E-4150-8593-340DE6EFEA86}"/>
            </a:ext>
          </a:extLst>
        </xdr:cNvPr>
        <xdr:cNvSpPr txBox="1"/>
      </xdr:nvSpPr>
      <xdr:spPr>
        <a:xfrm>
          <a:off x="10515600" y="686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91808</xdr:rowOff>
    </xdr:from>
    <xdr:to>
      <xdr:col>50</xdr:col>
      <xdr:colOff>165100</xdr:colOff>
      <xdr:row>41</xdr:row>
      <xdr:rowOff>21958</xdr:rowOff>
    </xdr:to>
    <xdr:sp macro="" textlink="">
      <xdr:nvSpPr>
        <xdr:cNvPr id="130" name="楕円 129">
          <a:extLst>
            <a:ext uri="{FF2B5EF4-FFF2-40B4-BE49-F238E27FC236}">
              <a16:creationId xmlns:a16="http://schemas.microsoft.com/office/drawing/2014/main" id="{56487C4B-17A0-43B6-A1F8-5BEE57928310}"/>
            </a:ext>
          </a:extLst>
        </xdr:cNvPr>
        <xdr:cNvSpPr/>
      </xdr:nvSpPr>
      <xdr:spPr>
        <a:xfrm>
          <a:off x="9588500" y="694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142151</xdr:rowOff>
    </xdr:from>
    <xdr:to>
      <xdr:col>55</xdr:col>
      <xdr:colOff>0</xdr:colOff>
      <xdr:row>40</xdr:row>
      <xdr:rowOff>142608</xdr:rowOff>
    </xdr:to>
    <xdr:cxnSp macro="">
      <xdr:nvCxnSpPr>
        <xdr:cNvPr id="131" name="直線コネクタ 130">
          <a:extLst>
            <a:ext uri="{FF2B5EF4-FFF2-40B4-BE49-F238E27FC236}">
              <a16:creationId xmlns:a16="http://schemas.microsoft.com/office/drawing/2014/main" id="{FDD041F5-70B9-4FCC-A6A5-0D746B493DAE}"/>
            </a:ext>
          </a:extLst>
        </xdr:cNvPr>
        <xdr:cNvCxnSpPr/>
      </xdr:nvCxnSpPr>
      <xdr:spPr>
        <a:xfrm flipV="1">
          <a:off x="9639300" y="700015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92684</xdr:rowOff>
    </xdr:from>
    <xdr:to>
      <xdr:col>46</xdr:col>
      <xdr:colOff>38100</xdr:colOff>
      <xdr:row>41</xdr:row>
      <xdr:rowOff>22834</xdr:rowOff>
    </xdr:to>
    <xdr:sp macro="" textlink="">
      <xdr:nvSpPr>
        <xdr:cNvPr id="132" name="楕円 131">
          <a:extLst>
            <a:ext uri="{FF2B5EF4-FFF2-40B4-BE49-F238E27FC236}">
              <a16:creationId xmlns:a16="http://schemas.microsoft.com/office/drawing/2014/main" id="{E7460F3C-A831-4238-9A65-5F8CAB1CA924}"/>
            </a:ext>
          </a:extLst>
        </xdr:cNvPr>
        <xdr:cNvSpPr/>
      </xdr:nvSpPr>
      <xdr:spPr>
        <a:xfrm>
          <a:off x="8699500" y="695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142608</xdr:rowOff>
    </xdr:from>
    <xdr:to>
      <xdr:col>50</xdr:col>
      <xdr:colOff>114300</xdr:colOff>
      <xdr:row>40</xdr:row>
      <xdr:rowOff>143484</xdr:rowOff>
    </xdr:to>
    <xdr:cxnSp macro="">
      <xdr:nvCxnSpPr>
        <xdr:cNvPr id="133" name="直線コネクタ 132">
          <a:extLst>
            <a:ext uri="{FF2B5EF4-FFF2-40B4-BE49-F238E27FC236}">
              <a16:creationId xmlns:a16="http://schemas.microsoft.com/office/drawing/2014/main" id="{2BD886B4-2A4D-4EE8-9917-83CBA6921318}"/>
            </a:ext>
          </a:extLst>
        </xdr:cNvPr>
        <xdr:cNvCxnSpPr/>
      </xdr:nvCxnSpPr>
      <xdr:spPr>
        <a:xfrm flipV="1">
          <a:off x="8750300" y="7000608"/>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93104</xdr:rowOff>
    </xdr:from>
    <xdr:to>
      <xdr:col>41</xdr:col>
      <xdr:colOff>101600</xdr:colOff>
      <xdr:row>41</xdr:row>
      <xdr:rowOff>23254</xdr:rowOff>
    </xdr:to>
    <xdr:sp macro="" textlink="">
      <xdr:nvSpPr>
        <xdr:cNvPr id="134" name="楕円 133">
          <a:extLst>
            <a:ext uri="{FF2B5EF4-FFF2-40B4-BE49-F238E27FC236}">
              <a16:creationId xmlns:a16="http://schemas.microsoft.com/office/drawing/2014/main" id="{70F2D37C-6F84-49BD-9AE1-9A3CD92CD7C6}"/>
            </a:ext>
          </a:extLst>
        </xdr:cNvPr>
        <xdr:cNvSpPr/>
      </xdr:nvSpPr>
      <xdr:spPr>
        <a:xfrm>
          <a:off x="7810500" y="695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143484</xdr:rowOff>
    </xdr:from>
    <xdr:to>
      <xdr:col>45</xdr:col>
      <xdr:colOff>177800</xdr:colOff>
      <xdr:row>40</xdr:row>
      <xdr:rowOff>143904</xdr:rowOff>
    </xdr:to>
    <xdr:cxnSp macro="">
      <xdr:nvCxnSpPr>
        <xdr:cNvPr id="135" name="直線コネクタ 134">
          <a:extLst>
            <a:ext uri="{FF2B5EF4-FFF2-40B4-BE49-F238E27FC236}">
              <a16:creationId xmlns:a16="http://schemas.microsoft.com/office/drawing/2014/main" id="{98D446A9-FB94-49B6-956F-75C0117D3351}"/>
            </a:ext>
          </a:extLst>
        </xdr:cNvPr>
        <xdr:cNvCxnSpPr/>
      </xdr:nvCxnSpPr>
      <xdr:spPr>
        <a:xfrm flipV="1">
          <a:off x="7861300" y="7001484"/>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94628</xdr:rowOff>
    </xdr:from>
    <xdr:to>
      <xdr:col>36</xdr:col>
      <xdr:colOff>165100</xdr:colOff>
      <xdr:row>41</xdr:row>
      <xdr:rowOff>24778</xdr:rowOff>
    </xdr:to>
    <xdr:sp macro="" textlink="">
      <xdr:nvSpPr>
        <xdr:cNvPr id="136" name="楕円 135">
          <a:extLst>
            <a:ext uri="{FF2B5EF4-FFF2-40B4-BE49-F238E27FC236}">
              <a16:creationId xmlns:a16="http://schemas.microsoft.com/office/drawing/2014/main" id="{8A2A1CA8-CC40-46E5-94F9-7E1FC2CEF719}"/>
            </a:ext>
          </a:extLst>
        </xdr:cNvPr>
        <xdr:cNvSpPr/>
      </xdr:nvSpPr>
      <xdr:spPr>
        <a:xfrm>
          <a:off x="6921500" y="69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143904</xdr:rowOff>
    </xdr:from>
    <xdr:to>
      <xdr:col>41</xdr:col>
      <xdr:colOff>50800</xdr:colOff>
      <xdr:row>40</xdr:row>
      <xdr:rowOff>145428</xdr:rowOff>
    </xdr:to>
    <xdr:cxnSp macro="">
      <xdr:nvCxnSpPr>
        <xdr:cNvPr id="137" name="直線コネクタ 136">
          <a:extLst>
            <a:ext uri="{FF2B5EF4-FFF2-40B4-BE49-F238E27FC236}">
              <a16:creationId xmlns:a16="http://schemas.microsoft.com/office/drawing/2014/main" id="{BABBC428-6F30-4B7D-A2CA-549867BA1C3E}"/>
            </a:ext>
          </a:extLst>
        </xdr:cNvPr>
        <xdr:cNvCxnSpPr/>
      </xdr:nvCxnSpPr>
      <xdr:spPr>
        <a:xfrm flipV="1">
          <a:off x="6972300" y="700190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a:extLst>
            <a:ext uri="{FF2B5EF4-FFF2-40B4-BE49-F238E27FC236}">
              <a16:creationId xmlns:a16="http://schemas.microsoft.com/office/drawing/2014/main" id="{43B472A9-7D19-4A77-8F5E-DCEFAFF84FFA}"/>
            </a:ext>
          </a:extLst>
        </xdr:cNvPr>
        <xdr:cNvSpPr txBox="1"/>
      </xdr:nvSpPr>
      <xdr:spPr>
        <a:xfrm>
          <a:off x="9359411" y="641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a:extLst>
            <a:ext uri="{FF2B5EF4-FFF2-40B4-BE49-F238E27FC236}">
              <a16:creationId xmlns:a16="http://schemas.microsoft.com/office/drawing/2014/main" id="{75414EBF-2B82-4800-BF4D-BAEED51FFE3A}"/>
            </a:ext>
          </a:extLst>
        </xdr:cNvPr>
        <xdr:cNvSpPr txBox="1"/>
      </xdr:nvSpPr>
      <xdr:spPr>
        <a:xfrm>
          <a:off x="8483111" y="64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a:extLst>
            <a:ext uri="{FF2B5EF4-FFF2-40B4-BE49-F238E27FC236}">
              <a16:creationId xmlns:a16="http://schemas.microsoft.com/office/drawing/2014/main" id="{E235A789-6D5C-48A4-8ED5-9B0DA7AE0021}"/>
            </a:ext>
          </a:extLst>
        </xdr:cNvPr>
        <xdr:cNvSpPr txBox="1"/>
      </xdr:nvSpPr>
      <xdr:spPr>
        <a:xfrm>
          <a:off x="7594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a:extLst>
            <a:ext uri="{FF2B5EF4-FFF2-40B4-BE49-F238E27FC236}">
              <a16:creationId xmlns:a16="http://schemas.microsoft.com/office/drawing/2014/main" id="{9FC28F6D-8143-4008-ACE9-C1F459D77884}"/>
            </a:ext>
          </a:extLst>
        </xdr:cNvPr>
        <xdr:cNvSpPr txBox="1"/>
      </xdr:nvSpPr>
      <xdr:spPr>
        <a:xfrm>
          <a:off x="6705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13085</xdr:rowOff>
    </xdr:from>
    <xdr:ext cx="469744" cy="259045"/>
    <xdr:sp macro="" textlink="">
      <xdr:nvSpPr>
        <xdr:cNvPr id="142" name="n_1mainValue【道路】&#10;一人当たり延長">
          <a:extLst>
            <a:ext uri="{FF2B5EF4-FFF2-40B4-BE49-F238E27FC236}">
              <a16:creationId xmlns:a16="http://schemas.microsoft.com/office/drawing/2014/main" id="{24BFA97C-94DB-40E9-AA61-8983E03000E2}"/>
            </a:ext>
          </a:extLst>
        </xdr:cNvPr>
        <xdr:cNvSpPr txBox="1"/>
      </xdr:nvSpPr>
      <xdr:spPr>
        <a:xfrm>
          <a:off x="9391727" y="704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13961</xdr:rowOff>
    </xdr:from>
    <xdr:ext cx="469744" cy="259045"/>
    <xdr:sp macro="" textlink="">
      <xdr:nvSpPr>
        <xdr:cNvPr id="143" name="n_2mainValue【道路】&#10;一人当たり延長">
          <a:extLst>
            <a:ext uri="{FF2B5EF4-FFF2-40B4-BE49-F238E27FC236}">
              <a16:creationId xmlns:a16="http://schemas.microsoft.com/office/drawing/2014/main" id="{55666BCA-7A66-432F-97E8-B97BC627D7CB}"/>
            </a:ext>
          </a:extLst>
        </xdr:cNvPr>
        <xdr:cNvSpPr txBox="1"/>
      </xdr:nvSpPr>
      <xdr:spPr>
        <a:xfrm>
          <a:off x="8515427" y="704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14381</xdr:rowOff>
    </xdr:from>
    <xdr:ext cx="469744" cy="259045"/>
    <xdr:sp macro="" textlink="">
      <xdr:nvSpPr>
        <xdr:cNvPr id="144" name="n_3mainValue【道路】&#10;一人当たり延長">
          <a:extLst>
            <a:ext uri="{FF2B5EF4-FFF2-40B4-BE49-F238E27FC236}">
              <a16:creationId xmlns:a16="http://schemas.microsoft.com/office/drawing/2014/main" id="{CA92701E-25BF-481C-82C6-7AE4D5715C41}"/>
            </a:ext>
          </a:extLst>
        </xdr:cNvPr>
        <xdr:cNvSpPr txBox="1"/>
      </xdr:nvSpPr>
      <xdr:spPr>
        <a:xfrm>
          <a:off x="7626427" y="704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15905</xdr:rowOff>
    </xdr:from>
    <xdr:ext cx="469744" cy="259045"/>
    <xdr:sp macro="" textlink="">
      <xdr:nvSpPr>
        <xdr:cNvPr id="145" name="n_4mainValue【道路】&#10;一人当たり延長">
          <a:extLst>
            <a:ext uri="{FF2B5EF4-FFF2-40B4-BE49-F238E27FC236}">
              <a16:creationId xmlns:a16="http://schemas.microsoft.com/office/drawing/2014/main" id="{E4BD0F9F-E37C-435A-A29D-B9C2F72B7B6C}"/>
            </a:ext>
          </a:extLst>
        </xdr:cNvPr>
        <xdr:cNvSpPr txBox="1"/>
      </xdr:nvSpPr>
      <xdr:spPr>
        <a:xfrm>
          <a:off x="6737427" y="70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BEEAFC2-AC40-407C-863D-37E7D723EF7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37B97F8-C9C2-4FED-8736-6CFAE1DFB74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69FBE87-E738-414A-AEB8-3D836836CDD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21CF72A-9B11-465A-8F78-AD71CB68124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4434615-50EC-4F44-8DCD-97805BE4226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500B7ECD-6121-493C-91C3-F9AEE956E87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3CF0FA9-BEA6-49B6-9B0B-E422EE5F4B2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2EEA0D80-4F3E-4B12-A6D1-AA23F0BBB5A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1E4C2C4-53B9-4670-9C07-56A622799ED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42385EF-65D0-4865-83D0-D84E347F8C3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30BA028-CAB4-4C74-A4F0-8D671C46FB7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C38B0235-ABBB-45C3-BC0F-5FF578D3444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909EF0B6-7550-4792-9105-0B9B453B95B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6427621F-BC47-4C12-B93F-FF5D706260E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B15633C3-1FFC-4760-83F9-506BEC2FE7A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1B57A31D-6C57-4114-A9E1-FA04F545ACB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FE95F140-9450-4B6C-A243-138C0DB1594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7C154767-F78A-4D42-8DD8-E6505986B9E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DA3BAC4B-C1BF-496A-BD59-2649A3C0A69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9379DA07-DE2A-4491-8C6E-945176D6C1B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DA80E54C-6644-4F3C-B139-5288816959A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BDFFD463-18EA-4D73-AB64-513F184D0BC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D14D60A0-3EFE-411A-B8B0-F8FA804255F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1BACDDC7-4885-4219-94A2-73DE812015B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A775D136-311D-41E6-8402-961D13982F9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0AA3095F-2DD0-4021-B837-6FB632D6E1C4}"/>
            </a:ext>
          </a:extLst>
        </xdr:cNvPr>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3D2B8B1E-30DC-4E88-B7A3-A10BEA0CCF92}"/>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E9F253B0-5F27-4BC0-A27C-8F8816415004}"/>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8231DA16-1C2E-4313-AB1E-2E7718E3BC6C}"/>
            </a:ext>
          </a:extLst>
        </xdr:cNvPr>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430B2D67-DE2B-4E56-855F-EEDDD0202B1E}"/>
            </a:ext>
          </a:extLst>
        </xdr:cNvPr>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A54D5EE2-C6CF-4C8C-B811-035D4604D1C8}"/>
            </a:ext>
          </a:extLst>
        </xdr:cNvPr>
        <xdr:cNvSpPr txBox="1"/>
      </xdr:nvSpPr>
      <xdr:spPr>
        <a:xfrm>
          <a:off x="4673600" y="1042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B1E44E7F-3C7E-49E6-A68C-E955D1CCE5FF}"/>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FC15A49C-516E-4520-A7BF-319A1F99FF49}"/>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EF4ACC95-43D6-4D4F-8915-63D72039A859}"/>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CFA6F280-EA14-4C34-AB26-11D339C290C5}"/>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B6C6A28E-104F-4420-82A3-C757177E9925}"/>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AB90EEB-3375-44E4-B879-1249DA0B111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24973D8-823B-4751-B20E-BEC00BB15F7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35ECA97-C251-479A-BC92-2E027FC555E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D250CC1-E8A7-4B43-ADCF-689CEC32C8F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791C268-2D21-431E-84DB-BFB07CA44B2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87" name="楕円 186">
          <a:extLst>
            <a:ext uri="{FF2B5EF4-FFF2-40B4-BE49-F238E27FC236}">
              <a16:creationId xmlns:a16="http://schemas.microsoft.com/office/drawing/2014/main" id="{89605332-827E-47C9-AF32-0DB9299AB33D}"/>
            </a:ext>
          </a:extLst>
        </xdr:cNvPr>
        <xdr:cNvSpPr/>
      </xdr:nvSpPr>
      <xdr:spPr>
        <a:xfrm>
          <a:off x="45847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138628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3478BDF0-4108-4AAC-98C3-8596F5BCAC22}"/>
            </a:ext>
          </a:extLst>
        </xdr:cNvPr>
        <xdr:cNvSpPr txBox="1"/>
      </xdr:nvSpPr>
      <xdr:spPr>
        <a:xfrm>
          <a:off x="4673600" y="10254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87993</xdr:rowOff>
    </xdr:from>
    <xdr:to>
      <xdr:col>20</xdr:col>
      <xdr:colOff>38100</xdr:colOff>
      <xdr:row>61</xdr:row>
      <xdr:rowOff>18143</xdr:rowOff>
    </xdr:to>
    <xdr:sp macro="" textlink="">
      <xdr:nvSpPr>
        <xdr:cNvPr id="189" name="楕円 188">
          <a:extLst>
            <a:ext uri="{FF2B5EF4-FFF2-40B4-BE49-F238E27FC236}">
              <a16:creationId xmlns:a16="http://schemas.microsoft.com/office/drawing/2014/main" id="{8BB195AE-CCBE-4ACC-830B-59F45A21A0FA}"/>
            </a:ext>
          </a:extLst>
        </xdr:cNvPr>
        <xdr:cNvSpPr/>
      </xdr:nvSpPr>
      <xdr:spPr>
        <a:xfrm>
          <a:off x="3746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138793</xdr:rowOff>
    </xdr:from>
    <xdr:to>
      <xdr:col>24</xdr:col>
      <xdr:colOff>63500</xdr:colOff>
      <xdr:row>60</xdr:row>
      <xdr:rowOff>166551</xdr:rowOff>
    </xdr:to>
    <xdr:cxnSp macro="">
      <xdr:nvCxnSpPr>
        <xdr:cNvPr id="190" name="直線コネクタ 189">
          <a:extLst>
            <a:ext uri="{FF2B5EF4-FFF2-40B4-BE49-F238E27FC236}">
              <a16:creationId xmlns:a16="http://schemas.microsoft.com/office/drawing/2014/main" id="{E3AEB425-3E46-4712-9742-464CD446309C}"/>
            </a:ext>
          </a:extLst>
        </xdr:cNvPr>
        <xdr:cNvCxnSpPr/>
      </xdr:nvCxnSpPr>
      <xdr:spPr>
        <a:xfrm>
          <a:off x="3797300" y="1042579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61867</xdr:rowOff>
    </xdr:from>
    <xdr:to>
      <xdr:col>15</xdr:col>
      <xdr:colOff>101600</xdr:colOff>
      <xdr:row>60</xdr:row>
      <xdr:rowOff>163467</xdr:rowOff>
    </xdr:to>
    <xdr:sp macro="" textlink="">
      <xdr:nvSpPr>
        <xdr:cNvPr id="191" name="楕円 190">
          <a:extLst>
            <a:ext uri="{FF2B5EF4-FFF2-40B4-BE49-F238E27FC236}">
              <a16:creationId xmlns:a16="http://schemas.microsoft.com/office/drawing/2014/main" id="{985B6EDF-C58D-4AD8-82B7-8C300B1934AA}"/>
            </a:ext>
          </a:extLst>
        </xdr:cNvPr>
        <xdr:cNvSpPr/>
      </xdr:nvSpPr>
      <xdr:spPr>
        <a:xfrm>
          <a:off x="2857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112667</xdr:rowOff>
    </xdr:from>
    <xdr:to>
      <xdr:col>19</xdr:col>
      <xdr:colOff>177800</xdr:colOff>
      <xdr:row>60</xdr:row>
      <xdr:rowOff>138793</xdr:rowOff>
    </xdr:to>
    <xdr:cxnSp macro="">
      <xdr:nvCxnSpPr>
        <xdr:cNvPr id="192" name="直線コネクタ 191">
          <a:extLst>
            <a:ext uri="{FF2B5EF4-FFF2-40B4-BE49-F238E27FC236}">
              <a16:creationId xmlns:a16="http://schemas.microsoft.com/office/drawing/2014/main" id="{A8A147A4-B2DC-4D9B-BA35-DA6841099450}"/>
            </a:ext>
          </a:extLst>
        </xdr:cNvPr>
        <xdr:cNvCxnSpPr/>
      </xdr:nvCxnSpPr>
      <xdr:spPr>
        <a:xfrm>
          <a:off x="2908300" y="1039966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93" name="楕円 192">
          <a:extLst>
            <a:ext uri="{FF2B5EF4-FFF2-40B4-BE49-F238E27FC236}">
              <a16:creationId xmlns:a16="http://schemas.microsoft.com/office/drawing/2014/main" id="{3AFD656E-1629-4B12-BF45-0620871378BD}"/>
            </a:ext>
          </a:extLst>
        </xdr:cNvPr>
        <xdr:cNvSpPr/>
      </xdr:nvSpPr>
      <xdr:spPr>
        <a:xfrm>
          <a:off x="1968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96338</xdr:rowOff>
    </xdr:from>
    <xdr:to>
      <xdr:col>15</xdr:col>
      <xdr:colOff>50800</xdr:colOff>
      <xdr:row>60</xdr:row>
      <xdr:rowOff>112667</xdr:rowOff>
    </xdr:to>
    <xdr:cxnSp macro="">
      <xdr:nvCxnSpPr>
        <xdr:cNvPr id="194" name="直線コネクタ 193">
          <a:extLst>
            <a:ext uri="{FF2B5EF4-FFF2-40B4-BE49-F238E27FC236}">
              <a16:creationId xmlns:a16="http://schemas.microsoft.com/office/drawing/2014/main" id="{49DF9813-0477-469B-A5A0-AE921401A476}"/>
            </a:ext>
          </a:extLst>
        </xdr:cNvPr>
        <xdr:cNvCxnSpPr/>
      </xdr:nvCxnSpPr>
      <xdr:spPr>
        <a:xfrm>
          <a:off x="2019300" y="1038333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17780</xdr:rowOff>
    </xdr:from>
    <xdr:to>
      <xdr:col>6</xdr:col>
      <xdr:colOff>38100</xdr:colOff>
      <xdr:row>60</xdr:row>
      <xdr:rowOff>119380</xdr:rowOff>
    </xdr:to>
    <xdr:sp macro="" textlink="">
      <xdr:nvSpPr>
        <xdr:cNvPr id="195" name="楕円 194">
          <a:extLst>
            <a:ext uri="{FF2B5EF4-FFF2-40B4-BE49-F238E27FC236}">
              <a16:creationId xmlns:a16="http://schemas.microsoft.com/office/drawing/2014/main" id="{B77A59B8-5718-42CD-8CAF-A4986C6AA5A9}"/>
            </a:ext>
          </a:extLst>
        </xdr:cNvPr>
        <xdr:cNvSpPr/>
      </xdr:nvSpPr>
      <xdr:spPr>
        <a:xfrm>
          <a:off x="1079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68580</xdr:rowOff>
    </xdr:from>
    <xdr:to>
      <xdr:col>10</xdr:col>
      <xdr:colOff>114300</xdr:colOff>
      <xdr:row>60</xdr:row>
      <xdr:rowOff>96338</xdr:rowOff>
    </xdr:to>
    <xdr:cxnSp macro="">
      <xdr:nvCxnSpPr>
        <xdr:cNvPr id="196" name="直線コネクタ 195">
          <a:extLst>
            <a:ext uri="{FF2B5EF4-FFF2-40B4-BE49-F238E27FC236}">
              <a16:creationId xmlns:a16="http://schemas.microsoft.com/office/drawing/2014/main" id="{F72832BD-4BF5-4BE6-8F39-B57317764CAC}"/>
            </a:ext>
          </a:extLst>
        </xdr:cNvPr>
        <xdr:cNvCxnSpPr/>
      </xdr:nvCxnSpPr>
      <xdr:spPr>
        <a:xfrm>
          <a:off x="1130300" y="1035558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BFBF23A9-82FC-4FE8-AA88-534B4A604D23}"/>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990EBB12-D3A4-4A96-B764-E896414D4386}"/>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506F4152-F45F-4880-9BE1-176D4C4444F8}"/>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C7834CBA-7937-427A-A1EC-6E420C1D568A}"/>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34670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B5768E37-FBCC-488A-AE5F-85A65562BFEC}"/>
            </a:ext>
          </a:extLst>
        </xdr:cNvPr>
        <xdr:cNvSpPr txBox="1"/>
      </xdr:nvSpPr>
      <xdr:spPr>
        <a:xfrm>
          <a:off x="35820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8544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C79B7690-1424-4B07-BA44-DA94D7A9B07A}"/>
            </a:ext>
          </a:extLst>
        </xdr:cNvPr>
        <xdr:cNvSpPr txBox="1"/>
      </xdr:nvSpPr>
      <xdr:spPr>
        <a:xfrm>
          <a:off x="2705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163665</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70BAD342-AFBC-48A7-8F88-B935D1876E2E}"/>
            </a:ext>
          </a:extLst>
        </xdr:cNvPr>
        <xdr:cNvSpPr txBox="1"/>
      </xdr:nvSpPr>
      <xdr:spPr>
        <a:xfrm>
          <a:off x="1816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135907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EF39A1A5-EB2B-42BA-A1EE-02E9FBA2B3BF}"/>
            </a:ext>
          </a:extLst>
        </xdr:cNvPr>
        <xdr:cNvSpPr txBox="1"/>
      </xdr:nvSpPr>
      <xdr:spPr>
        <a:xfrm>
          <a:off x="927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57E291B-67D3-4E4D-9FC0-1F93C33CBFF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71CD865-AA3D-42E8-911E-FA45395F387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8A637A3-F5B0-4577-AC3D-98CB4D5E5F2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314FF4A-4E31-40F9-BB28-CCA19F1B77C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D9F320F-7779-48B0-8BEA-43905ECC2E0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38A70EA-E30B-4E20-BACB-EFD862A6760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FF64077-61CF-4088-8BC7-63FEAD3DC85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113D959-027D-46C2-B036-1A038CF8C8B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1D50B97-57CF-48F3-80FE-733494901ED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ED40D62-E259-4AFC-8D08-11759338DCD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BA4BF9C-1BCE-42EE-AD28-4C20D1230C6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37FF0399-1D66-42E7-8BEF-759CE93C07A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4A86A22-8DA2-4300-B7E4-2CB55B883A1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203A5F2A-7C34-4CAE-9668-9065795848EE}"/>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7CA50613-207B-48FB-A78E-9C1FFA3D3AD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2D39D67C-7A2F-48FA-8BB4-FABE9BC92367}"/>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772DD2E-133E-4D0C-882C-11574FA9893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D9F0056B-4FF7-45AC-8620-C5802985C5E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D092F671-97CF-4072-9B9B-3DA28CA2FBE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34211092-4DFD-495F-946D-B1B9BCAB5E4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F2FA8DD-AE69-4E79-B81C-0891332309A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FFF8479E-3ECE-4073-8E9C-263FB00364A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8D668DAC-E06D-40B8-AD13-E06614A3E4C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88835EE4-65C8-435A-86DE-0FEDC37EC861}"/>
            </a:ext>
          </a:extLst>
        </xdr:cNvPr>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7EF87DBB-3C7E-4B49-95F3-FC4343AC819C}"/>
            </a:ext>
          </a:extLst>
        </xdr:cNvPr>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3EB303EE-68C4-4282-9BEC-F888EFFA86A5}"/>
            </a:ext>
          </a:extLst>
        </xdr:cNvPr>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F8D922CA-AC30-4446-9178-055160C692A2}"/>
            </a:ext>
          </a:extLst>
        </xdr:cNvPr>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CC460C13-E8E1-4798-9528-86992BB2E2D5}"/>
            </a:ext>
          </a:extLst>
        </xdr:cNvPr>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F5B1E5BC-B36A-4C8C-A572-E8407A3D30C2}"/>
            </a:ext>
          </a:extLst>
        </xdr:cNvPr>
        <xdr:cNvSpPr txBox="1"/>
      </xdr:nvSpPr>
      <xdr:spPr>
        <a:xfrm>
          <a:off x="10515600" y="1058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65B134F6-01D0-4EE0-8CAE-7B35907251D3}"/>
            </a:ext>
          </a:extLst>
        </xdr:cNvPr>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F91828FF-53FD-4921-9D3C-51009B6F01DD}"/>
            </a:ext>
          </a:extLst>
        </xdr:cNvPr>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46537DAC-3901-41BC-8D57-67DB035BF72B}"/>
            </a:ext>
          </a:extLst>
        </xdr:cNvPr>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C705520B-A7C6-464D-9E6A-9C2C55638595}"/>
            </a:ext>
          </a:extLst>
        </xdr:cNvPr>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03DDA835-7F1B-4238-A224-611CE477F45A}"/>
            </a:ext>
          </a:extLst>
        </xdr:cNvPr>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FAE9BF8-EA5B-45D0-AB5D-9BE2F2D1A3C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550E6F3-EDFD-4C4E-AB8D-EF426216C80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148BDB9-E645-4347-BB2D-C229634DB14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210782C-FB06-47B1-BC90-AEF3468D634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A593456-63E1-4205-9BF7-C63A03DBF0F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29102</xdr:rowOff>
    </xdr:from>
    <xdr:to>
      <xdr:col>55</xdr:col>
      <xdr:colOff>50800</xdr:colOff>
      <xdr:row>63</xdr:row>
      <xdr:rowOff>130702</xdr:rowOff>
    </xdr:to>
    <xdr:sp macro="" textlink="">
      <xdr:nvSpPr>
        <xdr:cNvPr id="244" name="楕円 243">
          <a:extLst>
            <a:ext uri="{FF2B5EF4-FFF2-40B4-BE49-F238E27FC236}">
              <a16:creationId xmlns:a16="http://schemas.microsoft.com/office/drawing/2014/main" id="{63EC104B-BF29-4BF9-82AB-37BDB3058EFE}"/>
            </a:ext>
          </a:extLst>
        </xdr:cNvPr>
        <xdr:cNvSpPr/>
      </xdr:nvSpPr>
      <xdr:spPr>
        <a:xfrm>
          <a:off x="10426700" y="1083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7529</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D11B1153-58EB-4EFE-BBE3-68E88CBA3F01}"/>
            </a:ext>
          </a:extLst>
        </xdr:cNvPr>
        <xdr:cNvSpPr txBox="1"/>
      </xdr:nvSpPr>
      <xdr:spPr>
        <a:xfrm>
          <a:off x="10515600" y="1080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29359</xdr:rowOff>
    </xdr:from>
    <xdr:to>
      <xdr:col>50</xdr:col>
      <xdr:colOff>165100</xdr:colOff>
      <xdr:row>63</xdr:row>
      <xdr:rowOff>130959</xdr:rowOff>
    </xdr:to>
    <xdr:sp macro="" textlink="">
      <xdr:nvSpPr>
        <xdr:cNvPr id="246" name="楕円 245">
          <a:extLst>
            <a:ext uri="{FF2B5EF4-FFF2-40B4-BE49-F238E27FC236}">
              <a16:creationId xmlns:a16="http://schemas.microsoft.com/office/drawing/2014/main" id="{34B6398B-9B65-44E4-9A60-6427A1B47DD2}"/>
            </a:ext>
          </a:extLst>
        </xdr:cNvPr>
        <xdr:cNvSpPr/>
      </xdr:nvSpPr>
      <xdr:spPr>
        <a:xfrm>
          <a:off x="9588500" y="1083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79902</xdr:rowOff>
    </xdr:from>
    <xdr:to>
      <xdr:col>55</xdr:col>
      <xdr:colOff>0</xdr:colOff>
      <xdr:row>63</xdr:row>
      <xdr:rowOff>80159</xdr:rowOff>
    </xdr:to>
    <xdr:cxnSp macro="">
      <xdr:nvCxnSpPr>
        <xdr:cNvPr id="247" name="直線コネクタ 246">
          <a:extLst>
            <a:ext uri="{FF2B5EF4-FFF2-40B4-BE49-F238E27FC236}">
              <a16:creationId xmlns:a16="http://schemas.microsoft.com/office/drawing/2014/main" id="{82D4B3EC-7739-4D90-B683-6D79A0063E15}"/>
            </a:ext>
          </a:extLst>
        </xdr:cNvPr>
        <xdr:cNvCxnSpPr/>
      </xdr:nvCxnSpPr>
      <xdr:spPr>
        <a:xfrm flipV="1">
          <a:off x="9639300" y="10881252"/>
          <a:ext cx="838200" cy="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29548</xdr:rowOff>
    </xdr:from>
    <xdr:to>
      <xdr:col>46</xdr:col>
      <xdr:colOff>38100</xdr:colOff>
      <xdr:row>63</xdr:row>
      <xdr:rowOff>131148</xdr:rowOff>
    </xdr:to>
    <xdr:sp macro="" textlink="">
      <xdr:nvSpPr>
        <xdr:cNvPr id="248" name="楕円 247">
          <a:extLst>
            <a:ext uri="{FF2B5EF4-FFF2-40B4-BE49-F238E27FC236}">
              <a16:creationId xmlns:a16="http://schemas.microsoft.com/office/drawing/2014/main" id="{12F72904-4452-4FFD-AF0C-F23B325010DA}"/>
            </a:ext>
          </a:extLst>
        </xdr:cNvPr>
        <xdr:cNvSpPr/>
      </xdr:nvSpPr>
      <xdr:spPr>
        <a:xfrm>
          <a:off x="8699500" y="1083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80159</xdr:rowOff>
    </xdr:from>
    <xdr:to>
      <xdr:col>50</xdr:col>
      <xdr:colOff>114300</xdr:colOff>
      <xdr:row>63</xdr:row>
      <xdr:rowOff>80348</xdr:rowOff>
    </xdr:to>
    <xdr:cxnSp macro="">
      <xdr:nvCxnSpPr>
        <xdr:cNvPr id="249" name="直線コネクタ 248">
          <a:extLst>
            <a:ext uri="{FF2B5EF4-FFF2-40B4-BE49-F238E27FC236}">
              <a16:creationId xmlns:a16="http://schemas.microsoft.com/office/drawing/2014/main" id="{D9FA5679-B66B-47B0-9B37-2E16B40442F6}"/>
            </a:ext>
          </a:extLst>
        </xdr:cNvPr>
        <xdr:cNvCxnSpPr/>
      </xdr:nvCxnSpPr>
      <xdr:spPr>
        <a:xfrm flipV="1">
          <a:off x="8750300" y="10881509"/>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31931</xdr:rowOff>
    </xdr:from>
    <xdr:to>
      <xdr:col>41</xdr:col>
      <xdr:colOff>101600</xdr:colOff>
      <xdr:row>63</xdr:row>
      <xdr:rowOff>133531</xdr:rowOff>
    </xdr:to>
    <xdr:sp macro="" textlink="">
      <xdr:nvSpPr>
        <xdr:cNvPr id="250" name="楕円 249">
          <a:extLst>
            <a:ext uri="{FF2B5EF4-FFF2-40B4-BE49-F238E27FC236}">
              <a16:creationId xmlns:a16="http://schemas.microsoft.com/office/drawing/2014/main" id="{7926409A-5D33-4F1D-9354-98BBA4FB709A}"/>
            </a:ext>
          </a:extLst>
        </xdr:cNvPr>
        <xdr:cNvSpPr/>
      </xdr:nvSpPr>
      <xdr:spPr>
        <a:xfrm>
          <a:off x="7810500" y="1083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80348</xdr:rowOff>
    </xdr:from>
    <xdr:to>
      <xdr:col>45</xdr:col>
      <xdr:colOff>177800</xdr:colOff>
      <xdr:row>63</xdr:row>
      <xdr:rowOff>82731</xdr:rowOff>
    </xdr:to>
    <xdr:cxnSp macro="">
      <xdr:nvCxnSpPr>
        <xdr:cNvPr id="251" name="直線コネクタ 250">
          <a:extLst>
            <a:ext uri="{FF2B5EF4-FFF2-40B4-BE49-F238E27FC236}">
              <a16:creationId xmlns:a16="http://schemas.microsoft.com/office/drawing/2014/main" id="{E95E83FD-C977-4633-B248-EF42DA61D588}"/>
            </a:ext>
          </a:extLst>
        </xdr:cNvPr>
        <xdr:cNvCxnSpPr/>
      </xdr:nvCxnSpPr>
      <xdr:spPr>
        <a:xfrm flipV="1">
          <a:off x="7861300" y="10881698"/>
          <a:ext cx="889000" cy="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32955</xdr:rowOff>
    </xdr:from>
    <xdr:to>
      <xdr:col>36</xdr:col>
      <xdr:colOff>165100</xdr:colOff>
      <xdr:row>63</xdr:row>
      <xdr:rowOff>134555</xdr:rowOff>
    </xdr:to>
    <xdr:sp macro="" textlink="">
      <xdr:nvSpPr>
        <xdr:cNvPr id="252" name="楕円 251">
          <a:extLst>
            <a:ext uri="{FF2B5EF4-FFF2-40B4-BE49-F238E27FC236}">
              <a16:creationId xmlns:a16="http://schemas.microsoft.com/office/drawing/2014/main" id="{8203A710-6F1D-4F5B-8A8E-9D72AF3FF5F3}"/>
            </a:ext>
          </a:extLst>
        </xdr:cNvPr>
        <xdr:cNvSpPr/>
      </xdr:nvSpPr>
      <xdr:spPr>
        <a:xfrm>
          <a:off x="6921500" y="108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82731</xdr:rowOff>
    </xdr:from>
    <xdr:to>
      <xdr:col>41</xdr:col>
      <xdr:colOff>50800</xdr:colOff>
      <xdr:row>63</xdr:row>
      <xdr:rowOff>83755</xdr:rowOff>
    </xdr:to>
    <xdr:cxnSp macro="">
      <xdr:nvCxnSpPr>
        <xdr:cNvPr id="253" name="直線コネクタ 252">
          <a:extLst>
            <a:ext uri="{FF2B5EF4-FFF2-40B4-BE49-F238E27FC236}">
              <a16:creationId xmlns:a16="http://schemas.microsoft.com/office/drawing/2014/main" id="{9DC608A7-F97C-4BCA-B7ED-6FF8DD51990E}"/>
            </a:ext>
          </a:extLst>
        </xdr:cNvPr>
        <xdr:cNvCxnSpPr/>
      </xdr:nvCxnSpPr>
      <xdr:spPr>
        <a:xfrm flipV="1">
          <a:off x="6972300" y="10884081"/>
          <a:ext cx="889000" cy="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8E7E37E3-E483-459C-B3B7-621FCD029456}"/>
            </a:ext>
          </a:extLst>
        </xdr:cNvPr>
        <xdr:cNvSpPr txBox="1"/>
      </xdr:nvSpPr>
      <xdr:spPr>
        <a:xfrm>
          <a:off x="9327095" y="1050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D850ACDF-D0B1-4C3D-8539-04C202A5423E}"/>
            </a:ext>
          </a:extLst>
        </xdr:cNvPr>
        <xdr:cNvSpPr txBox="1"/>
      </xdr:nvSpPr>
      <xdr:spPr>
        <a:xfrm>
          <a:off x="84507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E1E4FD9D-6709-4680-B667-F976B82A49E4}"/>
            </a:ext>
          </a:extLst>
        </xdr:cNvPr>
        <xdr:cNvSpPr txBox="1"/>
      </xdr:nvSpPr>
      <xdr:spPr>
        <a:xfrm>
          <a:off x="7561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A96F7CE2-EDBB-4EA1-A4E3-433C0EEC590E}"/>
            </a:ext>
          </a:extLst>
        </xdr:cNvPr>
        <xdr:cNvSpPr txBox="1"/>
      </xdr:nvSpPr>
      <xdr:spPr>
        <a:xfrm>
          <a:off x="6672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122086</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A513E7F4-32B8-43A2-A92C-6328EB66C505}"/>
            </a:ext>
          </a:extLst>
        </xdr:cNvPr>
        <xdr:cNvSpPr txBox="1"/>
      </xdr:nvSpPr>
      <xdr:spPr>
        <a:xfrm>
          <a:off x="9327095" y="10923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122275</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7676EFC9-6E9E-490D-8C71-6F20B25A9297}"/>
            </a:ext>
          </a:extLst>
        </xdr:cNvPr>
        <xdr:cNvSpPr txBox="1"/>
      </xdr:nvSpPr>
      <xdr:spPr>
        <a:xfrm>
          <a:off x="8450795" y="1092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124658</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BCE3513A-B024-4D49-865B-2571DC410196}"/>
            </a:ext>
          </a:extLst>
        </xdr:cNvPr>
        <xdr:cNvSpPr txBox="1"/>
      </xdr:nvSpPr>
      <xdr:spPr>
        <a:xfrm>
          <a:off x="7561795" y="1092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125682</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9FBCEAF8-4859-4C0A-B893-FB48E454ACE9}"/>
            </a:ext>
          </a:extLst>
        </xdr:cNvPr>
        <xdr:cNvSpPr txBox="1"/>
      </xdr:nvSpPr>
      <xdr:spPr>
        <a:xfrm>
          <a:off x="6672795" y="1092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DF157A0-892F-42B6-87AD-4599CBB005E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932B7E0-AEE4-4143-8CE0-4A9CAAB5DF8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E05A23D-4D19-4A61-B444-5367021DE12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61ABE99-DA8B-4168-AED8-E4A58D42220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6527225-99B1-4CD6-B848-8813456B96C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360F1373-22D2-490F-B8B7-81E34A1F10D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7457498-F334-4D33-9799-3558980196B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313786F-95A9-4B2D-812F-1BE71F55644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8743A4E-7076-4512-9129-469F8954E9A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2075D4C1-D93A-4480-ADE3-9EA71F637BC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474B93A1-77B6-49F6-B3A3-DDAD5C453FC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ADCAF9B0-21F7-4E6B-A361-5EF906C22812}"/>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D637D005-0FB1-4185-9E0E-00B0C04AF193}"/>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4A64469-D304-4DC1-82DB-C27338FFCA73}"/>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1832E68F-2088-4678-8EFB-1B0DBFDFDEAB}"/>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84028EE7-AB88-46A3-9C17-7C6443126FA1}"/>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E15306CD-2385-4019-A0E0-17B3281245EE}"/>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EB1220FA-D8F4-48D7-85B4-D50D612E6A5C}"/>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95D06259-7FA2-4653-B942-52FF787EDD29}"/>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9A8BC58D-C1D7-4707-95BA-67B589A6CE4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5059C23D-6A2B-427A-B179-85BDE4DFC7E6}"/>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FECB945E-B0D5-464B-A855-FB9C1DCCBCA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5758C8F7-B377-4B40-823B-F83F977BE66E}"/>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F4EF9B20-11E9-45B6-9426-5E60E6D998B4}"/>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7E6623C1-2AF1-402E-8281-7F6C7257CA0F}"/>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030A1075-C650-4CAE-9E07-EED13E8B06DB}"/>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7E80B176-884A-42ED-A17E-DF14FF2A5F52}"/>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25164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3C4D23CC-29DA-4B1A-8F3E-D964BC959C5F}"/>
            </a:ext>
          </a:extLst>
        </xdr:cNvPr>
        <xdr:cNvSpPr txBox="1"/>
      </xdr:nvSpPr>
      <xdr:spPr>
        <a:xfrm>
          <a:off x="4673600" y="14084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94C48C8E-BE3E-442A-BA80-50B3FE337753}"/>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DF2B1674-730B-4831-BBE9-DD93A27100C4}"/>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02A8E4C2-4EED-4A55-B082-86B88D4620E3}"/>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50D0A8A2-CF8C-484C-A932-B089DEB93625}"/>
            </a:ext>
          </a:extLst>
        </xdr:cNvPr>
        <xdr:cNvSpPr/>
      </xdr:nvSpPr>
      <xdr:spPr>
        <a:xfrm>
          <a:off x="1968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2797CF62-5A58-4A66-AE45-E3B7BA97D739}"/>
            </a:ext>
          </a:extLst>
        </xdr:cNvPr>
        <xdr:cNvSpPr/>
      </xdr:nvSpPr>
      <xdr:spPr>
        <a:xfrm>
          <a:off x="1079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9DE43809-D541-415F-911F-7FA2B0AA785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B72076E-5B63-4D3A-9F47-33955BDD979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5923DC7-4B74-482A-A3AD-79ABC6DB4AD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1BA079D-D924-438B-B2A8-684A8477460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45B7358-B2CD-48E4-867F-6B3B6EB1737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62737</xdr:rowOff>
    </xdr:from>
    <xdr:to>
      <xdr:col>24</xdr:col>
      <xdr:colOff>114300</xdr:colOff>
      <xdr:row>79</xdr:row>
      <xdr:rowOff>164337</xdr:rowOff>
    </xdr:to>
    <xdr:sp macro="" textlink="">
      <xdr:nvSpPr>
        <xdr:cNvPr id="300" name="楕円 299">
          <a:extLst>
            <a:ext uri="{FF2B5EF4-FFF2-40B4-BE49-F238E27FC236}">
              <a16:creationId xmlns:a16="http://schemas.microsoft.com/office/drawing/2014/main" id="{10C34E2D-1070-4AC9-BAC2-01C38076CFDE}"/>
            </a:ext>
          </a:extLst>
        </xdr:cNvPr>
        <xdr:cNvSpPr/>
      </xdr:nvSpPr>
      <xdr:spPr>
        <a:xfrm>
          <a:off x="4584700" y="13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149114</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B0C5E671-CCD3-4955-A6B7-F9536369505C}"/>
            </a:ext>
          </a:extLst>
        </xdr:cNvPr>
        <xdr:cNvSpPr txBox="1"/>
      </xdr:nvSpPr>
      <xdr:spPr>
        <a:xfrm>
          <a:off x="4673600" y="13522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58165</xdr:rowOff>
    </xdr:from>
    <xdr:to>
      <xdr:col>20</xdr:col>
      <xdr:colOff>38100</xdr:colOff>
      <xdr:row>79</xdr:row>
      <xdr:rowOff>159765</xdr:rowOff>
    </xdr:to>
    <xdr:sp macro="" textlink="">
      <xdr:nvSpPr>
        <xdr:cNvPr id="302" name="楕円 301">
          <a:extLst>
            <a:ext uri="{FF2B5EF4-FFF2-40B4-BE49-F238E27FC236}">
              <a16:creationId xmlns:a16="http://schemas.microsoft.com/office/drawing/2014/main" id="{8A9CC1ED-9064-4900-92BF-A4037E76241A}"/>
            </a:ext>
          </a:extLst>
        </xdr:cNvPr>
        <xdr:cNvSpPr/>
      </xdr:nvSpPr>
      <xdr:spPr>
        <a:xfrm>
          <a:off x="3746500" y="136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108965</xdr:rowOff>
    </xdr:from>
    <xdr:to>
      <xdr:col>24</xdr:col>
      <xdr:colOff>63500</xdr:colOff>
      <xdr:row>79</xdr:row>
      <xdr:rowOff>113537</xdr:rowOff>
    </xdr:to>
    <xdr:cxnSp macro="">
      <xdr:nvCxnSpPr>
        <xdr:cNvPr id="303" name="直線コネクタ 302">
          <a:extLst>
            <a:ext uri="{FF2B5EF4-FFF2-40B4-BE49-F238E27FC236}">
              <a16:creationId xmlns:a16="http://schemas.microsoft.com/office/drawing/2014/main" id="{A7F25E2D-6C34-4C17-AFD6-6B5FA047A9F0}"/>
            </a:ext>
          </a:extLst>
        </xdr:cNvPr>
        <xdr:cNvCxnSpPr/>
      </xdr:nvCxnSpPr>
      <xdr:spPr>
        <a:xfrm>
          <a:off x="3797300" y="136535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7874</xdr:rowOff>
    </xdr:from>
    <xdr:to>
      <xdr:col>15</xdr:col>
      <xdr:colOff>101600</xdr:colOff>
      <xdr:row>79</xdr:row>
      <xdr:rowOff>109474</xdr:rowOff>
    </xdr:to>
    <xdr:sp macro="" textlink="">
      <xdr:nvSpPr>
        <xdr:cNvPr id="304" name="楕円 303">
          <a:extLst>
            <a:ext uri="{FF2B5EF4-FFF2-40B4-BE49-F238E27FC236}">
              <a16:creationId xmlns:a16="http://schemas.microsoft.com/office/drawing/2014/main" id="{A6123CA3-CB91-4A47-8B7D-8FA7EF0DA215}"/>
            </a:ext>
          </a:extLst>
        </xdr:cNvPr>
        <xdr:cNvSpPr/>
      </xdr:nvSpPr>
      <xdr:spPr>
        <a:xfrm>
          <a:off x="28575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58674</xdr:rowOff>
    </xdr:from>
    <xdr:to>
      <xdr:col>19</xdr:col>
      <xdr:colOff>177800</xdr:colOff>
      <xdr:row>79</xdr:row>
      <xdr:rowOff>108965</xdr:rowOff>
    </xdr:to>
    <xdr:cxnSp macro="">
      <xdr:nvCxnSpPr>
        <xdr:cNvPr id="305" name="直線コネクタ 304">
          <a:extLst>
            <a:ext uri="{FF2B5EF4-FFF2-40B4-BE49-F238E27FC236}">
              <a16:creationId xmlns:a16="http://schemas.microsoft.com/office/drawing/2014/main" id="{00619268-9537-498B-9C71-95DBF7701AF5}"/>
            </a:ext>
          </a:extLst>
        </xdr:cNvPr>
        <xdr:cNvCxnSpPr/>
      </xdr:nvCxnSpPr>
      <xdr:spPr>
        <a:xfrm>
          <a:off x="2908300" y="136032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140463</xdr:rowOff>
    </xdr:from>
    <xdr:to>
      <xdr:col>10</xdr:col>
      <xdr:colOff>165100</xdr:colOff>
      <xdr:row>79</xdr:row>
      <xdr:rowOff>70613</xdr:rowOff>
    </xdr:to>
    <xdr:sp macro="" textlink="">
      <xdr:nvSpPr>
        <xdr:cNvPr id="306" name="楕円 305">
          <a:extLst>
            <a:ext uri="{FF2B5EF4-FFF2-40B4-BE49-F238E27FC236}">
              <a16:creationId xmlns:a16="http://schemas.microsoft.com/office/drawing/2014/main" id="{72315E57-B0EB-4892-B5B0-0987EFD9CAF2}"/>
            </a:ext>
          </a:extLst>
        </xdr:cNvPr>
        <xdr:cNvSpPr/>
      </xdr:nvSpPr>
      <xdr:spPr>
        <a:xfrm>
          <a:off x="1968500" y="1351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19813</xdr:rowOff>
    </xdr:from>
    <xdr:to>
      <xdr:col>15</xdr:col>
      <xdr:colOff>50800</xdr:colOff>
      <xdr:row>79</xdr:row>
      <xdr:rowOff>58674</xdr:rowOff>
    </xdr:to>
    <xdr:cxnSp macro="">
      <xdr:nvCxnSpPr>
        <xdr:cNvPr id="307" name="直線コネクタ 306">
          <a:extLst>
            <a:ext uri="{FF2B5EF4-FFF2-40B4-BE49-F238E27FC236}">
              <a16:creationId xmlns:a16="http://schemas.microsoft.com/office/drawing/2014/main" id="{FFA5FD1B-77A7-4CC1-A384-4F7C60243232}"/>
            </a:ext>
          </a:extLst>
        </xdr:cNvPr>
        <xdr:cNvCxnSpPr/>
      </xdr:nvCxnSpPr>
      <xdr:spPr>
        <a:xfrm>
          <a:off x="2019300" y="13564363"/>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167894</xdr:rowOff>
    </xdr:from>
    <xdr:to>
      <xdr:col>6</xdr:col>
      <xdr:colOff>38100</xdr:colOff>
      <xdr:row>79</xdr:row>
      <xdr:rowOff>98044</xdr:rowOff>
    </xdr:to>
    <xdr:sp macro="" textlink="">
      <xdr:nvSpPr>
        <xdr:cNvPr id="308" name="楕円 307">
          <a:extLst>
            <a:ext uri="{FF2B5EF4-FFF2-40B4-BE49-F238E27FC236}">
              <a16:creationId xmlns:a16="http://schemas.microsoft.com/office/drawing/2014/main" id="{88D89899-5F7E-4B65-AACA-4753377A5A04}"/>
            </a:ext>
          </a:extLst>
        </xdr:cNvPr>
        <xdr:cNvSpPr/>
      </xdr:nvSpPr>
      <xdr:spPr>
        <a:xfrm>
          <a:off x="1079500" y="1354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19813</xdr:rowOff>
    </xdr:from>
    <xdr:to>
      <xdr:col>10</xdr:col>
      <xdr:colOff>114300</xdr:colOff>
      <xdr:row>79</xdr:row>
      <xdr:rowOff>47244</xdr:rowOff>
    </xdr:to>
    <xdr:cxnSp macro="">
      <xdr:nvCxnSpPr>
        <xdr:cNvPr id="309" name="直線コネクタ 308">
          <a:extLst>
            <a:ext uri="{FF2B5EF4-FFF2-40B4-BE49-F238E27FC236}">
              <a16:creationId xmlns:a16="http://schemas.microsoft.com/office/drawing/2014/main" id="{364A5C83-A75F-4963-A35C-D20E6CD7C193}"/>
            </a:ext>
          </a:extLst>
        </xdr:cNvPr>
        <xdr:cNvCxnSpPr/>
      </xdr:nvCxnSpPr>
      <xdr:spPr>
        <a:xfrm flipV="1">
          <a:off x="1130300" y="1356436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310" name="n_1aveValue【公営住宅】&#10;有形固定資産減価償却率">
          <a:extLst>
            <a:ext uri="{FF2B5EF4-FFF2-40B4-BE49-F238E27FC236}">
              <a16:creationId xmlns:a16="http://schemas.microsoft.com/office/drawing/2014/main" id="{08CF0AFA-2532-4B97-B3FA-1F5DE9CB1E32}"/>
            </a:ext>
          </a:extLst>
        </xdr:cNvPr>
        <xdr:cNvSpPr txBox="1"/>
      </xdr:nvSpPr>
      <xdr:spPr>
        <a:xfrm>
          <a:off x="35820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311" name="n_2aveValue【公営住宅】&#10;有形固定資産減価償却率">
          <a:extLst>
            <a:ext uri="{FF2B5EF4-FFF2-40B4-BE49-F238E27FC236}">
              <a16:creationId xmlns:a16="http://schemas.microsoft.com/office/drawing/2014/main" id="{0CADCF57-2461-40FA-931C-3CC64E559033}"/>
            </a:ext>
          </a:extLst>
        </xdr:cNvPr>
        <xdr:cNvSpPr txBox="1"/>
      </xdr:nvSpPr>
      <xdr:spPr>
        <a:xfrm>
          <a:off x="2705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75455</xdr:rowOff>
    </xdr:from>
    <xdr:ext cx="405111" cy="259045"/>
    <xdr:sp macro="" textlink="">
      <xdr:nvSpPr>
        <xdr:cNvPr id="312" name="n_3aveValue【公営住宅】&#10;有形固定資産減価償却率">
          <a:extLst>
            <a:ext uri="{FF2B5EF4-FFF2-40B4-BE49-F238E27FC236}">
              <a16:creationId xmlns:a16="http://schemas.microsoft.com/office/drawing/2014/main" id="{9B1069E3-2E28-4960-86CB-4196B1DC30F0}"/>
            </a:ext>
          </a:extLst>
        </xdr:cNvPr>
        <xdr:cNvSpPr txBox="1"/>
      </xdr:nvSpPr>
      <xdr:spPr>
        <a:xfrm>
          <a:off x="18167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48023</xdr:rowOff>
    </xdr:from>
    <xdr:ext cx="405111" cy="259045"/>
    <xdr:sp macro="" textlink="">
      <xdr:nvSpPr>
        <xdr:cNvPr id="313" name="n_4aveValue【公営住宅】&#10;有形固定資産減価償却率">
          <a:extLst>
            <a:ext uri="{FF2B5EF4-FFF2-40B4-BE49-F238E27FC236}">
              <a16:creationId xmlns:a16="http://schemas.microsoft.com/office/drawing/2014/main" id="{00F9F3A6-C520-4E15-A948-5E63D7CF2BF7}"/>
            </a:ext>
          </a:extLst>
        </xdr:cNvPr>
        <xdr:cNvSpPr txBox="1"/>
      </xdr:nvSpPr>
      <xdr:spPr>
        <a:xfrm>
          <a:off x="927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4842</xdr:rowOff>
    </xdr:from>
    <xdr:ext cx="405111" cy="259045"/>
    <xdr:sp macro="" textlink="">
      <xdr:nvSpPr>
        <xdr:cNvPr id="314" name="n_1mainValue【公営住宅】&#10;有形固定資産減価償却率">
          <a:extLst>
            <a:ext uri="{FF2B5EF4-FFF2-40B4-BE49-F238E27FC236}">
              <a16:creationId xmlns:a16="http://schemas.microsoft.com/office/drawing/2014/main" id="{F6FFEABE-C336-4E3B-86EE-05D679C31A54}"/>
            </a:ext>
          </a:extLst>
        </xdr:cNvPr>
        <xdr:cNvSpPr txBox="1"/>
      </xdr:nvSpPr>
      <xdr:spPr>
        <a:xfrm>
          <a:off x="3582044" y="1337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126001</xdr:rowOff>
    </xdr:from>
    <xdr:ext cx="405111" cy="259045"/>
    <xdr:sp macro="" textlink="">
      <xdr:nvSpPr>
        <xdr:cNvPr id="315" name="n_2mainValue【公営住宅】&#10;有形固定資産減価償却率">
          <a:extLst>
            <a:ext uri="{FF2B5EF4-FFF2-40B4-BE49-F238E27FC236}">
              <a16:creationId xmlns:a16="http://schemas.microsoft.com/office/drawing/2014/main" id="{9933D844-FDF2-48DE-BB37-972BD9E6091D}"/>
            </a:ext>
          </a:extLst>
        </xdr:cNvPr>
        <xdr:cNvSpPr txBox="1"/>
      </xdr:nvSpPr>
      <xdr:spPr>
        <a:xfrm>
          <a:off x="2705744" y="1332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87140</xdr:rowOff>
    </xdr:from>
    <xdr:ext cx="405111" cy="259045"/>
    <xdr:sp macro="" textlink="">
      <xdr:nvSpPr>
        <xdr:cNvPr id="316" name="n_3mainValue【公営住宅】&#10;有形固定資産減価償却率">
          <a:extLst>
            <a:ext uri="{FF2B5EF4-FFF2-40B4-BE49-F238E27FC236}">
              <a16:creationId xmlns:a16="http://schemas.microsoft.com/office/drawing/2014/main" id="{07D5DE26-D19F-460D-BEA4-DE89A3223278}"/>
            </a:ext>
          </a:extLst>
        </xdr:cNvPr>
        <xdr:cNvSpPr txBox="1"/>
      </xdr:nvSpPr>
      <xdr:spPr>
        <a:xfrm>
          <a:off x="1816744" y="1328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114571</xdr:rowOff>
    </xdr:from>
    <xdr:ext cx="405111" cy="259045"/>
    <xdr:sp macro="" textlink="">
      <xdr:nvSpPr>
        <xdr:cNvPr id="317" name="n_4mainValue【公営住宅】&#10;有形固定資産減価償却率">
          <a:extLst>
            <a:ext uri="{FF2B5EF4-FFF2-40B4-BE49-F238E27FC236}">
              <a16:creationId xmlns:a16="http://schemas.microsoft.com/office/drawing/2014/main" id="{EB0A3F63-81B1-4C70-AE99-6F89BF51B871}"/>
            </a:ext>
          </a:extLst>
        </xdr:cNvPr>
        <xdr:cNvSpPr txBox="1"/>
      </xdr:nvSpPr>
      <xdr:spPr>
        <a:xfrm>
          <a:off x="927744" y="1331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BC11E441-783C-41AE-8275-6B2F70DD2C1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99E82F60-4C06-4C45-AEBB-C1B0D456B92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98F0ED5E-A2D0-4222-BA16-550530603B8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1DA8A707-9ECB-4C6B-8429-B44C696D703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6A428C5A-F5F5-4C6E-A162-FFF0CC12CBA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FF03038A-3518-4520-B51D-A8A57972672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36D0E379-F1E2-48CD-A136-BE4295BA90B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7DF9FED4-38B6-48AD-BC44-09307C4C706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719ACE92-113B-40AF-B371-BA4E45DD9B7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4C3FC327-3D9D-4045-B9DA-D846D922B9A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2B6C9106-2613-4F16-AD08-D6C8D779ED2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6BD0E429-C4B7-42B3-B78D-9D2E41FD0C8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25C14C0B-10D7-4867-82D1-663D893E376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9A3805AD-1524-4CAC-9363-1CA5BC9DDE7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AFA9F402-CD47-4E2F-BBA7-8654F4BA800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3A19442A-A43A-4CDC-9DD9-94D496D5A4C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7F2C53AC-6FFD-406B-9D8F-FA5D79D644A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7608E5F6-FE52-4B36-BAD4-F31C620BCAC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C2AEC556-D0B5-4AE9-ABBD-9B38AC21377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ABE8BCFC-068E-40A6-92F6-744CE5C5D51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3B9F8196-C5DF-45CB-AA3E-597F85A2070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99C184A7-15E6-4768-A2E4-7DD7908A63C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ADABA7AD-4147-4069-957E-B40D6220704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6EA376F5-C7B7-484E-AA48-0EAA2AAD104B}"/>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25BEE181-457C-4E73-BC60-8762B819B4D3}"/>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5EA84239-6AD6-4E78-9897-26F1EBEC1095}"/>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AF1CB7D8-6E2F-4F80-BDE7-BD81921055A6}"/>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FB324E64-149F-4F32-850C-FEAB13D37C83}"/>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FA6C0D1A-CBDC-487E-B7BB-413BABF22294}"/>
            </a:ext>
          </a:extLst>
        </xdr:cNvPr>
        <xdr:cNvSpPr txBox="1"/>
      </xdr:nvSpPr>
      <xdr:spPr>
        <a:xfrm>
          <a:off x="10515600" y="14535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4042611E-A994-4DF9-9A7F-B9F295595336}"/>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81CA66FC-15C2-4A9C-9048-054CE0D32DA7}"/>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137D5FB6-4F91-4AD3-B935-6664496F0266}"/>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DE737DC3-8595-4D3D-9581-E4CE31A9451A}"/>
            </a:ext>
          </a:extLst>
        </xdr:cNvPr>
        <xdr:cNvSpPr/>
      </xdr:nvSpPr>
      <xdr:spPr>
        <a:xfrm>
          <a:off x="7810500" y="147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4C8BE232-94BE-437D-BEBF-9641CCD5850F}"/>
            </a:ext>
          </a:extLst>
        </xdr:cNvPr>
        <xdr:cNvSpPr/>
      </xdr:nvSpPr>
      <xdr:spPr>
        <a:xfrm>
          <a:off x="69215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FA399CF-F025-43F4-AEC8-A67AC575C2D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5D5C190-E197-4BA0-A3C7-1DB7449F0E8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ED87143-97EC-48B9-8FD5-21F6D3AE3B3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B764C04-A0EA-4000-B6EA-CCD1019BF60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3D9FE2B-383B-4B16-9820-FEAAF44F8EF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158941</xdr:rowOff>
    </xdr:from>
    <xdr:to>
      <xdr:col>55</xdr:col>
      <xdr:colOff>50800</xdr:colOff>
      <xdr:row>86</xdr:row>
      <xdr:rowOff>89091</xdr:rowOff>
    </xdr:to>
    <xdr:sp macro="" textlink="">
      <xdr:nvSpPr>
        <xdr:cNvPr id="357" name="楕円 356">
          <a:extLst>
            <a:ext uri="{FF2B5EF4-FFF2-40B4-BE49-F238E27FC236}">
              <a16:creationId xmlns:a16="http://schemas.microsoft.com/office/drawing/2014/main" id="{185C9DCB-FE82-429E-91B3-330D3EB9D391}"/>
            </a:ext>
          </a:extLst>
        </xdr:cNvPr>
        <xdr:cNvSpPr/>
      </xdr:nvSpPr>
      <xdr:spPr>
        <a:xfrm>
          <a:off x="10426700" y="1473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89362</xdr:rowOff>
    </xdr:from>
    <xdr:ext cx="469744" cy="259045"/>
    <xdr:sp macro="" textlink="">
      <xdr:nvSpPr>
        <xdr:cNvPr id="358" name="【公営住宅】&#10;一人当たり面積該当値テキスト">
          <a:extLst>
            <a:ext uri="{FF2B5EF4-FFF2-40B4-BE49-F238E27FC236}">
              <a16:creationId xmlns:a16="http://schemas.microsoft.com/office/drawing/2014/main" id="{3C549E59-ECF6-4C51-B2EA-E16869CE7CF0}"/>
            </a:ext>
          </a:extLst>
        </xdr:cNvPr>
        <xdr:cNvSpPr txBox="1"/>
      </xdr:nvSpPr>
      <xdr:spPr>
        <a:xfrm>
          <a:off x="10515600" y="1466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162179</xdr:rowOff>
    </xdr:from>
    <xdr:to>
      <xdr:col>50</xdr:col>
      <xdr:colOff>165100</xdr:colOff>
      <xdr:row>86</xdr:row>
      <xdr:rowOff>92329</xdr:rowOff>
    </xdr:to>
    <xdr:sp macro="" textlink="">
      <xdr:nvSpPr>
        <xdr:cNvPr id="359" name="楕円 358">
          <a:extLst>
            <a:ext uri="{FF2B5EF4-FFF2-40B4-BE49-F238E27FC236}">
              <a16:creationId xmlns:a16="http://schemas.microsoft.com/office/drawing/2014/main" id="{50E07E66-1C09-42EA-A110-021D70F81906}"/>
            </a:ext>
          </a:extLst>
        </xdr:cNvPr>
        <xdr:cNvSpPr/>
      </xdr:nvSpPr>
      <xdr:spPr>
        <a:xfrm>
          <a:off x="9588500" y="1473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38291</xdr:rowOff>
    </xdr:from>
    <xdr:to>
      <xdr:col>55</xdr:col>
      <xdr:colOff>0</xdr:colOff>
      <xdr:row>86</xdr:row>
      <xdr:rowOff>41529</xdr:rowOff>
    </xdr:to>
    <xdr:cxnSp macro="">
      <xdr:nvCxnSpPr>
        <xdr:cNvPr id="360" name="直線コネクタ 359">
          <a:extLst>
            <a:ext uri="{FF2B5EF4-FFF2-40B4-BE49-F238E27FC236}">
              <a16:creationId xmlns:a16="http://schemas.microsoft.com/office/drawing/2014/main" id="{CC8007F7-10BD-4EE3-923F-A1F3FFF68BB9}"/>
            </a:ext>
          </a:extLst>
        </xdr:cNvPr>
        <xdr:cNvCxnSpPr/>
      </xdr:nvCxnSpPr>
      <xdr:spPr>
        <a:xfrm flipV="1">
          <a:off x="9639300" y="14782991"/>
          <a:ext cx="838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162370</xdr:rowOff>
    </xdr:from>
    <xdr:to>
      <xdr:col>46</xdr:col>
      <xdr:colOff>38100</xdr:colOff>
      <xdr:row>86</xdr:row>
      <xdr:rowOff>92520</xdr:rowOff>
    </xdr:to>
    <xdr:sp macro="" textlink="">
      <xdr:nvSpPr>
        <xdr:cNvPr id="361" name="楕円 360">
          <a:extLst>
            <a:ext uri="{FF2B5EF4-FFF2-40B4-BE49-F238E27FC236}">
              <a16:creationId xmlns:a16="http://schemas.microsoft.com/office/drawing/2014/main" id="{FE189CE2-406E-44E4-8582-B86718278D2B}"/>
            </a:ext>
          </a:extLst>
        </xdr:cNvPr>
        <xdr:cNvSpPr/>
      </xdr:nvSpPr>
      <xdr:spPr>
        <a:xfrm>
          <a:off x="8699500" y="1473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41529</xdr:rowOff>
    </xdr:from>
    <xdr:to>
      <xdr:col>50</xdr:col>
      <xdr:colOff>114300</xdr:colOff>
      <xdr:row>86</xdr:row>
      <xdr:rowOff>41720</xdr:rowOff>
    </xdr:to>
    <xdr:cxnSp macro="">
      <xdr:nvCxnSpPr>
        <xdr:cNvPr id="362" name="直線コネクタ 361">
          <a:extLst>
            <a:ext uri="{FF2B5EF4-FFF2-40B4-BE49-F238E27FC236}">
              <a16:creationId xmlns:a16="http://schemas.microsoft.com/office/drawing/2014/main" id="{234B749D-1CAF-481C-AC2D-E0ECC3F838DC}"/>
            </a:ext>
          </a:extLst>
        </xdr:cNvPr>
        <xdr:cNvCxnSpPr/>
      </xdr:nvCxnSpPr>
      <xdr:spPr>
        <a:xfrm flipV="1">
          <a:off x="8750300" y="1478622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162370</xdr:rowOff>
    </xdr:from>
    <xdr:to>
      <xdr:col>41</xdr:col>
      <xdr:colOff>101600</xdr:colOff>
      <xdr:row>86</xdr:row>
      <xdr:rowOff>92520</xdr:rowOff>
    </xdr:to>
    <xdr:sp macro="" textlink="">
      <xdr:nvSpPr>
        <xdr:cNvPr id="363" name="楕円 362">
          <a:extLst>
            <a:ext uri="{FF2B5EF4-FFF2-40B4-BE49-F238E27FC236}">
              <a16:creationId xmlns:a16="http://schemas.microsoft.com/office/drawing/2014/main" id="{F4C84739-EDD0-48AD-A817-3B05E9FDAA56}"/>
            </a:ext>
          </a:extLst>
        </xdr:cNvPr>
        <xdr:cNvSpPr/>
      </xdr:nvSpPr>
      <xdr:spPr>
        <a:xfrm>
          <a:off x="7810500" y="1473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41720</xdr:rowOff>
    </xdr:from>
    <xdr:to>
      <xdr:col>45</xdr:col>
      <xdr:colOff>177800</xdr:colOff>
      <xdr:row>86</xdr:row>
      <xdr:rowOff>41720</xdr:rowOff>
    </xdr:to>
    <xdr:cxnSp macro="">
      <xdr:nvCxnSpPr>
        <xdr:cNvPr id="364" name="直線コネクタ 363">
          <a:extLst>
            <a:ext uri="{FF2B5EF4-FFF2-40B4-BE49-F238E27FC236}">
              <a16:creationId xmlns:a16="http://schemas.microsoft.com/office/drawing/2014/main" id="{F3F799FD-6DBD-4B24-B6B0-80DCC9DC7939}"/>
            </a:ext>
          </a:extLst>
        </xdr:cNvPr>
        <xdr:cNvCxnSpPr/>
      </xdr:nvCxnSpPr>
      <xdr:spPr>
        <a:xfrm>
          <a:off x="7861300" y="14786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163131</xdr:rowOff>
    </xdr:from>
    <xdr:to>
      <xdr:col>36</xdr:col>
      <xdr:colOff>165100</xdr:colOff>
      <xdr:row>86</xdr:row>
      <xdr:rowOff>93281</xdr:rowOff>
    </xdr:to>
    <xdr:sp macro="" textlink="">
      <xdr:nvSpPr>
        <xdr:cNvPr id="365" name="楕円 364">
          <a:extLst>
            <a:ext uri="{FF2B5EF4-FFF2-40B4-BE49-F238E27FC236}">
              <a16:creationId xmlns:a16="http://schemas.microsoft.com/office/drawing/2014/main" id="{CFFA72AD-B4F9-40C5-91DE-B65336C17596}"/>
            </a:ext>
          </a:extLst>
        </xdr:cNvPr>
        <xdr:cNvSpPr/>
      </xdr:nvSpPr>
      <xdr:spPr>
        <a:xfrm>
          <a:off x="6921500" y="1473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41720</xdr:rowOff>
    </xdr:from>
    <xdr:to>
      <xdr:col>41</xdr:col>
      <xdr:colOff>50800</xdr:colOff>
      <xdr:row>86</xdr:row>
      <xdr:rowOff>42481</xdr:rowOff>
    </xdr:to>
    <xdr:cxnSp macro="">
      <xdr:nvCxnSpPr>
        <xdr:cNvPr id="366" name="直線コネクタ 365">
          <a:extLst>
            <a:ext uri="{FF2B5EF4-FFF2-40B4-BE49-F238E27FC236}">
              <a16:creationId xmlns:a16="http://schemas.microsoft.com/office/drawing/2014/main" id="{12ED8E01-8C76-43CE-8944-EDF0F816B1FA}"/>
            </a:ext>
          </a:extLst>
        </xdr:cNvPr>
        <xdr:cNvCxnSpPr/>
      </xdr:nvCxnSpPr>
      <xdr:spPr>
        <a:xfrm flipV="1">
          <a:off x="6972300" y="14786420"/>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A08D3AF8-91CB-43A3-AAB2-CA8F105D7566}"/>
            </a:ext>
          </a:extLst>
        </xdr:cNvPr>
        <xdr:cNvSpPr txBox="1"/>
      </xdr:nvSpPr>
      <xdr:spPr>
        <a:xfrm>
          <a:off x="9391727" y="1448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D9E4DFE9-71E7-4ED3-B496-9D64DD8F357C}"/>
            </a:ext>
          </a:extLst>
        </xdr:cNvPr>
        <xdr:cNvSpPr txBox="1"/>
      </xdr:nvSpPr>
      <xdr:spPr>
        <a:xfrm>
          <a:off x="8515427" y="1448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69" name="n_3aveValue【公営住宅】&#10;一人当たり面積">
          <a:extLst>
            <a:ext uri="{FF2B5EF4-FFF2-40B4-BE49-F238E27FC236}">
              <a16:creationId xmlns:a16="http://schemas.microsoft.com/office/drawing/2014/main" id="{D1FBE179-ADF5-420D-ACB1-CABB592C9940}"/>
            </a:ext>
          </a:extLst>
        </xdr:cNvPr>
        <xdr:cNvSpPr txBox="1"/>
      </xdr:nvSpPr>
      <xdr:spPr>
        <a:xfrm>
          <a:off x="7626427" y="1448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0" name="n_4aveValue【公営住宅】&#10;一人当たり面積">
          <a:extLst>
            <a:ext uri="{FF2B5EF4-FFF2-40B4-BE49-F238E27FC236}">
              <a16:creationId xmlns:a16="http://schemas.microsoft.com/office/drawing/2014/main" id="{11EF5BD7-78CB-4934-B0DE-022D68AF630B}"/>
            </a:ext>
          </a:extLst>
        </xdr:cNvPr>
        <xdr:cNvSpPr txBox="1"/>
      </xdr:nvSpPr>
      <xdr:spPr>
        <a:xfrm>
          <a:off x="6737427" y="144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83456</xdr:rowOff>
    </xdr:from>
    <xdr:ext cx="469744" cy="259045"/>
    <xdr:sp macro="" textlink="">
      <xdr:nvSpPr>
        <xdr:cNvPr id="371" name="n_1mainValue【公営住宅】&#10;一人当たり面積">
          <a:extLst>
            <a:ext uri="{FF2B5EF4-FFF2-40B4-BE49-F238E27FC236}">
              <a16:creationId xmlns:a16="http://schemas.microsoft.com/office/drawing/2014/main" id="{39BF8057-DD26-4765-B10B-2B5B03F50EAC}"/>
            </a:ext>
          </a:extLst>
        </xdr:cNvPr>
        <xdr:cNvSpPr txBox="1"/>
      </xdr:nvSpPr>
      <xdr:spPr>
        <a:xfrm>
          <a:off x="9391727" y="1482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83647</xdr:rowOff>
    </xdr:from>
    <xdr:ext cx="469744" cy="259045"/>
    <xdr:sp macro="" textlink="">
      <xdr:nvSpPr>
        <xdr:cNvPr id="372" name="n_2mainValue【公営住宅】&#10;一人当たり面積">
          <a:extLst>
            <a:ext uri="{FF2B5EF4-FFF2-40B4-BE49-F238E27FC236}">
              <a16:creationId xmlns:a16="http://schemas.microsoft.com/office/drawing/2014/main" id="{7D2A3A8F-9C0E-494C-A556-DC850AB78C04}"/>
            </a:ext>
          </a:extLst>
        </xdr:cNvPr>
        <xdr:cNvSpPr txBox="1"/>
      </xdr:nvSpPr>
      <xdr:spPr>
        <a:xfrm>
          <a:off x="8515427" y="1482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83647</xdr:rowOff>
    </xdr:from>
    <xdr:ext cx="469744" cy="259045"/>
    <xdr:sp macro="" textlink="">
      <xdr:nvSpPr>
        <xdr:cNvPr id="373" name="n_3mainValue【公営住宅】&#10;一人当たり面積">
          <a:extLst>
            <a:ext uri="{FF2B5EF4-FFF2-40B4-BE49-F238E27FC236}">
              <a16:creationId xmlns:a16="http://schemas.microsoft.com/office/drawing/2014/main" id="{E314A46D-DD2B-4F88-BC2E-8AA50B930F67}"/>
            </a:ext>
          </a:extLst>
        </xdr:cNvPr>
        <xdr:cNvSpPr txBox="1"/>
      </xdr:nvSpPr>
      <xdr:spPr>
        <a:xfrm>
          <a:off x="7626427" y="1482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84408</xdr:rowOff>
    </xdr:from>
    <xdr:ext cx="469744" cy="259045"/>
    <xdr:sp macro="" textlink="">
      <xdr:nvSpPr>
        <xdr:cNvPr id="374" name="n_4mainValue【公営住宅】&#10;一人当たり面積">
          <a:extLst>
            <a:ext uri="{FF2B5EF4-FFF2-40B4-BE49-F238E27FC236}">
              <a16:creationId xmlns:a16="http://schemas.microsoft.com/office/drawing/2014/main" id="{B83B9E37-1A9C-4366-B5E0-8962658F0500}"/>
            </a:ext>
          </a:extLst>
        </xdr:cNvPr>
        <xdr:cNvSpPr txBox="1"/>
      </xdr:nvSpPr>
      <xdr:spPr>
        <a:xfrm>
          <a:off x="6737427" y="1482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6F1E5B36-41D1-42FB-8337-3FD177DED04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722BD91-59F1-4208-A265-24EEDAB0C36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68139F4D-E04B-4801-B1B0-82FCBB51244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1F043A01-FAE3-43AA-8317-C9E5644A1AF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D3A3593A-58FC-4508-B443-08057C08BFE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9882596B-E7B4-496B-9053-4A44D345BA7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61079DCE-A4C7-43B1-BC84-E43BE6B81B7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941E595C-0202-4AB5-BA03-AB47097D41A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2F72AA93-1542-430B-99C3-FAD86E871AD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96C86B43-7DB2-4B1E-BBC5-ED826733E4A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E92FEF5D-7AA7-4E04-BF6D-B41C0C2A5DD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C6B51A95-48D2-4801-8024-D3A721F509E3}"/>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A43B5572-76A4-4950-9543-A2F62A47887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2046D15-239E-4819-AFA0-AAFE1840781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68F278F6-B2E6-489E-BFFF-FF2AF73A1BA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2005B5B7-A143-4ABB-85FB-62725C4674E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62C1D1B7-30C1-41E9-8408-FB89769ABED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881D13D0-627B-4B38-BB20-9D21CF53185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20B87E72-FC9B-4231-BE26-5AAB502E7914}"/>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B4D2C668-9EA8-4602-BB34-712C061C3B7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A6497462-F18F-41C9-88BE-045E576FC18B}"/>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ACD7FAE5-F5D8-463A-B7B0-A3E3736BFA0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30CEF099-E796-457D-A66D-8E649718DE81}"/>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8101BFC8-D816-47BF-B8AC-D5ACDB605FC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60961</xdr:rowOff>
    </xdr:to>
    <xdr:cxnSp macro="">
      <xdr:nvCxnSpPr>
        <xdr:cNvPr id="399" name="直線コネクタ 398">
          <a:extLst>
            <a:ext uri="{FF2B5EF4-FFF2-40B4-BE49-F238E27FC236}">
              <a16:creationId xmlns:a16="http://schemas.microsoft.com/office/drawing/2014/main" id="{275838E3-BC3C-43D8-BF78-9FF049F6F5E5}"/>
            </a:ext>
          </a:extLst>
        </xdr:cNvPr>
        <xdr:cNvCxnSpPr/>
      </xdr:nvCxnSpPr>
      <xdr:spPr>
        <a:xfrm flipV="1">
          <a:off x="4634865" y="17232630"/>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64788</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3FCE1874-F972-4796-BB41-D17B553AFBEF}"/>
            </a:ext>
          </a:extLst>
        </xdr:cNvPr>
        <xdr:cNvSpPr txBox="1"/>
      </xdr:nvSpPr>
      <xdr:spPr>
        <a:xfrm>
          <a:off x="4673600" y="1858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60961</xdr:rowOff>
    </xdr:from>
    <xdr:to>
      <xdr:col>24</xdr:col>
      <xdr:colOff>152400</xdr:colOff>
      <xdr:row>108</xdr:row>
      <xdr:rowOff>60961</xdr:rowOff>
    </xdr:to>
    <xdr:cxnSp macro="">
      <xdr:nvCxnSpPr>
        <xdr:cNvPr id="401" name="直線コネクタ 400">
          <a:extLst>
            <a:ext uri="{FF2B5EF4-FFF2-40B4-BE49-F238E27FC236}">
              <a16:creationId xmlns:a16="http://schemas.microsoft.com/office/drawing/2014/main" id="{3CF2A2CC-CB62-4DC0-BB48-740232DA5CC1}"/>
            </a:ext>
          </a:extLst>
        </xdr:cNvPr>
        <xdr:cNvCxnSpPr/>
      </xdr:nvCxnSpPr>
      <xdr:spPr>
        <a:xfrm>
          <a:off x="4546600" y="1857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3AEF3D62-5C94-4C00-BD9A-7A4D82B3F970}"/>
            </a:ext>
          </a:extLst>
        </xdr:cNvPr>
        <xdr:cNvSpPr txBox="1"/>
      </xdr:nvSpPr>
      <xdr:spPr>
        <a:xfrm>
          <a:off x="4673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3" name="直線コネクタ 402">
          <a:extLst>
            <a:ext uri="{FF2B5EF4-FFF2-40B4-BE49-F238E27FC236}">
              <a16:creationId xmlns:a16="http://schemas.microsoft.com/office/drawing/2014/main" id="{5FDD8724-1F65-4FFA-A592-CE8D44908E54}"/>
            </a:ext>
          </a:extLst>
        </xdr:cNvPr>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78757</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7B886AC6-C61D-45A1-9FD0-5A409B01ADD1}"/>
            </a:ext>
          </a:extLst>
        </xdr:cNvPr>
        <xdr:cNvSpPr txBox="1"/>
      </xdr:nvSpPr>
      <xdr:spPr>
        <a:xfrm>
          <a:off x="4673600" y="1773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05" name="フローチャート: 判断 404">
          <a:extLst>
            <a:ext uri="{FF2B5EF4-FFF2-40B4-BE49-F238E27FC236}">
              <a16:creationId xmlns:a16="http://schemas.microsoft.com/office/drawing/2014/main" id="{57B436DB-79BD-4EF1-9D16-1E7FBC82F100}"/>
            </a:ext>
          </a:extLst>
        </xdr:cNvPr>
        <xdr:cNvSpPr/>
      </xdr:nvSpPr>
      <xdr:spPr>
        <a:xfrm>
          <a:off x="4584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46355</xdr:rowOff>
    </xdr:from>
    <xdr:to>
      <xdr:col>20</xdr:col>
      <xdr:colOff>38100</xdr:colOff>
      <xdr:row>104</xdr:row>
      <xdr:rowOff>147955</xdr:rowOff>
    </xdr:to>
    <xdr:sp macro="" textlink="">
      <xdr:nvSpPr>
        <xdr:cNvPr id="406" name="フローチャート: 判断 405">
          <a:extLst>
            <a:ext uri="{FF2B5EF4-FFF2-40B4-BE49-F238E27FC236}">
              <a16:creationId xmlns:a16="http://schemas.microsoft.com/office/drawing/2014/main" id="{47AAB117-958E-4127-B122-972F0A4902DA}"/>
            </a:ext>
          </a:extLst>
        </xdr:cNvPr>
        <xdr:cNvSpPr/>
      </xdr:nvSpPr>
      <xdr:spPr>
        <a:xfrm>
          <a:off x="3746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19686</xdr:rowOff>
    </xdr:from>
    <xdr:to>
      <xdr:col>15</xdr:col>
      <xdr:colOff>101600</xdr:colOff>
      <xdr:row>104</xdr:row>
      <xdr:rowOff>121286</xdr:rowOff>
    </xdr:to>
    <xdr:sp macro="" textlink="">
      <xdr:nvSpPr>
        <xdr:cNvPr id="407" name="フローチャート: 判断 406">
          <a:extLst>
            <a:ext uri="{FF2B5EF4-FFF2-40B4-BE49-F238E27FC236}">
              <a16:creationId xmlns:a16="http://schemas.microsoft.com/office/drawing/2014/main" id="{CD0458A7-2AC4-424C-8B0E-633D028B59B1}"/>
            </a:ext>
          </a:extLst>
        </xdr:cNvPr>
        <xdr:cNvSpPr/>
      </xdr:nvSpPr>
      <xdr:spPr>
        <a:xfrm>
          <a:off x="2857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126364</xdr:rowOff>
    </xdr:from>
    <xdr:to>
      <xdr:col>10</xdr:col>
      <xdr:colOff>165100</xdr:colOff>
      <xdr:row>104</xdr:row>
      <xdr:rowOff>56514</xdr:rowOff>
    </xdr:to>
    <xdr:sp macro="" textlink="">
      <xdr:nvSpPr>
        <xdr:cNvPr id="408" name="フローチャート: 判断 407">
          <a:extLst>
            <a:ext uri="{FF2B5EF4-FFF2-40B4-BE49-F238E27FC236}">
              <a16:creationId xmlns:a16="http://schemas.microsoft.com/office/drawing/2014/main" id="{433BF06E-B613-40FE-B315-5E6701103C72}"/>
            </a:ext>
          </a:extLst>
        </xdr:cNvPr>
        <xdr:cNvSpPr/>
      </xdr:nvSpPr>
      <xdr:spPr>
        <a:xfrm>
          <a:off x="1968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113030</xdr:rowOff>
    </xdr:from>
    <xdr:to>
      <xdr:col>6</xdr:col>
      <xdr:colOff>38100</xdr:colOff>
      <xdr:row>104</xdr:row>
      <xdr:rowOff>43180</xdr:rowOff>
    </xdr:to>
    <xdr:sp macro="" textlink="">
      <xdr:nvSpPr>
        <xdr:cNvPr id="409" name="フローチャート: 判断 408">
          <a:extLst>
            <a:ext uri="{FF2B5EF4-FFF2-40B4-BE49-F238E27FC236}">
              <a16:creationId xmlns:a16="http://schemas.microsoft.com/office/drawing/2014/main" id="{2E2DBB6A-78AC-478F-80DB-458DB62C0A7C}"/>
            </a:ext>
          </a:extLst>
        </xdr:cNvPr>
        <xdr:cNvSpPr/>
      </xdr:nvSpPr>
      <xdr:spPr>
        <a:xfrm>
          <a:off x="1079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6A7C2816-C9B1-4C5C-BB28-634DA98E193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946A8905-B916-4A6E-980D-069B020BFDC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DEB0296-4885-4F37-9156-E85D3F6E9D3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B779565-6FFD-4B7B-A792-31351AA672B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0F201E1-5A4B-4046-9072-130BEEA05C9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10161</xdr:rowOff>
    </xdr:from>
    <xdr:to>
      <xdr:col>24</xdr:col>
      <xdr:colOff>114300</xdr:colOff>
      <xdr:row>108</xdr:row>
      <xdr:rowOff>111761</xdr:rowOff>
    </xdr:to>
    <xdr:sp macro="" textlink="">
      <xdr:nvSpPr>
        <xdr:cNvPr id="415" name="楕円 414">
          <a:extLst>
            <a:ext uri="{FF2B5EF4-FFF2-40B4-BE49-F238E27FC236}">
              <a16:creationId xmlns:a16="http://schemas.microsoft.com/office/drawing/2014/main" id="{A1AD9563-5804-47CE-96E0-BE2A978D2EFB}"/>
            </a:ext>
          </a:extLst>
        </xdr:cNvPr>
        <xdr:cNvSpPr/>
      </xdr:nvSpPr>
      <xdr:spPr>
        <a:xfrm>
          <a:off x="4584700" y="1852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96538</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271A96EA-DDDA-4D2D-9A97-0505DB51D5A3}"/>
            </a:ext>
          </a:extLst>
        </xdr:cNvPr>
        <xdr:cNvSpPr txBox="1"/>
      </xdr:nvSpPr>
      <xdr:spPr>
        <a:xfrm>
          <a:off x="4673600" y="1844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160655</xdr:rowOff>
    </xdr:from>
    <xdr:to>
      <xdr:col>20</xdr:col>
      <xdr:colOff>38100</xdr:colOff>
      <xdr:row>108</xdr:row>
      <xdr:rowOff>90805</xdr:rowOff>
    </xdr:to>
    <xdr:sp macro="" textlink="">
      <xdr:nvSpPr>
        <xdr:cNvPr id="417" name="楕円 416">
          <a:extLst>
            <a:ext uri="{FF2B5EF4-FFF2-40B4-BE49-F238E27FC236}">
              <a16:creationId xmlns:a16="http://schemas.microsoft.com/office/drawing/2014/main" id="{63A9D556-05D8-434C-96A9-269AB93EE176}"/>
            </a:ext>
          </a:extLst>
        </xdr:cNvPr>
        <xdr:cNvSpPr/>
      </xdr:nvSpPr>
      <xdr:spPr>
        <a:xfrm>
          <a:off x="37465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40005</xdr:rowOff>
    </xdr:from>
    <xdr:to>
      <xdr:col>24</xdr:col>
      <xdr:colOff>63500</xdr:colOff>
      <xdr:row>108</xdr:row>
      <xdr:rowOff>60961</xdr:rowOff>
    </xdr:to>
    <xdr:cxnSp macro="">
      <xdr:nvCxnSpPr>
        <xdr:cNvPr id="418" name="直線コネクタ 417">
          <a:extLst>
            <a:ext uri="{FF2B5EF4-FFF2-40B4-BE49-F238E27FC236}">
              <a16:creationId xmlns:a16="http://schemas.microsoft.com/office/drawing/2014/main" id="{C6269402-54A8-42C0-9EE8-C8BDBE05E387}"/>
            </a:ext>
          </a:extLst>
        </xdr:cNvPr>
        <xdr:cNvCxnSpPr/>
      </xdr:nvCxnSpPr>
      <xdr:spPr>
        <a:xfrm>
          <a:off x="3797300" y="18556605"/>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139700</xdr:rowOff>
    </xdr:from>
    <xdr:to>
      <xdr:col>15</xdr:col>
      <xdr:colOff>101600</xdr:colOff>
      <xdr:row>108</xdr:row>
      <xdr:rowOff>69850</xdr:rowOff>
    </xdr:to>
    <xdr:sp macro="" textlink="">
      <xdr:nvSpPr>
        <xdr:cNvPr id="419" name="楕円 418">
          <a:extLst>
            <a:ext uri="{FF2B5EF4-FFF2-40B4-BE49-F238E27FC236}">
              <a16:creationId xmlns:a16="http://schemas.microsoft.com/office/drawing/2014/main" id="{4F4296CF-416D-43CD-B646-D1F17490BF02}"/>
            </a:ext>
          </a:extLst>
        </xdr:cNvPr>
        <xdr:cNvSpPr/>
      </xdr:nvSpPr>
      <xdr:spPr>
        <a:xfrm>
          <a:off x="2857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19050</xdr:rowOff>
    </xdr:from>
    <xdr:to>
      <xdr:col>19</xdr:col>
      <xdr:colOff>177800</xdr:colOff>
      <xdr:row>108</xdr:row>
      <xdr:rowOff>40005</xdr:rowOff>
    </xdr:to>
    <xdr:cxnSp macro="">
      <xdr:nvCxnSpPr>
        <xdr:cNvPr id="420" name="直線コネクタ 419">
          <a:extLst>
            <a:ext uri="{FF2B5EF4-FFF2-40B4-BE49-F238E27FC236}">
              <a16:creationId xmlns:a16="http://schemas.microsoft.com/office/drawing/2014/main" id="{3C140816-D55A-49DA-ADA1-DCB1DA732FC7}"/>
            </a:ext>
          </a:extLst>
        </xdr:cNvPr>
        <xdr:cNvCxnSpPr/>
      </xdr:nvCxnSpPr>
      <xdr:spPr>
        <a:xfrm>
          <a:off x="2908300" y="185356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116839</xdr:rowOff>
    </xdr:from>
    <xdr:to>
      <xdr:col>10</xdr:col>
      <xdr:colOff>165100</xdr:colOff>
      <xdr:row>108</xdr:row>
      <xdr:rowOff>46989</xdr:rowOff>
    </xdr:to>
    <xdr:sp macro="" textlink="">
      <xdr:nvSpPr>
        <xdr:cNvPr id="421" name="楕円 420">
          <a:extLst>
            <a:ext uri="{FF2B5EF4-FFF2-40B4-BE49-F238E27FC236}">
              <a16:creationId xmlns:a16="http://schemas.microsoft.com/office/drawing/2014/main" id="{F61687C6-4A5C-4CBA-BB3D-553EB3181801}"/>
            </a:ext>
          </a:extLst>
        </xdr:cNvPr>
        <xdr:cNvSpPr/>
      </xdr:nvSpPr>
      <xdr:spPr>
        <a:xfrm>
          <a:off x="1968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167639</xdr:rowOff>
    </xdr:from>
    <xdr:to>
      <xdr:col>15</xdr:col>
      <xdr:colOff>50800</xdr:colOff>
      <xdr:row>108</xdr:row>
      <xdr:rowOff>19050</xdr:rowOff>
    </xdr:to>
    <xdr:cxnSp macro="">
      <xdr:nvCxnSpPr>
        <xdr:cNvPr id="422" name="直線コネクタ 421">
          <a:extLst>
            <a:ext uri="{FF2B5EF4-FFF2-40B4-BE49-F238E27FC236}">
              <a16:creationId xmlns:a16="http://schemas.microsoft.com/office/drawing/2014/main" id="{CF3393BC-2891-4E8E-AF85-DB906CA47702}"/>
            </a:ext>
          </a:extLst>
        </xdr:cNvPr>
        <xdr:cNvCxnSpPr/>
      </xdr:nvCxnSpPr>
      <xdr:spPr>
        <a:xfrm>
          <a:off x="2019300" y="185127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158750</xdr:rowOff>
    </xdr:from>
    <xdr:to>
      <xdr:col>6</xdr:col>
      <xdr:colOff>38100</xdr:colOff>
      <xdr:row>108</xdr:row>
      <xdr:rowOff>88900</xdr:rowOff>
    </xdr:to>
    <xdr:sp macro="" textlink="">
      <xdr:nvSpPr>
        <xdr:cNvPr id="423" name="楕円 422">
          <a:extLst>
            <a:ext uri="{FF2B5EF4-FFF2-40B4-BE49-F238E27FC236}">
              <a16:creationId xmlns:a16="http://schemas.microsoft.com/office/drawing/2014/main" id="{B5607F2B-96EB-401E-B82C-423FF8896C9C}"/>
            </a:ext>
          </a:extLst>
        </xdr:cNvPr>
        <xdr:cNvSpPr/>
      </xdr:nvSpPr>
      <xdr:spPr>
        <a:xfrm>
          <a:off x="1079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167639</xdr:rowOff>
    </xdr:from>
    <xdr:to>
      <xdr:col>10</xdr:col>
      <xdr:colOff>114300</xdr:colOff>
      <xdr:row>108</xdr:row>
      <xdr:rowOff>38100</xdr:rowOff>
    </xdr:to>
    <xdr:cxnSp macro="">
      <xdr:nvCxnSpPr>
        <xdr:cNvPr id="424" name="直線コネクタ 423">
          <a:extLst>
            <a:ext uri="{FF2B5EF4-FFF2-40B4-BE49-F238E27FC236}">
              <a16:creationId xmlns:a16="http://schemas.microsoft.com/office/drawing/2014/main" id="{BE3AFA71-107C-42DD-83BC-4DBE9379B5B7}"/>
            </a:ext>
          </a:extLst>
        </xdr:cNvPr>
        <xdr:cNvCxnSpPr/>
      </xdr:nvCxnSpPr>
      <xdr:spPr>
        <a:xfrm flipV="1">
          <a:off x="1130300" y="185127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164482</xdr:rowOff>
    </xdr:from>
    <xdr:ext cx="405111" cy="259045"/>
    <xdr:sp macro="" textlink="">
      <xdr:nvSpPr>
        <xdr:cNvPr id="425" name="n_1aveValue【港湾・漁港】&#10;有形固定資産減価償却率">
          <a:extLst>
            <a:ext uri="{FF2B5EF4-FFF2-40B4-BE49-F238E27FC236}">
              <a16:creationId xmlns:a16="http://schemas.microsoft.com/office/drawing/2014/main" id="{C09F6AEE-0BEF-43D2-AA05-86AC3BDC2F53}"/>
            </a:ext>
          </a:extLst>
        </xdr:cNvPr>
        <xdr:cNvSpPr txBox="1"/>
      </xdr:nvSpPr>
      <xdr:spPr>
        <a:xfrm>
          <a:off x="35820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137813</xdr:rowOff>
    </xdr:from>
    <xdr:ext cx="405111" cy="259045"/>
    <xdr:sp macro="" textlink="">
      <xdr:nvSpPr>
        <xdr:cNvPr id="426" name="n_2aveValue【港湾・漁港】&#10;有形固定資産減価償却率">
          <a:extLst>
            <a:ext uri="{FF2B5EF4-FFF2-40B4-BE49-F238E27FC236}">
              <a16:creationId xmlns:a16="http://schemas.microsoft.com/office/drawing/2014/main" id="{B1A2677E-6749-4537-BFEA-E6BDFFD06847}"/>
            </a:ext>
          </a:extLst>
        </xdr:cNvPr>
        <xdr:cNvSpPr txBox="1"/>
      </xdr:nvSpPr>
      <xdr:spPr>
        <a:xfrm>
          <a:off x="2705744" y="1762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73041</xdr:rowOff>
    </xdr:from>
    <xdr:ext cx="405111" cy="259045"/>
    <xdr:sp macro="" textlink="">
      <xdr:nvSpPr>
        <xdr:cNvPr id="427" name="n_3aveValue【港湾・漁港】&#10;有形固定資産減価償却率">
          <a:extLst>
            <a:ext uri="{FF2B5EF4-FFF2-40B4-BE49-F238E27FC236}">
              <a16:creationId xmlns:a16="http://schemas.microsoft.com/office/drawing/2014/main" id="{7AEF4130-0089-4CF1-B38C-46D309092C29}"/>
            </a:ext>
          </a:extLst>
        </xdr:cNvPr>
        <xdr:cNvSpPr txBox="1"/>
      </xdr:nvSpPr>
      <xdr:spPr>
        <a:xfrm>
          <a:off x="1816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59707</xdr:rowOff>
    </xdr:from>
    <xdr:ext cx="405111" cy="259045"/>
    <xdr:sp macro="" textlink="">
      <xdr:nvSpPr>
        <xdr:cNvPr id="428" name="n_4aveValue【港湾・漁港】&#10;有形固定資産減価償却率">
          <a:extLst>
            <a:ext uri="{FF2B5EF4-FFF2-40B4-BE49-F238E27FC236}">
              <a16:creationId xmlns:a16="http://schemas.microsoft.com/office/drawing/2014/main" id="{B89792F6-A2A6-4BDC-9942-A9F7380147F3}"/>
            </a:ext>
          </a:extLst>
        </xdr:cNvPr>
        <xdr:cNvSpPr txBox="1"/>
      </xdr:nvSpPr>
      <xdr:spPr>
        <a:xfrm>
          <a:off x="927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81932</xdr:rowOff>
    </xdr:from>
    <xdr:ext cx="405111" cy="259045"/>
    <xdr:sp macro="" textlink="">
      <xdr:nvSpPr>
        <xdr:cNvPr id="429" name="n_1mainValue【港湾・漁港】&#10;有形固定資産減価償却率">
          <a:extLst>
            <a:ext uri="{FF2B5EF4-FFF2-40B4-BE49-F238E27FC236}">
              <a16:creationId xmlns:a16="http://schemas.microsoft.com/office/drawing/2014/main" id="{A89FCA9F-7959-4057-9A95-D3DA274AFEAD}"/>
            </a:ext>
          </a:extLst>
        </xdr:cNvPr>
        <xdr:cNvSpPr txBox="1"/>
      </xdr:nvSpPr>
      <xdr:spPr>
        <a:xfrm>
          <a:off x="3582044" y="185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60977</xdr:rowOff>
    </xdr:from>
    <xdr:ext cx="405111" cy="259045"/>
    <xdr:sp macro="" textlink="">
      <xdr:nvSpPr>
        <xdr:cNvPr id="430" name="n_2mainValue【港湾・漁港】&#10;有形固定資産減価償却率">
          <a:extLst>
            <a:ext uri="{FF2B5EF4-FFF2-40B4-BE49-F238E27FC236}">
              <a16:creationId xmlns:a16="http://schemas.microsoft.com/office/drawing/2014/main" id="{3BBC6E10-A3A5-426E-87B4-9BA46639B011}"/>
            </a:ext>
          </a:extLst>
        </xdr:cNvPr>
        <xdr:cNvSpPr txBox="1"/>
      </xdr:nvSpPr>
      <xdr:spPr>
        <a:xfrm>
          <a:off x="2705744" y="185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38116</xdr:rowOff>
    </xdr:from>
    <xdr:ext cx="405111" cy="259045"/>
    <xdr:sp macro="" textlink="">
      <xdr:nvSpPr>
        <xdr:cNvPr id="431" name="n_3mainValue【港湾・漁港】&#10;有形固定資産減価償却率">
          <a:extLst>
            <a:ext uri="{FF2B5EF4-FFF2-40B4-BE49-F238E27FC236}">
              <a16:creationId xmlns:a16="http://schemas.microsoft.com/office/drawing/2014/main" id="{18F815AD-21EB-4EA1-AA9A-878122DF0753}"/>
            </a:ext>
          </a:extLst>
        </xdr:cNvPr>
        <xdr:cNvSpPr txBox="1"/>
      </xdr:nvSpPr>
      <xdr:spPr>
        <a:xfrm>
          <a:off x="181674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80027</xdr:rowOff>
    </xdr:from>
    <xdr:ext cx="405111" cy="259045"/>
    <xdr:sp macro="" textlink="">
      <xdr:nvSpPr>
        <xdr:cNvPr id="432" name="n_4mainValue【港湾・漁港】&#10;有形固定資産減価償却率">
          <a:extLst>
            <a:ext uri="{FF2B5EF4-FFF2-40B4-BE49-F238E27FC236}">
              <a16:creationId xmlns:a16="http://schemas.microsoft.com/office/drawing/2014/main" id="{3DC85F89-ED17-4042-9EDE-2660B17AADBF}"/>
            </a:ext>
          </a:extLst>
        </xdr:cNvPr>
        <xdr:cNvSpPr txBox="1"/>
      </xdr:nvSpPr>
      <xdr:spPr>
        <a:xfrm>
          <a:off x="927744"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3DB2F853-BFB9-4A49-96D0-2D4501E46E4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A2AC2928-B506-4CFB-A243-029D02A1A48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C6ECC881-4DB1-4226-8FE7-2F15295CC00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FD620B36-A496-4006-83EC-EF94EE854E6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AEA3CFF4-E7E2-4EF6-B2C2-DC37A6F4844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FA36C6C3-DBAB-4EAC-8975-2CA693D44DF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C31901C0-EB78-499C-8081-AEC71BB19FF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B1382B32-E4DD-4A69-8684-0C5C3466BD4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5BC5FDC3-CDF5-43E7-8A62-50227DED115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F12C005D-1D34-4DDC-A0E4-AEFB08C767C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1FC75E2E-AAD9-4F37-948C-9E42332A5A0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a:extLst>
            <a:ext uri="{FF2B5EF4-FFF2-40B4-BE49-F238E27FC236}">
              <a16:creationId xmlns:a16="http://schemas.microsoft.com/office/drawing/2014/main" id="{465EED0A-45BD-462A-B06B-FFDEA6B204E8}"/>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86D5DF3C-0133-4E1E-B46B-0364959626F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6" name="テキスト ボックス 445">
          <a:extLst>
            <a:ext uri="{FF2B5EF4-FFF2-40B4-BE49-F238E27FC236}">
              <a16:creationId xmlns:a16="http://schemas.microsoft.com/office/drawing/2014/main" id="{DB502634-D1C6-4C5F-A3D7-F176889BE1A1}"/>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15753138-A340-4724-BE8B-E1E416A2A90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8" name="テキスト ボックス 447">
          <a:extLst>
            <a:ext uri="{FF2B5EF4-FFF2-40B4-BE49-F238E27FC236}">
              <a16:creationId xmlns:a16="http://schemas.microsoft.com/office/drawing/2014/main" id="{ED460CA9-E1AB-4A34-BE16-D5E4BA46173C}"/>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AAA69279-2359-4029-96A9-4DD5239E434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0" name="テキスト ボックス 449">
          <a:extLst>
            <a:ext uri="{FF2B5EF4-FFF2-40B4-BE49-F238E27FC236}">
              <a16:creationId xmlns:a16="http://schemas.microsoft.com/office/drawing/2014/main" id="{79E40BE7-FD3D-4DFA-A3B0-698322F766B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BE20CAA6-8C38-4B0A-9343-B7557FD2F16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2" name="テキスト ボックス 451">
          <a:extLst>
            <a:ext uri="{FF2B5EF4-FFF2-40B4-BE49-F238E27FC236}">
              <a16:creationId xmlns:a16="http://schemas.microsoft.com/office/drawing/2014/main" id="{7D689AED-90B1-417E-8E2E-89F65D0C49F2}"/>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1CBF9A55-7AA2-4914-A030-D4D70E4FB14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9C31FDBB-0419-4C34-BE53-F1DAB9D94328}"/>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9FB87846-0832-4A17-88ED-12CBA156284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135389</xdr:rowOff>
    </xdr:from>
    <xdr:to>
      <xdr:col>54</xdr:col>
      <xdr:colOff>189865</xdr:colOff>
      <xdr:row>108</xdr:row>
      <xdr:rowOff>151324</xdr:rowOff>
    </xdr:to>
    <xdr:cxnSp macro="">
      <xdr:nvCxnSpPr>
        <xdr:cNvPr id="456" name="直線コネクタ 455">
          <a:extLst>
            <a:ext uri="{FF2B5EF4-FFF2-40B4-BE49-F238E27FC236}">
              <a16:creationId xmlns:a16="http://schemas.microsoft.com/office/drawing/2014/main" id="{525BA146-77EF-4750-8B67-A8C8400CBD46}"/>
            </a:ext>
          </a:extLst>
        </xdr:cNvPr>
        <xdr:cNvCxnSpPr/>
      </xdr:nvCxnSpPr>
      <xdr:spPr>
        <a:xfrm flipV="1">
          <a:off x="10476865" y="17108939"/>
          <a:ext cx="0" cy="1558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155151</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59AE9359-B195-405B-B974-8FC95C731D74}"/>
            </a:ext>
          </a:extLst>
        </xdr:cNvPr>
        <xdr:cNvSpPr txBox="1"/>
      </xdr:nvSpPr>
      <xdr:spPr>
        <a:xfrm>
          <a:off x="10515600" y="18671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151324</xdr:rowOff>
    </xdr:from>
    <xdr:to>
      <xdr:col>55</xdr:col>
      <xdr:colOff>88900</xdr:colOff>
      <xdr:row>108</xdr:row>
      <xdr:rowOff>151324</xdr:rowOff>
    </xdr:to>
    <xdr:cxnSp macro="">
      <xdr:nvCxnSpPr>
        <xdr:cNvPr id="458" name="直線コネクタ 457">
          <a:extLst>
            <a:ext uri="{FF2B5EF4-FFF2-40B4-BE49-F238E27FC236}">
              <a16:creationId xmlns:a16="http://schemas.microsoft.com/office/drawing/2014/main" id="{94BF8E45-C8BE-48F7-AEE5-E7C1F8AEB612}"/>
            </a:ext>
          </a:extLst>
        </xdr:cNvPr>
        <xdr:cNvCxnSpPr/>
      </xdr:nvCxnSpPr>
      <xdr:spPr>
        <a:xfrm>
          <a:off x="10388600" y="1866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82066</xdr:rowOff>
    </xdr:from>
    <xdr:ext cx="599010" cy="259045"/>
    <xdr:sp macro="" textlink="">
      <xdr:nvSpPr>
        <xdr:cNvPr id="459" name="【港湾・漁港】&#10;一人当たり有形固定資産（償却資産）額最大値テキスト">
          <a:extLst>
            <a:ext uri="{FF2B5EF4-FFF2-40B4-BE49-F238E27FC236}">
              <a16:creationId xmlns:a16="http://schemas.microsoft.com/office/drawing/2014/main" id="{C3F99763-6B1F-4B5A-AE68-D3723EF00263}"/>
            </a:ext>
          </a:extLst>
        </xdr:cNvPr>
        <xdr:cNvSpPr txBox="1"/>
      </xdr:nvSpPr>
      <xdr:spPr>
        <a:xfrm>
          <a:off x="10515600" y="1688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135389</xdr:rowOff>
    </xdr:from>
    <xdr:to>
      <xdr:col>55</xdr:col>
      <xdr:colOff>88900</xdr:colOff>
      <xdr:row>99</xdr:row>
      <xdr:rowOff>135389</xdr:rowOff>
    </xdr:to>
    <xdr:cxnSp macro="">
      <xdr:nvCxnSpPr>
        <xdr:cNvPr id="460" name="直線コネクタ 459">
          <a:extLst>
            <a:ext uri="{FF2B5EF4-FFF2-40B4-BE49-F238E27FC236}">
              <a16:creationId xmlns:a16="http://schemas.microsoft.com/office/drawing/2014/main" id="{DBE2400F-6E52-45C8-9AC6-433B68B24F14}"/>
            </a:ext>
          </a:extLst>
        </xdr:cNvPr>
        <xdr:cNvCxnSpPr/>
      </xdr:nvCxnSpPr>
      <xdr:spPr>
        <a:xfrm>
          <a:off x="10388600" y="17108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107328</xdr:rowOff>
    </xdr:from>
    <xdr:ext cx="534377" cy="259045"/>
    <xdr:sp macro="" textlink="">
      <xdr:nvSpPr>
        <xdr:cNvPr id="461" name="【港湾・漁港】&#10;一人当たり有形固定資産（償却資産）額平均値テキスト">
          <a:extLst>
            <a:ext uri="{FF2B5EF4-FFF2-40B4-BE49-F238E27FC236}">
              <a16:creationId xmlns:a16="http://schemas.microsoft.com/office/drawing/2014/main" id="{16D2C6DD-08FB-4012-B756-1694D83A081E}"/>
            </a:ext>
          </a:extLst>
        </xdr:cNvPr>
        <xdr:cNvSpPr txBox="1"/>
      </xdr:nvSpPr>
      <xdr:spPr>
        <a:xfrm>
          <a:off x="10515600" y="1828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84451</xdr:rowOff>
    </xdr:from>
    <xdr:to>
      <xdr:col>55</xdr:col>
      <xdr:colOff>50800</xdr:colOff>
      <xdr:row>108</xdr:row>
      <xdr:rowOff>14601</xdr:rowOff>
    </xdr:to>
    <xdr:sp macro="" textlink="">
      <xdr:nvSpPr>
        <xdr:cNvPr id="462" name="フローチャート: 判断 461">
          <a:extLst>
            <a:ext uri="{FF2B5EF4-FFF2-40B4-BE49-F238E27FC236}">
              <a16:creationId xmlns:a16="http://schemas.microsoft.com/office/drawing/2014/main" id="{03025301-759A-4E86-A0EA-861062816912}"/>
            </a:ext>
          </a:extLst>
        </xdr:cNvPr>
        <xdr:cNvSpPr/>
      </xdr:nvSpPr>
      <xdr:spPr>
        <a:xfrm>
          <a:off x="10426700" y="1842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96312</xdr:rowOff>
    </xdr:from>
    <xdr:to>
      <xdr:col>50</xdr:col>
      <xdr:colOff>165100</xdr:colOff>
      <xdr:row>108</xdr:row>
      <xdr:rowOff>26462</xdr:rowOff>
    </xdr:to>
    <xdr:sp macro="" textlink="">
      <xdr:nvSpPr>
        <xdr:cNvPr id="463" name="フローチャート: 判断 462">
          <a:extLst>
            <a:ext uri="{FF2B5EF4-FFF2-40B4-BE49-F238E27FC236}">
              <a16:creationId xmlns:a16="http://schemas.microsoft.com/office/drawing/2014/main" id="{4C75A3FE-1C56-42CD-AE06-537A3F074390}"/>
            </a:ext>
          </a:extLst>
        </xdr:cNvPr>
        <xdr:cNvSpPr/>
      </xdr:nvSpPr>
      <xdr:spPr>
        <a:xfrm>
          <a:off x="9588500" y="184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98875</xdr:rowOff>
    </xdr:from>
    <xdr:to>
      <xdr:col>46</xdr:col>
      <xdr:colOff>38100</xdr:colOff>
      <xdr:row>108</xdr:row>
      <xdr:rowOff>29025</xdr:rowOff>
    </xdr:to>
    <xdr:sp macro="" textlink="">
      <xdr:nvSpPr>
        <xdr:cNvPr id="464" name="フローチャート: 判断 463">
          <a:extLst>
            <a:ext uri="{FF2B5EF4-FFF2-40B4-BE49-F238E27FC236}">
              <a16:creationId xmlns:a16="http://schemas.microsoft.com/office/drawing/2014/main" id="{317A0E70-145A-4B09-B334-48C248E07BCD}"/>
            </a:ext>
          </a:extLst>
        </xdr:cNvPr>
        <xdr:cNvSpPr/>
      </xdr:nvSpPr>
      <xdr:spPr>
        <a:xfrm>
          <a:off x="8699500" y="184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137193</xdr:rowOff>
    </xdr:from>
    <xdr:to>
      <xdr:col>41</xdr:col>
      <xdr:colOff>101600</xdr:colOff>
      <xdr:row>107</xdr:row>
      <xdr:rowOff>67343</xdr:rowOff>
    </xdr:to>
    <xdr:sp macro="" textlink="">
      <xdr:nvSpPr>
        <xdr:cNvPr id="465" name="フローチャート: 判断 464">
          <a:extLst>
            <a:ext uri="{FF2B5EF4-FFF2-40B4-BE49-F238E27FC236}">
              <a16:creationId xmlns:a16="http://schemas.microsoft.com/office/drawing/2014/main" id="{4B15160C-A901-4B57-A550-D15F8B29FB46}"/>
            </a:ext>
          </a:extLst>
        </xdr:cNvPr>
        <xdr:cNvSpPr/>
      </xdr:nvSpPr>
      <xdr:spPr>
        <a:xfrm>
          <a:off x="7810500" y="1831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141185</xdr:rowOff>
    </xdr:from>
    <xdr:to>
      <xdr:col>36</xdr:col>
      <xdr:colOff>165100</xdr:colOff>
      <xdr:row>107</xdr:row>
      <xdr:rowOff>71335</xdr:rowOff>
    </xdr:to>
    <xdr:sp macro="" textlink="">
      <xdr:nvSpPr>
        <xdr:cNvPr id="466" name="フローチャート: 判断 465">
          <a:extLst>
            <a:ext uri="{FF2B5EF4-FFF2-40B4-BE49-F238E27FC236}">
              <a16:creationId xmlns:a16="http://schemas.microsoft.com/office/drawing/2014/main" id="{98082CA7-0681-4D2A-BCDE-57B389FDBA15}"/>
            </a:ext>
          </a:extLst>
        </xdr:cNvPr>
        <xdr:cNvSpPr/>
      </xdr:nvSpPr>
      <xdr:spPr>
        <a:xfrm>
          <a:off x="6921500" y="183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5F754859-4B99-4EE9-B2E3-1782941A855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2C104A60-D955-4133-BF65-C47A16136BE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19DBC25-C9F0-4BF7-A8AA-844EF7037DB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E557927C-3752-4F5F-A538-AFE4540D62C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6368F6F-4A4E-4957-B777-19C30A9C385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96072</xdr:rowOff>
    </xdr:from>
    <xdr:to>
      <xdr:col>55</xdr:col>
      <xdr:colOff>50800</xdr:colOff>
      <xdr:row>109</xdr:row>
      <xdr:rowOff>26222</xdr:rowOff>
    </xdr:to>
    <xdr:sp macro="" textlink="">
      <xdr:nvSpPr>
        <xdr:cNvPr id="472" name="楕円 471">
          <a:extLst>
            <a:ext uri="{FF2B5EF4-FFF2-40B4-BE49-F238E27FC236}">
              <a16:creationId xmlns:a16="http://schemas.microsoft.com/office/drawing/2014/main" id="{B67DF497-6EE3-4B4A-9006-D412F4CF62B1}"/>
            </a:ext>
          </a:extLst>
        </xdr:cNvPr>
        <xdr:cNvSpPr/>
      </xdr:nvSpPr>
      <xdr:spPr>
        <a:xfrm>
          <a:off x="10426700" y="1861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10999</xdr:rowOff>
    </xdr:from>
    <xdr:ext cx="469744" cy="259045"/>
    <xdr:sp macro="" textlink="">
      <xdr:nvSpPr>
        <xdr:cNvPr id="473" name="【港湾・漁港】&#10;一人当たり有形固定資産（償却資産）額該当値テキスト">
          <a:extLst>
            <a:ext uri="{FF2B5EF4-FFF2-40B4-BE49-F238E27FC236}">
              <a16:creationId xmlns:a16="http://schemas.microsoft.com/office/drawing/2014/main" id="{8043F77B-2967-4B18-AF42-1B28AEC8446D}"/>
            </a:ext>
          </a:extLst>
        </xdr:cNvPr>
        <xdr:cNvSpPr txBox="1"/>
      </xdr:nvSpPr>
      <xdr:spPr>
        <a:xfrm>
          <a:off x="10515600" y="1852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96079</xdr:rowOff>
    </xdr:from>
    <xdr:to>
      <xdr:col>50</xdr:col>
      <xdr:colOff>165100</xdr:colOff>
      <xdr:row>109</xdr:row>
      <xdr:rowOff>26229</xdr:rowOff>
    </xdr:to>
    <xdr:sp macro="" textlink="">
      <xdr:nvSpPr>
        <xdr:cNvPr id="474" name="楕円 473">
          <a:extLst>
            <a:ext uri="{FF2B5EF4-FFF2-40B4-BE49-F238E27FC236}">
              <a16:creationId xmlns:a16="http://schemas.microsoft.com/office/drawing/2014/main" id="{03ED13FD-93C1-46C1-B760-E452AFA79C7B}"/>
            </a:ext>
          </a:extLst>
        </xdr:cNvPr>
        <xdr:cNvSpPr/>
      </xdr:nvSpPr>
      <xdr:spPr>
        <a:xfrm>
          <a:off x="9588500" y="1861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146872</xdr:rowOff>
    </xdr:from>
    <xdr:to>
      <xdr:col>55</xdr:col>
      <xdr:colOff>0</xdr:colOff>
      <xdr:row>108</xdr:row>
      <xdr:rowOff>146879</xdr:rowOff>
    </xdr:to>
    <xdr:cxnSp macro="">
      <xdr:nvCxnSpPr>
        <xdr:cNvPr id="475" name="直線コネクタ 474">
          <a:extLst>
            <a:ext uri="{FF2B5EF4-FFF2-40B4-BE49-F238E27FC236}">
              <a16:creationId xmlns:a16="http://schemas.microsoft.com/office/drawing/2014/main" id="{26A70C43-A924-47D2-9A8C-C891BF5A4F4C}"/>
            </a:ext>
          </a:extLst>
        </xdr:cNvPr>
        <xdr:cNvCxnSpPr/>
      </xdr:nvCxnSpPr>
      <xdr:spPr>
        <a:xfrm flipV="1">
          <a:off x="9639300" y="18663472"/>
          <a:ext cx="8382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96087</xdr:rowOff>
    </xdr:from>
    <xdr:to>
      <xdr:col>46</xdr:col>
      <xdr:colOff>38100</xdr:colOff>
      <xdr:row>109</xdr:row>
      <xdr:rowOff>26237</xdr:rowOff>
    </xdr:to>
    <xdr:sp macro="" textlink="">
      <xdr:nvSpPr>
        <xdr:cNvPr id="476" name="楕円 475">
          <a:extLst>
            <a:ext uri="{FF2B5EF4-FFF2-40B4-BE49-F238E27FC236}">
              <a16:creationId xmlns:a16="http://schemas.microsoft.com/office/drawing/2014/main" id="{F6D39CF3-EC9E-42E4-A32E-F2269BDE7C5C}"/>
            </a:ext>
          </a:extLst>
        </xdr:cNvPr>
        <xdr:cNvSpPr/>
      </xdr:nvSpPr>
      <xdr:spPr>
        <a:xfrm>
          <a:off x="8699500" y="1861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146879</xdr:rowOff>
    </xdr:from>
    <xdr:to>
      <xdr:col>50</xdr:col>
      <xdr:colOff>114300</xdr:colOff>
      <xdr:row>108</xdr:row>
      <xdr:rowOff>146887</xdr:rowOff>
    </xdr:to>
    <xdr:cxnSp macro="">
      <xdr:nvCxnSpPr>
        <xdr:cNvPr id="477" name="直線コネクタ 476">
          <a:extLst>
            <a:ext uri="{FF2B5EF4-FFF2-40B4-BE49-F238E27FC236}">
              <a16:creationId xmlns:a16="http://schemas.microsoft.com/office/drawing/2014/main" id="{2B0795E7-F637-43F9-A64D-5B6D81CCA1C2}"/>
            </a:ext>
          </a:extLst>
        </xdr:cNvPr>
        <xdr:cNvCxnSpPr/>
      </xdr:nvCxnSpPr>
      <xdr:spPr>
        <a:xfrm flipV="1">
          <a:off x="8750300" y="18663479"/>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96093</xdr:rowOff>
    </xdr:from>
    <xdr:to>
      <xdr:col>41</xdr:col>
      <xdr:colOff>101600</xdr:colOff>
      <xdr:row>109</xdr:row>
      <xdr:rowOff>26243</xdr:rowOff>
    </xdr:to>
    <xdr:sp macro="" textlink="">
      <xdr:nvSpPr>
        <xdr:cNvPr id="478" name="楕円 477">
          <a:extLst>
            <a:ext uri="{FF2B5EF4-FFF2-40B4-BE49-F238E27FC236}">
              <a16:creationId xmlns:a16="http://schemas.microsoft.com/office/drawing/2014/main" id="{E632E6B6-6506-4695-B1B7-52AE2842B249}"/>
            </a:ext>
          </a:extLst>
        </xdr:cNvPr>
        <xdr:cNvSpPr/>
      </xdr:nvSpPr>
      <xdr:spPr>
        <a:xfrm>
          <a:off x="7810500" y="1861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146887</xdr:rowOff>
    </xdr:from>
    <xdr:to>
      <xdr:col>45</xdr:col>
      <xdr:colOff>177800</xdr:colOff>
      <xdr:row>108</xdr:row>
      <xdr:rowOff>146893</xdr:rowOff>
    </xdr:to>
    <xdr:cxnSp macro="">
      <xdr:nvCxnSpPr>
        <xdr:cNvPr id="479" name="直線コネクタ 478">
          <a:extLst>
            <a:ext uri="{FF2B5EF4-FFF2-40B4-BE49-F238E27FC236}">
              <a16:creationId xmlns:a16="http://schemas.microsoft.com/office/drawing/2014/main" id="{029241B8-4DA8-4C0F-9311-EC1FDAD6BF19}"/>
            </a:ext>
          </a:extLst>
        </xdr:cNvPr>
        <xdr:cNvCxnSpPr/>
      </xdr:nvCxnSpPr>
      <xdr:spPr>
        <a:xfrm flipV="1">
          <a:off x="7861300" y="18663487"/>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96321</xdr:rowOff>
    </xdr:from>
    <xdr:to>
      <xdr:col>36</xdr:col>
      <xdr:colOff>165100</xdr:colOff>
      <xdr:row>109</xdr:row>
      <xdr:rowOff>26471</xdr:rowOff>
    </xdr:to>
    <xdr:sp macro="" textlink="">
      <xdr:nvSpPr>
        <xdr:cNvPr id="480" name="楕円 479">
          <a:extLst>
            <a:ext uri="{FF2B5EF4-FFF2-40B4-BE49-F238E27FC236}">
              <a16:creationId xmlns:a16="http://schemas.microsoft.com/office/drawing/2014/main" id="{EF15A196-0609-4796-890A-1A6D0A2F8799}"/>
            </a:ext>
          </a:extLst>
        </xdr:cNvPr>
        <xdr:cNvSpPr/>
      </xdr:nvSpPr>
      <xdr:spPr>
        <a:xfrm>
          <a:off x="6921500" y="186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146893</xdr:rowOff>
    </xdr:from>
    <xdr:to>
      <xdr:col>41</xdr:col>
      <xdr:colOff>50800</xdr:colOff>
      <xdr:row>108</xdr:row>
      <xdr:rowOff>147121</xdr:rowOff>
    </xdr:to>
    <xdr:cxnSp macro="">
      <xdr:nvCxnSpPr>
        <xdr:cNvPr id="481" name="直線コネクタ 480">
          <a:extLst>
            <a:ext uri="{FF2B5EF4-FFF2-40B4-BE49-F238E27FC236}">
              <a16:creationId xmlns:a16="http://schemas.microsoft.com/office/drawing/2014/main" id="{17DA108B-ECF2-4AC3-BB7A-7B6DFBC504AF}"/>
            </a:ext>
          </a:extLst>
        </xdr:cNvPr>
        <xdr:cNvCxnSpPr/>
      </xdr:nvCxnSpPr>
      <xdr:spPr>
        <a:xfrm flipV="1">
          <a:off x="6972300" y="1866349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42989</xdr:rowOff>
    </xdr:from>
    <xdr:ext cx="534377" cy="259045"/>
    <xdr:sp macro="" textlink="">
      <xdr:nvSpPr>
        <xdr:cNvPr id="482" name="n_1aveValue【港湾・漁港】&#10;一人当たり有形固定資産（償却資産）額">
          <a:extLst>
            <a:ext uri="{FF2B5EF4-FFF2-40B4-BE49-F238E27FC236}">
              <a16:creationId xmlns:a16="http://schemas.microsoft.com/office/drawing/2014/main" id="{B5A38390-BC31-445F-9E15-1DC260C12B84}"/>
            </a:ext>
          </a:extLst>
        </xdr:cNvPr>
        <xdr:cNvSpPr txBox="1"/>
      </xdr:nvSpPr>
      <xdr:spPr>
        <a:xfrm>
          <a:off x="9359411" y="182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45552</xdr:rowOff>
    </xdr:from>
    <xdr:ext cx="534377" cy="259045"/>
    <xdr:sp macro="" textlink="">
      <xdr:nvSpPr>
        <xdr:cNvPr id="483" name="n_2aveValue【港湾・漁港】&#10;一人当たり有形固定資産（償却資産）額">
          <a:extLst>
            <a:ext uri="{FF2B5EF4-FFF2-40B4-BE49-F238E27FC236}">
              <a16:creationId xmlns:a16="http://schemas.microsoft.com/office/drawing/2014/main" id="{3FF26620-4679-45B3-B20D-E352F41B75F0}"/>
            </a:ext>
          </a:extLst>
        </xdr:cNvPr>
        <xdr:cNvSpPr txBox="1"/>
      </xdr:nvSpPr>
      <xdr:spPr>
        <a:xfrm>
          <a:off x="8483111" y="1821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83870</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392AC837-1483-41CB-BBD6-9838670BC0B7}"/>
            </a:ext>
          </a:extLst>
        </xdr:cNvPr>
        <xdr:cNvSpPr txBox="1"/>
      </xdr:nvSpPr>
      <xdr:spPr>
        <a:xfrm>
          <a:off x="7561795" y="1808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87862</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567E117C-11EA-405B-994B-3DD0DFB256D0}"/>
            </a:ext>
          </a:extLst>
        </xdr:cNvPr>
        <xdr:cNvSpPr txBox="1"/>
      </xdr:nvSpPr>
      <xdr:spPr>
        <a:xfrm>
          <a:off x="6672795" y="1809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17356</xdr:rowOff>
    </xdr:from>
    <xdr:ext cx="469744" cy="259045"/>
    <xdr:sp macro="" textlink="">
      <xdr:nvSpPr>
        <xdr:cNvPr id="486" name="n_1mainValue【港湾・漁港】&#10;一人当たり有形固定資産（償却資産）額">
          <a:extLst>
            <a:ext uri="{FF2B5EF4-FFF2-40B4-BE49-F238E27FC236}">
              <a16:creationId xmlns:a16="http://schemas.microsoft.com/office/drawing/2014/main" id="{5749040C-18E7-4BD6-A4B3-E031E7235154}"/>
            </a:ext>
          </a:extLst>
        </xdr:cNvPr>
        <xdr:cNvSpPr txBox="1"/>
      </xdr:nvSpPr>
      <xdr:spPr>
        <a:xfrm>
          <a:off x="9391728" y="1870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17364</xdr:rowOff>
    </xdr:from>
    <xdr:ext cx="469744" cy="259045"/>
    <xdr:sp macro="" textlink="">
      <xdr:nvSpPr>
        <xdr:cNvPr id="487" name="n_2mainValue【港湾・漁港】&#10;一人当たり有形固定資産（償却資産）額">
          <a:extLst>
            <a:ext uri="{FF2B5EF4-FFF2-40B4-BE49-F238E27FC236}">
              <a16:creationId xmlns:a16="http://schemas.microsoft.com/office/drawing/2014/main" id="{4B6503D7-AC4D-4194-9C1A-72487FDB6F9D}"/>
            </a:ext>
          </a:extLst>
        </xdr:cNvPr>
        <xdr:cNvSpPr txBox="1"/>
      </xdr:nvSpPr>
      <xdr:spPr>
        <a:xfrm>
          <a:off x="8515428" y="1870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17370</xdr:rowOff>
    </xdr:from>
    <xdr:ext cx="469744" cy="259045"/>
    <xdr:sp macro="" textlink="">
      <xdr:nvSpPr>
        <xdr:cNvPr id="488" name="n_3mainValue【港湾・漁港】&#10;一人当たり有形固定資産（償却資産）額">
          <a:extLst>
            <a:ext uri="{FF2B5EF4-FFF2-40B4-BE49-F238E27FC236}">
              <a16:creationId xmlns:a16="http://schemas.microsoft.com/office/drawing/2014/main" id="{1D54BE94-BC08-4E93-8814-B8DA0957AE36}"/>
            </a:ext>
          </a:extLst>
        </xdr:cNvPr>
        <xdr:cNvSpPr txBox="1"/>
      </xdr:nvSpPr>
      <xdr:spPr>
        <a:xfrm>
          <a:off x="7626428" y="1870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17598</xdr:rowOff>
    </xdr:from>
    <xdr:ext cx="469744" cy="259045"/>
    <xdr:sp macro="" textlink="">
      <xdr:nvSpPr>
        <xdr:cNvPr id="489" name="n_4mainValue【港湾・漁港】&#10;一人当たり有形固定資産（償却資産）額">
          <a:extLst>
            <a:ext uri="{FF2B5EF4-FFF2-40B4-BE49-F238E27FC236}">
              <a16:creationId xmlns:a16="http://schemas.microsoft.com/office/drawing/2014/main" id="{8DF3089C-3F67-4615-A959-DE809A805F8E}"/>
            </a:ext>
          </a:extLst>
        </xdr:cNvPr>
        <xdr:cNvSpPr txBox="1"/>
      </xdr:nvSpPr>
      <xdr:spPr>
        <a:xfrm>
          <a:off x="6737428" y="1870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FDB03946-F2F1-4D6B-A9AF-052AB509401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2B0CED8A-F775-4A14-B60D-11E72F37CA9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AA9F3F13-BB6E-4C64-A0FA-C037C8A9EFA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91333898-E5C8-4430-AD8A-E8930BC6150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9C2E3F70-67CE-4328-8BB7-1A5610C57AC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52D4BA68-BFA2-4B1D-93C7-C1F07F72FDB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1C35E0E7-2BD9-40CB-ACCB-D5929DA437D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5F84B9FC-6A24-47CF-BA38-6EEDE993EEF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ED98C943-E919-453E-ACF4-43BB8D94322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513304CA-C1A4-4C2F-BCE8-55E0961C3AB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96AAEBBC-0DDD-4E7B-AC10-DB59D9B1FED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EE3FBF5B-93B4-4D62-9722-DAE6636DAB5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592CB34B-58C6-4EFE-AE4D-9962C97F50D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F1D97361-4547-4092-8572-B9D3D878093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64AB335C-2B61-49FB-A432-C1FA5F44884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296F0694-657A-4729-A7C4-B5604C51F4D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39B1389D-0F2A-4D48-B1AC-F36BE01A972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22EC2661-94CF-48FE-9B40-9D9A24FEBA9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2770BDBB-395C-4F96-8EC8-42CBECDFEA5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440EAEB6-768F-4337-94B9-13142B6C8A9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46D63DE3-9904-4CF0-878B-CB6CA2F8286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FF2667A6-2D17-4F92-A84B-DB25C62AA23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4C3D5BCA-4D76-400E-8C94-36A25DD6950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621B34ED-E1B7-45F1-959F-8E6E53AE91B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514" name="直線コネクタ 513">
          <a:extLst>
            <a:ext uri="{FF2B5EF4-FFF2-40B4-BE49-F238E27FC236}">
              <a16:creationId xmlns:a16="http://schemas.microsoft.com/office/drawing/2014/main" id="{772A3643-2E4F-4FE1-9C1F-D5C6D037FDF1}"/>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1A8DA981-1745-4C31-B20A-818215183942}"/>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516" name="直線コネクタ 515">
          <a:extLst>
            <a:ext uri="{FF2B5EF4-FFF2-40B4-BE49-F238E27FC236}">
              <a16:creationId xmlns:a16="http://schemas.microsoft.com/office/drawing/2014/main" id="{CF524620-5BBF-41E7-B7CB-591C06095118}"/>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3A43A440-D081-4428-92ED-C82577005E8A}"/>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518" name="直線コネクタ 517">
          <a:extLst>
            <a:ext uri="{FF2B5EF4-FFF2-40B4-BE49-F238E27FC236}">
              <a16:creationId xmlns:a16="http://schemas.microsoft.com/office/drawing/2014/main" id="{B87D21E6-7DC3-4F48-962F-5C28931D6957}"/>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E0CD7431-BFD6-4644-B826-F31815D27D5A}"/>
            </a:ext>
          </a:extLst>
        </xdr:cNvPr>
        <xdr:cNvSpPr txBox="1"/>
      </xdr:nvSpPr>
      <xdr:spPr>
        <a:xfrm>
          <a:off x="1635760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520" name="フローチャート: 判断 519">
          <a:extLst>
            <a:ext uri="{FF2B5EF4-FFF2-40B4-BE49-F238E27FC236}">
              <a16:creationId xmlns:a16="http://schemas.microsoft.com/office/drawing/2014/main" id="{6D4E1725-561D-4A04-98AF-0FBBF6D4BE68}"/>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521" name="フローチャート: 判断 520">
          <a:extLst>
            <a:ext uri="{FF2B5EF4-FFF2-40B4-BE49-F238E27FC236}">
              <a16:creationId xmlns:a16="http://schemas.microsoft.com/office/drawing/2014/main" id="{C84AD012-E033-47E2-B2D7-B11D9307B385}"/>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522" name="フローチャート: 判断 521">
          <a:extLst>
            <a:ext uri="{FF2B5EF4-FFF2-40B4-BE49-F238E27FC236}">
              <a16:creationId xmlns:a16="http://schemas.microsoft.com/office/drawing/2014/main" id="{313D9AC1-CAE3-48C8-AAA1-D5340DC3AC9B}"/>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523" name="フローチャート: 判断 522">
          <a:extLst>
            <a:ext uri="{FF2B5EF4-FFF2-40B4-BE49-F238E27FC236}">
              <a16:creationId xmlns:a16="http://schemas.microsoft.com/office/drawing/2014/main" id="{0E2E8556-E9F6-4CF7-8052-2374F04DB708}"/>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24" name="フローチャート: 判断 523">
          <a:extLst>
            <a:ext uri="{FF2B5EF4-FFF2-40B4-BE49-F238E27FC236}">
              <a16:creationId xmlns:a16="http://schemas.microsoft.com/office/drawing/2014/main" id="{5BFEFF41-DF1A-45C3-84DF-8C8CBA1B06C1}"/>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DFC7538B-5BC9-43A0-BE87-F8E2D6D2922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FAE64BC5-0D19-42E4-B940-1E5F5E68C12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D02CD584-3BD6-49DE-8425-F4A0DCDBFA1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CC2E6C86-84A9-4781-842A-4903C223C84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F1BD8281-E6F1-4EB9-A8A5-29EA95670B9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88265</xdr:rowOff>
    </xdr:from>
    <xdr:to>
      <xdr:col>85</xdr:col>
      <xdr:colOff>177800</xdr:colOff>
      <xdr:row>40</xdr:row>
      <xdr:rowOff>18415</xdr:rowOff>
    </xdr:to>
    <xdr:sp macro="" textlink="">
      <xdr:nvSpPr>
        <xdr:cNvPr id="530" name="楕円 529">
          <a:extLst>
            <a:ext uri="{FF2B5EF4-FFF2-40B4-BE49-F238E27FC236}">
              <a16:creationId xmlns:a16="http://schemas.microsoft.com/office/drawing/2014/main" id="{ECA590F3-8593-490A-9A33-045CEB7E6321}"/>
            </a:ext>
          </a:extLst>
        </xdr:cNvPr>
        <xdr:cNvSpPr/>
      </xdr:nvSpPr>
      <xdr:spPr>
        <a:xfrm>
          <a:off x="162687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66692</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03679975-5136-4F3B-A28E-8ABE3A90FA1A}"/>
            </a:ext>
          </a:extLst>
        </xdr:cNvPr>
        <xdr:cNvSpPr txBox="1"/>
      </xdr:nvSpPr>
      <xdr:spPr>
        <a:xfrm>
          <a:off x="16357600"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50165</xdr:rowOff>
    </xdr:from>
    <xdr:to>
      <xdr:col>81</xdr:col>
      <xdr:colOff>101600</xdr:colOff>
      <xdr:row>39</xdr:row>
      <xdr:rowOff>151765</xdr:rowOff>
    </xdr:to>
    <xdr:sp macro="" textlink="">
      <xdr:nvSpPr>
        <xdr:cNvPr id="532" name="楕円 531">
          <a:extLst>
            <a:ext uri="{FF2B5EF4-FFF2-40B4-BE49-F238E27FC236}">
              <a16:creationId xmlns:a16="http://schemas.microsoft.com/office/drawing/2014/main" id="{11EC5F26-D9AF-45A7-8F3F-8832CA5BBA3B}"/>
            </a:ext>
          </a:extLst>
        </xdr:cNvPr>
        <xdr:cNvSpPr/>
      </xdr:nvSpPr>
      <xdr:spPr>
        <a:xfrm>
          <a:off x="154305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100965</xdr:rowOff>
    </xdr:from>
    <xdr:to>
      <xdr:col>85</xdr:col>
      <xdr:colOff>127000</xdr:colOff>
      <xdr:row>39</xdr:row>
      <xdr:rowOff>139065</xdr:rowOff>
    </xdr:to>
    <xdr:cxnSp macro="">
      <xdr:nvCxnSpPr>
        <xdr:cNvPr id="533" name="直線コネクタ 532">
          <a:extLst>
            <a:ext uri="{FF2B5EF4-FFF2-40B4-BE49-F238E27FC236}">
              <a16:creationId xmlns:a16="http://schemas.microsoft.com/office/drawing/2014/main" id="{AE8B32C2-A6A0-4165-AB9F-1B79E549A182}"/>
            </a:ext>
          </a:extLst>
        </xdr:cNvPr>
        <xdr:cNvCxnSpPr/>
      </xdr:nvCxnSpPr>
      <xdr:spPr>
        <a:xfrm>
          <a:off x="15481300" y="67875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12065</xdr:rowOff>
    </xdr:from>
    <xdr:to>
      <xdr:col>76</xdr:col>
      <xdr:colOff>165100</xdr:colOff>
      <xdr:row>39</xdr:row>
      <xdr:rowOff>113665</xdr:rowOff>
    </xdr:to>
    <xdr:sp macro="" textlink="">
      <xdr:nvSpPr>
        <xdr:cNvPr id="534" name="楕円 533">
          <a:extLst>
            <a:ext uri="{FF2B5EF4-FFF2-40B4-BE49-F238E27FC236}">
              <a16:creationId xmlns:a16="http://schemas.microsoft.com/office/drawing/2014/main" id="{6E8F9277-3A1C-4DB2-B67E-7A638B3AB9CF}"/>
            </a:ext>
          </a:extLst>
        </xdr:cNvPr>
        <xdr:cNvSpPr/>
      </xdr:nvSpPr>
      <xdr:spPr>
        <a:xfrm>
          <a:off x="14541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62865</xdr:rowOff>
    </xdr:from>
    <xdr:to>
      <xdr:col>81</xdr:col>
      <xdr:colOff>50800</xdr:colOff>
      <xdr:row>39</xdr:row>
      <xdr:rowOff>100965</xdr:rowOff>
    </xdr:to>
    <xdr:cxnSp macro="">
      <xdr:nvCxnSpPr>
        <xdr:cNvPr id="535" name="直線コネクタ 534">
          <a:extLst>
            <a:ext uri="{FF2B5EF4-FFF2-40B4-BE49-F238E27FC236}">
              <a16:creationId xmlns:a16="http://schemas.microsoft.com/office/drawing/2014/main" id="{65E08081-2653-4297-B67C-E9492E4EA1EA}"/>
            </a:ext>
          </a:extLst>
        </xdr:cNvPr>
        <xdr:cNvCxnSpPr/>
      </xdr:nvCxnSpPr>
      <xdr:spPr>
        <a:xfrm>
          <a:off x="14592300" y="67494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145415</xdr:rowOff>
    </xdr:from>
    <xdr:to>
      <xdr:col>72</xdr:col>
      <xdr:colOff>38100</xdr:colOff>
      <xdr:row>39</xdr:row>
      <xdr:rowOff>75565</xdr:rowOff>
    </xdr:to>
    <xdr:sp macro="" textlink="">
      <xdr:nvSpPr>
        <xdr:cNvPr id="536" name="楕円 535">
          <a:extLst>
            <a:ext uri="{FF2B5EF4-FFF2-40B4-BE49-F238E27FC236}">
              <a16:creationId xmlns:a16="http://schemas.microsoft.com/office/drawing/2014/main" id="{42A7C335-8B3F-473B-B937-0D2421ABA216}"/>
            </a:ext>
          </a:extLst>
        </xdr:cNvPr>
        <xdr:cNvSpPr/>
      </xdr:nvSpPr>
      <xdr:spPr>
        <a:xfrm>
          <a:off x="13652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24765</xdr:rowOff>
    </xdr:from>
    <xdr:to>
      <xdr:col>76</xdr:col>
      <xdr:colOff>114300</xdr:colOff>
      <xdr:row>39</xdr:row>
      <xdr:rowOff>62865</xdr:rowOff>
    </xdr:to>
    <xdr:cxnSp macro="">
      <xdr:nvCxnSpPr>
        <xdr:cNvPr id="537" name="直線コネクタ 536">
          <a:extLst>
            <a:ext uri="{FF2B5EF4-FFF2-40B4-BE49-F238E27FC236}">
              <a16:creationId xmlns:a16="http://schemas.microsoft.com/office/drawing/2014/main" id="{D586123E-C430-4E93-821D-A2940801072D}"/>
            </a:ext>
          </a:extLst>
        </xdr:cNvPr>
        <xdr:cNvCxnSpPr/>
      </xdr:nvCxnSpPr>
      <xdr:spPr>
        <a:xfrm>
          <a:off x="13703300" y="67113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107315</xdr:rowOff>
    </xdr:from>
    <xdr:to>
      <xdr:col>67</xdr:col>
      <xdr:colOff>101600</xdr:colOff>
      <xdr:row>39</xdr:row>
      <xdr:rowOff>37465</xdr:rowOff>
    </xdr:to>
    <xdr:sp macro="" textlink="">
      <xdr:nvSpPr>
        <xdr:cNvPr id="538" name="楕円 537">
          <a:extLst>
            <a:ext uri="{FF2B5EF4-FFF2-40B4-BE49-F238E27FC236}">
              <a16:creationId xmlns:a16="http://schemas.microsoft.com/office/drawing/2014/main" id="{FDF3B95E-D459-4BD2-BA1D-B1FB189235C9}"/>
            </a:ext>
          </a:extLst>
        </xdr:cNvPr>
        <xdr:cNvSpPr/>
      </xdr:nvSpPr>
      <xdr:spPr>
        <a:xfrm>
          <a:off x="12763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158115</xdr:rowOff>
    </xdr:from>
    <xdr:to>
      <xdr:col>71</xdr:col>
      <xdr:colOff>177800</xdr:colOff>
      <xdr:row>39</xdr:row>
      <xdr:rowOff>24765</xdr:rowOff>
    </xdr:to>
    <xdr:cxnSp macro="">
      <xdr:nvCxnSpPr>
        <xdr:cNvPr id="539" name="直線コネクタ 538">
          <a:extLst>
            <a:ext uri="{FF2B5EF4-FFF2-40B4-BE49-F238E27FC236}">
              <a16:creationId xmlns:a16="http://schemas.microsoft.com/office/drawing/2014/main" id="{20247FD1-6F6B-48D9-92E5-70ECE7965812}"/>
            </a:ext>
          </a:extLst>
        </xdr:cNvPr>
        <xdr:cNvCxnSpPr/>
      </xdr:nvCxnSpPr>
      <xdr:spPr>
        <a:xfrm>
          <a:off x="12814300" y="66732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279F7DA7-C4EC-43D1-A882-A874785BF99E}"/>
            </a:ext>
          </a:extLst>
        </xdr:cNvPr>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B56E6ED0-39E0-477D-A8DE-E821F4AC5615}"/>
            </a:ext>
          </a:extLst>
        </xdr:cNvPr>
        <xdr:cNvSpPr txBox="1"/>
      </xdr:nvSpPr>
      <xdr:spPr>
        <a:xfrm>
          <a:off x="14389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CE3541A1-07B8-4B0F-91A1-E485841E248D}"/>
            </a:ext>
          </a:extLst>
        </xdr:cNvPr>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3B6270FB-AF1C-4B3D-AE84-C9BC57F769F2}"/>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142892</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550C20F4-49E9-4AD2-A6C9-A109B3CBAD2E}"/>
            </a:ext>
          </a:extLst>
        </xdr:cNvPr>
        <xdr:cNvSpPr txBox="1"/>
      </xdr:nvSpPr>
      <xdr:spPr>
        <a:xfrm>
          <a:off x="15266044"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104792</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27CC83EF-29B3-4814-B6C9-B4A459D49970}"/>
            </a:ext>
          </a:extLst>
        </xdr:cNvPr>
        <xdr:cNvSpPr txBox="1"/>
      </xdr:nvSpPr>
      <xdr:spPr>
        <a:xfrm>
          <a:off x="143897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66692</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03A2BBDD-D35E-4BBC-95E3-355F07136719}"/>
            </a:ext>
          </a:extLst>
        </xdr:cNvPr>
        <xdr:cNvSpPr txBox="1"/>
      </xdr:nvSpPr>
      <xdr:spPr>
        <a:xfrm>
          <a:off x="135007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28592</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B11DEF18-5E71-44E6-87A7-C869431C4E59}"/>
            </a:ext>
          </a:extLst>
        </xdr:cNvPr>
        <xdr:cNvSpPr txBox="1"/>
      </xdr:nvSpPr>
      <xdr:spPr>
        <a:xfrm>
          <a:off x="12611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28E39DB5-FAC1-4E09-9949-D9DD46E0346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A99164B2-7EA1-4E9B-A8BD-81DA6DDFFF1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47E6E200-140E-4077-A41A-612DC8B8D6D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1D8FB149-DE98-4C12-ADBC-DCE95E05B8D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6A962C41-C061-4F94-A9B4-0DB762A79F9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CBBDE87D-2E2F-4B41-B6B3-53E1E28C3F6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FC8BF139-A276-465C-876A-60AD070712E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F74FED48-32EB-4608-8214-26615B25E27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E90CB77-9C87-4478-A50F-E0FE690FB9B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878211E7-F0F5-4A99-9DB6-D4805F6B25E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A985271A-2244-4FDF-B097-C86FB9D3073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a:extLst>
            <a:ext uri="{FF2B5EF4-FFF2-40B4-BE49-F238E27FC236}">
              <a16:creationId xmlns:a16="http://schemas.microsoft.com/office/drawing/2014/main" id="{6EF7260C-D9FF-401D-9874-4FCB6FB65ED5}"/>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CEC0D05F-1667-4709-B09E-8EF1EAB8FB8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a:extLst>
            <a:ext uri="{FF2B5EF4-FFF2-40B4-BE49-F238E27FC236}">
              <a16:creationId xmlns:a16="http://schemas.microsoft.com/office/drawing/2014/main" id="{4687154A-C1FB-4214-93FD-4BCE2E0763A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85A3316F-F91A-4090-A8DA-48FBECCAC1C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a:extLst>
            <a:ext uri="{FF2B5EF4-FFF2-40B4-BE49-F238E27FC236}">
              <a16:creationId xmlns:a16="http://schemas.microsoft.com/office/drawing/2014/main" id="{F37B4760-EEA9-4BB9-89FE-7C886BCF7D3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06D49081-754A-4DB3-9D56-09D73D08679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a:extLst>
            <a:ext uri="{FF2B5EF4-FFF2-40B4-BE49-F238E27FC236}">
              <a16:creationId xmlns:a16="http://schemas.microsoft.com/office/drawing/2014/main" id="{4C6C50E0-9080-40A2-A66B-0A67752234A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C5C5BDAA-7CBB-4645-9134-C173CF99C04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a:extLst>
            <a:ext uri="{FF2B5EF4-FFF2-40B4-BE49-F238E27FC236}">
              <a16:creationId xmlns:a16="http://schemas.microsoft.com/office/drawing/2014/main" id="{720A075B-06E7-4CF0-AC22-BD467841923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858AC088-7F3D-47B7-B814-61B8C19DDC7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DD56B05D-7B96-438F-916C-7AFA49C4FFC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5B20A7F7-3BFD-48B4-8F61-986DF5BE5B9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571" name="直線コネクタ 570">
          <a:extLst>
            <a:ext uri="{FF2B5EF4-FFF2-40B4-BE49-F238E27FC236}">
              <a16:creationId xmlns:a16="http://schemas.microsoft.com/office/drawing/2014/main" id="{A8E26FC3-88DA-4A1F-B8A4-59C78F3B2EDB}"/>
            </a:ext>
          </a:extLst>
        </xdr:cNvPr>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C27E5F01-CB16-46D8-BFC2-FC0E44C62222}"/>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3" name="直線コネクタ 572">
          <a:extLst>
            <a:ext uri="{FF2B5EF4-FFF2-40B4-BE49-F238E27FC236}">
              <a16:creationId xmlns:a16="http://schemas.microsoft.com/office/drawing/2014/main" id="{461D3E14-BAE8-44D7-8E10-3DEC4379374F}"/>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2C710AED-239D-44A2-935B-1AADA16F3D3B}"/>
            </a:ext>
          </a:extLst>
        </xdr:cNvPr>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575" name="直線コネクタ 574">
          <a:extLst>
            <a:ext uri="{FF2B5EF4-FFF2-40B4-BE49-F238E27FC236}">
              <a16:creationId xmlns:a16="http://schemas.microsoft.com/office/drawing/2014/main" id="{CDAF48C7-A831-41DF-A098-363B17D3138A}"/>
            </a:ext>
          </a:extLst>
        </xdr:cNvPr>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5CFF96DA-0190-4FD5-9AA1-F8BEA76B45A8}"/>
            </a:ext>
          </a:extLst>
        </xdr:cNvPr>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577" name="フローチャート: 判断 576">
          <a:extLst>
            <a:ext uri="{FF2B5EF4-FFF2-40B4-BE49-F238E27FC236}">
              <a16:creationId xmlns:a16="http://schemas.microsoft.com/office/drawing/2014/main" id="{7A6DD314-916B-417D-9977-BE933F890DDF}"/>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578" name="フローチャート: 判断 577">
          <a:extLst>
            <a:ext uri="{FF2B5EF4-FFF2-40B4-BE49-F238E27FC236}">
              <a16:creationId xmlns:a16="http://schemas.microsoft.com/office/drawing/2014/main" id="{0A2E532F-021B-49CF-B781-F9A2A31FD023}"/>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579" name="フローチャート: 判断 578">
          <a:extLst>
            <a:ext uri="{FF2B5EF4-FFF2-40B4-BE49-F238E27FC236}">
              <a16:creationId xmlns:a16="http://schemas.microsoft.com/office/drawing/2014/main" id="{6FB32968-D04A-48F0-AC0A-17E379F3BAEF}"/>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580" name="フローチャート: 判断 579">
          <a:extLst>
            <a:ext uri="{FF2B5EF4-FFF2-40B4-BE49-F238E27FC236}">
              <a16:creationId xmlns:a16="http://schemas.microsoft.com/office/drawing/2014/main" id="{C5B07BC4-BB68-40C9-8DEC-567BFEE99229}"/>
            </a:ext>
          </a:extLst>
        </xdr:cNvPr>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581" name="フローチャート: 判断 580">
          <a:extLst>
            <a:ext uri="{FF2B5EF4-FFF2-40B4-BE49-F238E27FC236}">
              <a16:creationId xmlns:a16="http://schemas.microsoft.com/office/drawing/2014/main" id="{E6EF2A1C-295E-4697-9820-2A29E8113078}"/>
            </a:ext>
          </a:extLst>
        </xdr:cNvPr>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BFE17F07-6208-4BAC-85C0-BDEBCC151EA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C8479729-ECDB-4D8E-888D-55B0A8FDF4B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91E2606F-EF17-4AE6-9911-875CA3863A4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552DCB1D-F95B-4E00-9D62-9A97180F73C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300B9A59-D1C5-43E4-8A50-7A858A8DF2C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128270</xdr:rowOff>
    </xdr:from>
    <xdr:to>
      <xdr:col>116</xdr:col>
      <xdr:colOff>114300</xdr:colOff>
      <xdr:row>39</xdr:row>
      <xdr:rowOff>58420</xdr:rowOff>
    </xdr:to>
    <xdr:sp macro="" textlink="">
      <xdr:nvSpPr>
        <xdr:cNvPr id="587" name="楕円 586">
          <a:extLst>
            <a:ext uri="{FF2B5EF4-FFF2-40B4-BE49-F238E27FC236}">
              <a16:creationId xmlns:a16="http://schemas.microsoft.com/office/drawing/2014/main" id="{ED34A72A-7589-49C0-BC3C-C279F1B1D1B8}"/>
            </a:ext>
          </a:extLst>
        </xdr:cNvPr>
        <xdr:cNvSpPr/>
      </xdr:nvSpPr>
      <xdr:spPr>
        <a:xfrm>
          <a:off x="221107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151147</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3653A002-666B-40CB-B16A-421328EBC5EE}"/>
            </a:ext>
          </a:extLst>
        </xdr:cNvPr>
        <xdr:cNvSpPr txBox="1"/>
      </xdr:nvSpPr>
      <xdr:spPr>
        <a:xfrm>
          <a:off x="22199600"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132080</xdr:rowOff>
    </xdr:from>
    <xdr:to>
      <xdr:col>112</xdr:col>
      <xdr:colOff>38100</xdr:colOff>
      <xdr:row>39</xdr:row>
      <xdr:rowOff>62230</xdr:rowOff>
    </xdr:to>
    <xdr:sp macro="" textlink="">
      <xdr:nvSpPr>
        <xdr:cNvPr id="589" name="楕円 588">
          <a:extLst>
            <a:ext uri="{FF2B5EF4-FFF2-40B4-BE49-F238E27FC236}">
              <a16:creationId xmlns:a16="http://schemas.microsoft.com/office/drawing/2014/main" id="{40275454-C754-446F-9EAE-4F8A7615F8B0}"/>
            </a:ext>
          </a:extLst>
        </xdr:cNvPr>
        <xdr:cNvSpPr/>
      </xdr:nvSpPr>
      <xdr:spPr>
        <a:xfrm>
          <a:off x="21272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7620</xdr:rowOff>
    </xdr:from>
    <xdr:to>
      <xdr:col>116</xdr:col>
      <xdr:colOff>63500</xdr:colOff>
      <xdr:row>39</xdr:row>
      <xdr:rowOff>11430</xdr:rowOff>
    </xdr:to>
    <xdr:cxnSp macro="">
      <xdr:nvCxnSpPr>
        <xdr:cNvPr id="590" name="直線コネクタ 589">
          <a:extLst>
            <a:ext uri="{FF2B5EF4-FFF2-40B4-BE49-F238E27FC236}">
              <a16:creationId xmlns:a16="http://schemas.microsoft.com/office/drawing/2014/main" id="{7A059616-8687-455F-9637-F561405BAB0E}"/>
            </a:ext>
          </a:extLst>
        </xdr:cNvPr>
        <xdr:cNvCxnSpPr/>
      </xdr:nvCxnSpPr>
      <xdr:spPr>
        <a:xfrm flipV="1">
          <a:off x="21323300" y="66941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132080</xdr:rowOff>
    </xdr:from>
    <xdr:to>
      <xdr:col>107</xdr:col>
      <xdr:colOff>101600</xdr:colOff>
      <xdr:row>39</xdr:row>
      <xdr:rowOff>62230</xdr:rowOff>
    </xdr:to>
    <xdr:sp macro="" textlink="">
      <xdr:nvSpPr>
        <xdr:cNvPr id="591" name="楕円 590">
          <a:extLst>
            <a:ext uri="{FF2B5EF4-FFF2-40B4-BE49-F238E27FC236}">
              <a16:creationId xmlns:a16="http://schemas.microsoft.com/office/drawing/2014/main" id="{D2D655D8-DFE4-404B-9897-9B7B285B9B78}"/>
            </a:ext>
          </a:extLst>
        </xdr:cNvPr>
        <xdr:cNvSpPr/>
      </xdr:nvSpPr>
      <xdr:spPr>
        <a:xfrm>
          <a:off x="20383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11430</xdr:rowOff>
    </xdr:from>
    <xdr:to>
      <xdr:col>111</xdr:col>
      <xdr:colOff>177800</xdr:colOff>
      <xdr:row>39</xdr:row>
      <xdr:rowOff>11430</xdr:rowOff>
    </xdr:to>
    <xdr:cxnSp macro="">
      <xdr:nvCxnSpPr>
        <xdr:cNvPr id="592" name="直線コネクタ 591">
          <a:extLst>
            <a:ext uri="{FF2B5EF4-FFF2-40B4-BE49-F238E27FC236}">
              <a16:creationId xmlns:a16="http://schemas.microsoft.com/office/drawing/2014/main" id="{2EF28CB3-C590-4CFA-B5BE-9F368436395A}"/>
            </a:ext>
          </a:extLst>
        </xdr:cNvPr>
        <xdr:cNvCxnSpPr/>
      </xdr:nvCxnSpPr>
      <xdr:spPr>
        <a:xfrm>
          <a:off x="20434300" y="6697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593" name="楕円 592">
          <a:extLst>
            <a:ext uri="{FF2B5EF4-FFF2-40B4-BE49-F238E27FC236}">
              <a16:creationId xmlns:a16="http://schemas.microsoft.com/office/drawing/2014/main" id="{57065148-42DE-410F-8B06-BC67A0374591}"/>
            </a:ext>
          </a:extLst>
        </xdr:cNvPr>
        <xdr:cNvSpPr/>
      </xdr:nvSpPr>
      <xdr:spPr>
        <a:xfrm>
          <a:off x="19494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11430</xdr:rowOff>
    </xdr:from>
    <xdr:to>
      <xdr:col>107</xdr:col>
      <xdr:colOff>50800</xdr:colOff>
      <xdr:row>39</xdr:row>
      <xdr:rowOff>11430</xdr:rowOff>
    </xdr:to>
    <xdr:cxnSp macro="">
      <xdr:nvCxnSpPr>
        <xdr:cNvPr id="594" name="直線コネクタ 593">
          <a:extLst>
            <a:ext uri="{FF2B5EF4-FFF2-40B4-BE49-F238E27FC236}">
              <a16:creationId xmlns:a16="http://schemas.microsoft.com/office/drawing/2014/main" id="{79832C37-F54A-4731-964A-36A244660C42}"/>
            </a:ext>
          </a:extLst>
        </xdr:cNvPr>
        <xdr:cNvCxnSpPr/>
      </xdr:nvCxnSpPr>
      <xdr:spPr>
        <a:xfrm>
          <a:off x="19545300" y="6697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135890</xdr:rowOff>
    </xdr:from>
    <xdr:to>
      <xdr:col>98</xdr:col>
      <xdr:colOff>38100</xdr:colOff>
      <xdr:row>39</xdr:row>
      <xdr:rowOff>66040</xdr:rowOff>
    </xdr:to>
    <xdr:sp macro="" textlink="">
      <xdr:nvSpPr>
        <xdr:cNvPr id="595" name="楕円 594">
          <a:extLst>
            <a:ext uri="{FF2B5EF4-FFF2-40B4-BE49-F238E27FC236}">
              <a16:creationId xmlns:a16="http://schemas.microsoft.com/office/drawing/2014/main" id="{3FF73559-2275-49FB-B97E-1CD988E2E49B}"/>
            </a:ext>
          </a:extLst>
        </xdr:cNvPr>
        <xdr:cNvSpPr/>
      </xdr:nvSpPr>
      <xdr:spPr>
        <a:xfrm>
          <a:off x="18605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11430</xdr:rowOff>
    </xdr:from>
    <xdr:to>
      <xdr:col>102</xdr:col>
      <xdr:colOff>114300</xdr:colOff>
      <xdr:row>39</xdr:row>
      <xdr:rowOff>15240</xdr:rowOff>
    </xdr:to>
    <xdr:cxnSp macro="">
      <xdr:nvCxnSpPr>
        <xdr:cNvPr id="596" name="直線コネクタ 595">
          <a:extLst>
            <a:ext uri="{FF2B5EF4-FFF2-40B4-BE49-F238E27FC236}">
              <a16:creationId xmlns:a16="http://schemas.microsoft.com/office/drawing/2014/main" id="{2DC11AC6-56F1-4936-93F3-485A06FE2DD1}"/>
            </a:ext>
          </a:extLst>
        </xdr:cNvPr>
        <xdr:cNvCxnSpPr/>
      </xdr:nvCxnSpPr>
      <xdr:spPr>
        <a:xfrm flipV="1">
          <a:off x="18656300" y="66979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2533BA3C-9B70-4B39-9F0E-66C77D9B7F13}"/>
            </a:ext>
          </a:extLst>
        </xdr:cNvPr>
        <xdr:cNvSpPr txBox="1"/>
      </xdr:nvSpPr>
      <xdr:spPr>
        <a:xfrm>
          <a:off x="21075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EFC8CB0C-7FA6-4E83-9EE1-B8EA232225AE}"/>
            </a:ext>
          </a:extLst>
        </xdr:cNvPr>
        <xdr:cNvSpPr txBox="1"/>
      </xdr:nvSpPr>
      <xdr:spPr>
        <a:xfrm>
          <a:off x="20199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04F892E0-3AF4-4763-99F0-A94176A518B3}"/>
            </a:ext>
          </a:extLst>
        </xdr:cNvPr>
        <xdr:cNvSpPr txBox="1"/>
      </xdr:nvSpPr>
      <xdr:spPr>
        <a:xfrm>
          <a:off x="19310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F06861B4-CE29-42F7-8E2F-B57738E7B244}"/>
            </a:ext>
          </a:extLst>
        </xdr:cNvPr>
        <xdr:cNvSpPr txBox="1"/>
      </xdr:nvSpPr>
      <xdr:spPr>
        <a:xfrm>
          <a:off x="18421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53357</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25256887-5EB8-41A2-9357-3A1630FC5832}"/>
            </a:ext>
          </a:extLst>
        </xdr:cNvPr>
        <xdr:cNvSpPr txBox="1"/>
      </xdr:nvSpPr>
      <xdr:spPr>
        <a:xfrm>
          <a:off x="21075727"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53357</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465F3DE3-FE92-44DD-93D4-1427B1EB01FC}"/>
            </a:ext>
          </a:extLst>
        </xdr:cNvPr>
        <xdr:cNvSpPr txBox="1"/>
      </xdr:nvSpPr>
      <xdr:spPr>
        <a:xfrm>
          <a:off x="20199427"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53357</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72640150-451C-48CE-BCEC-C55A201027F3}"/>
            </a:ext>
          </a:extLst>
        </xdr:cNvPr>
        <xdr:cNvSpPr txBox="1"/>
      </xdr:nvSpPr>
      <xdr:spPr>
        <a:xfrm>
          <a:off x="19310427"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57167</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0887B6C6-A998-49C3-88DD-29B8851D5E40}"/>
            </a:ext>
          </a:extLst>
        </xdr:cNvPr>
        <xdr:cNvSpPr txBox="1"/>
      </xdr:nvSpPr>
      <xdr:spPr>
        <a:xfrm>
          <a:off x="18421427"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9DF0787F-9499-400B-BDB0-A335BC5BCBD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83365CEC-2B75-4523-81AA-0D1C42DE5DA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6B3DB747-BBF5-4898-A359-7EFD36309D2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D831639A-C0C4-41D9-885B-EF4DA615766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82DAEF31-7CC6-4145-99DC-43051823471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5ADD74CA-3C6A-4361-8E1B-E5876B0F8CF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47E3834D-55CA-4438-92AF-4F3C8737F62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574D06FD-9C6A-413D-A8CE-AF580CE5329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0CBF1447-9CD0-4518-80CD-E3A52E4DC0D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EC5CE2FF-8D44-4BCD-9C90-4A405B57B3A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A6B26E95-C3CC-4595-BE81-C1A8DA4C133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EB34514A-E49A-4DF4-950F-303EA1F6446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a:extLst>
            <a:ext uri="{FF2B5EF4-FFF2-40B4-BE49-F238E27FC236}">
              <a16:creationId xmlns:a16="http://schemas.microsoft.com/office/drawing/2014/main" id="{862D3C29-C7EB-4C72-A2DE-E18C97C892BB}"/>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3D4DBA70-DF03-4F5E-BDC8-2CAF753D7C9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1A7B3486-4806-422C-9939-4114D55619C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2C25107B-0577-461B-9E28-FE82F3BB861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D83333EA-6413-4136-9558-FF9240CF8D8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E1769943-16E6-4C60-A736-DC82ED9275B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C90DDB24-CFFB-40E1-B50F-801811F5BC1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62450931-6C12-4B0F-BCF0-47ADB122247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7F915289-2B6E-4C6E-9005-783110F60D0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698EFE90-FE01-492F-A869-831DE021849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A3F8343A-1256-472F-A7F5-36B64F6D159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A66BDE0B-DF3F-4F55-92A9-4F8C9B18A76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629" name="直線コネクタ 628">
          <a:extLst>
            <a:ext uri="{FF2B5EF4-FFF2-40B4-BE49-F238E27FC236}">
              <a16:creationId xmlns:a16="http://schemas.microsoft.com/office/drawing/2014/main" id="{4EEF4B98-DDEE-4E44-973E-63E01BE2269F}"/>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41EBE35D-687C-46B8-B4C0-606D0CEE3329}"/>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31" name="直線コネクタ 630">
          <a:extLst>
            <a:ext uri="{FF2B5EF4-FFF2-40B4-BE49-F238E27FC236}">
              <a16:creationId xmlns:a16="http://schemas.microsoft.com/office/drawing/2014/main" id="{EF106DAF-9718-4876-A6CE-36248B99CB13}"/>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11E329E0-20AF-49EA-BDE6-0A3D4723092E}"/>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633" name="直線コネクタ 632">
          <a:extLst>
            <a:ext uri="{FF2B5EF4-FFF2-40B4-BE49-F238E27FC236}">
              <a16:creationId xmlns:a16="http://schemas.microsoft.com/office/drawing/2014/main" id="{A2480D72-37E7-4A43-A635-3A5BB251B1DD}"/>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5375296F-A4AB-4C31-9C2B-E5B8DF7B2EFA}"/>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a:extLst>
            <a:ext uri="{FF2B5EF4-FFF2-40B4-BE49-F238E27FC236}">
              <a16:creationId xmlns:a16="http://schemas.microsoft.com/office/drawing/2014/main" id="{DB6F4CC7-7BA5-4752-B372-CFCA5B9E5904}"/>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636" name="フローチャート: 判断 635">
          <a:extLst>
            <a:ext uri="{FF2B5EF4-FFF2-40B4-BE49-F238E27FC236}">
              <a16:creationId xmlns:a16="http://schemas.microsoft.com/office/drawing/2014/main" id="{B642A04A-A8C4-4DED-B1D9-E7B5941BAC92}"/>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637" name="フローチャート: 判断 636">
          <a:extLst>
            <a:ext uri="{FF2B5EF4-FFF2-40B4-BE49-F238E27FC236}">
              <a16:creationId xmlns:a16="http://schemas.microsoft.com/office/drawing/2014/main" id="{712949C1-78DB-4682-97C2-3FF6A3124C9A}"/>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638" name="フローチャート: 判断 637">
          <a:extLst>
            <a:ext uri="{FF2B5EF4-FFF2-40B4-BE49-F238E27FC236}">
              <a16:creationId xmlns:a16="http://schemas.microsoft.com/office/drawing/2014/main" id="{155162EA-2539-4CFB-BAB6-CE2036842C77}"/>
            </a:ext>
          </a:extLst>
        </xdr:cNvPr>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639" name="フローチャート: 判断 638">
          <a:extLst>
            <a:ext uri="{FF2B5EF4-FFF2-40B4-BE49-F238E27FC236}">
              <a16:creationId xmlns:a16="http://schemas.microsoft.com/office/drawing/2014/main" id="{F18D4086-FD1B-49CB-8771-715D62F9BAB5}"/>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35FDDBF7-3FE2-43E0-8726-8EB1E279A9D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49C073E7-2529-4279-9D7A-4202C3ACDC1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1925AEAF-9004-4064-A492-4976DFE3EFD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9CA8803A-8FC5-4F9F-9628-C6ED5E5B966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77D24CD1-F359-4D4F-A16F-BD457A1B6D0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135890</xdr:rowOff>
    </xdr:from>
    <xdr:to>
      <xdr:col>85</xdr:col>
      <xdr:colOff>177800</xdr:colOff>
      <xdr:row>60</xdr:row>
      <xdr:rowOff>66040</xdr:rowOff>
    </xdr:to>
    <xdr:sp macro="" textlink="">
      <xdr:nvSpPr>
        <xdr:cNvPr id="645" name="楕円 644">
          <a:extLst>
            <a:ext uri="{FF2B5EF4-FFF2-40B4-BE49-F238E27FC236}">
              <a16:creationId xmlns:a16="http://schemas.microsoft.com/office/drawing/2014/main" id="{8AE8CFE8-FE3E-4CCB-97B2-6FEAD474912B}"/>
            </a:ext>
          </a:extLst>
        </xdr:cNvPr>
        <xdr:cNvSpPr/>
      </xdr:nvSpPr>
      <xdr:spPr>
        <a:xfrm>
          <a:off x="162687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114317</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8D61D152-7FA5-4B01-AD21-5153DE967405}"/>
            </a:ext>
          </a:extLst>
        </xdr:cNvPr>
        <xdr:cNvSpPr txBox="1"/>
      </xdr:nvSpPr>
      <xdr:spPr>
        <a:xfrm>
          <a:off x="16357600"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48260</xdr:rowOff>
    </xdr:from>
    <xdr:to>
      <xdr:col>81</xdr:col>
      <xdr:colOff>101600</xdr:colOff>
      <xdr:row>59</xdr:row>
      <xdr:rowOff>149860</xdr:rowOff>
    </xdr:to>
    <xdr:sp macro="" textlink="">
      <xdr:nvSpPr>
        <xdr:cNvPr id="647" name="楕円 646">
          <a:extLst>
            <a:ext uri="{FF2B5EF4-FFF2-40B4-BE49-F238E27FC236}">
              <a16:creationId xmlns:a16="http://schemas.microsoft.com/office/drawing/2014/main" id="{34125294-E63B-4D19-A3B0-A9A3AA28D4DF}"/>
            </a:ext>
          </a:extLst>
        </xdr:cNvPr>
        <xdr:cNvSpPr/>
      </xdr:nvSpPr>
      <xdr:spPr>
        <a:xfrm>
          <a:off x="15430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99060</xdr:rowOff>
    </xdr:from>
    <xdr:to>
      <xdr:col>85</xdr:col>
      <xdr:colOff>127000</xdr:colOff>
      <xdr:row>60</xdr:row>
      <xdr:rowOff>15240</xdr:rowOff>
    </xdr:to>
    <xdr:cxnSp macro="">
      <xdr:nvCxnSpPr>
        <xdr:cNvPr id="648" name="直線コネクタ 647">
          <a:extLst>
            <a:ext uri="{FF2B5EF4-FFF2-40B4-BE49-F238E27FC236}">
              <a16:creationId xmlns:a16="http://schemas.microsoft.com/office/drawing/2014/main" id="{3AD74AD5-E8A1-4F2B-9C78-2209109629DE}"/>
            </a:ext>
          </a:extLst>
        </xdr:cNvPr>
        <xdr:cNvCxnSpPr/>
      </xdr:nvCxnSpPr>
      <xdr:spPr>
        <a:xfrm>
          <a:off x="15481300" y="1021461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128270</xdr:rowOff>
    </xdr:from>
    <xdr:to>
      <xdr:col>76</xdr:col>
      <xdr:colOff>165100</xdr:colOff>
      <xdr:row>59</xdr:row>
      <xdr:rowOff>58420</xdr:rowOff>
    </xdr:to>
    <xdr:sp macro="" textlink="">
      <xdr:nvSpPr>
        <xdr:cNvPr id="649" name="楕円 648">
          <a:extLst>
            <a:ext uri="{FF2B5EF4-FFF2-40B4-BE49-F238E27FC236}">
              <a16:creationId xmlns:a16="http://schemas.microsoft.com/office/drawing/2014/main" id="{8634F9CB-4622-4895-86E6-3E813DEC0903}"/>
            </a:ext>
          </a:extLst>
        </xdr:cNvPr>
        <xdr:cNvSpPr/>
      </xdr:nvSpPr>
      <xdr:spPr>
        <a:xfrm>
          <a:off x="14541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7620</xdr:rowOff>
    </xdr:from>
    <xdr:to>
      <xdr:col>81</xdr:col>
      <xdr:colOff>50800</xdr:colOff>
      <xdr:row>59</xdr:row>
      <xdr:rowOff>99060</xdr:rowOff>
    </xdr:to>
    <xdr:cxnSp macro="">
      <xdr:nvCxnSpPr>
        <xdr:cNvPr id="650" name="直線コネクタ 649">
          <a:extLst>
            <a:ext uri="{FF2B5EF4-FFF2-40B4-BE49-F238E27FC236}">
              <a16:creationId xmlns:a16="http://schemas.microsoft.com/office/drawing/2014/main" id="{1E3DD115-2DE5-4B70-A5F2-4BFDF8CDD747}"/>
            </a:ext>
          </a:extLst>
        </xdr:cNvPr>
        <xdr:cNvCxnSpPr/>
      </xdr:nvCxnSpPr>
      <xdr:spPr>
        <a:xfrm>
          <a:off x="14592300" y="1012317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33020</xdr:rowOff>
    </xdr:from>
    <xdr:to>
      <xdr:col>72</xdr:col>
      <xdr:colOff>38100</xdr:colOff>
      <xdr:row>58</xdr:row>
      <xdr:rowOff>134620</xdr:rowOff>
    </xdr:to>
    <xdr:sp macro="" textlink="">
      <xdr:nvSpPr>
        <xdr:cNvPr id="651" name="楕円 650">
          <a:extLst>
            <a:ext uri="{FF2B5EF4-FFF2-40B4-BE49-F238E27FC236}">
              <a16:creationId xmlns:a16="http://schemas.microsoft.com/office/drawing/2014/main" id="{79497D39-EF37-47C3-AF80-475ED16D36C8}"/>
            </a:ext>
          </a:extLst>
        </xdr:cNvPr>
        <xdr:cNvSpPr/>
      </xdr:nvSpPr>
      <xdr:spPr>
        <a:xfrm>
          <a:off x="13652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83820</xdr:rowOff>
    </xdr:from>
    <xdr:to>
      <xdr:col>76</xdr:col>
      <xdr:colOff>114300</xdr:colOff>
      <xdr:row>59</xdr:row>
      <xdr:rowOff>7620</xdr:rowOff>
    </xdr:to>
    <xdr:cxnSp macro="">
      <xdr:nvCxnSpPr>
        <xdr:cNvPr id="652" name="直線コネクタ 651">
          <a:extLst>
            <a:ext uri="{FF2B5EF4-FFF2-40B4-BE49-F238E27FC236}">
              <a16:creationId xmlns:a16="http://schemas.microsoft.com/office/drawing/2014/main" id="{D10745F4-67AD-4200-B320-FF976F5580D7}"/>
            </a:ext>
          </a:extLst>
        </xdr:cNvPr>
        <xdr:cNvCxnSpPr/>
      </xdr:nvCxnSpPr>
      <xdr:spPr>
        <a:xfrm>
          <a:off x="13703300" y="100279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109220</xdr:rowOff>
    </xdr:from>
    <xdr:to>
      <xdr:col>67</xdr:col>
      <xdr:colOff>101600</xdr:colOff>
      <xdr:row>58</xdr:row>
      <xdr:rowOff>39370</xdr:rowOff>
    </xdr:to>
    <xdr:sp macro="" textlink="">
      <xdr:nvSpPr>
        <xdr:cNvPr id="653" name="楕円 652">
          <a:extLst>
            <a:ext uri="{FF2B5EF4-FFF2-40B4-BE49-F238E27FC236}">
              <a16:creationId xmlns:a16="http://schemas.microsoft.com/office/drawing/2014/main" id="{02997B6C-B92C-4778-9385-5C608F3E5A18}"/>
            </a:ext>
          </a:extLst>
        </xdr:cNvPr>
        <xdr:cNvSpPr/>
      </xdr:nvSpPr>
      <xdr:spPr>
        <a:xfrm>
          <a:off x="12763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160020</xdr:rowOff>
    </xdr:from>
    <xdr:to>
      <xdr:col>71</xdr:col>
      <xdr:colOff>177800</xdr:colOff>
      <xdr:row>58</xdr:row>
      <xdr:rowOff>83820</xdr:rowOff>
    </xdr:to>
    <xdr:cxnSp macro="">
      <xdr:nvCxnSpPr>
        <xdr:cNvPr id="654" name="直線コネクタ 653">
          <a:extLst>
            <a:ext uri="{FF2B5EF4-FFF2-40B4-BE49-F238E27FC236}">
              <a16:creationId xmlns:a16="http://schemas.microsoft.com/office/drawing/2014/main" id="{B51AA2E9-F0B5-4E0D-9634-D07EF486D5CE}"/>
            </a:ext>
          </a:extLst>
        </xdr:cNvPr>
        <xdr:cNvCxnSpPr/>
      </xdr:nvCxnSpPr>
      <xdr:spPr>
        <a:xfrm>
          <a:off x="12814300" y="993267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655" name="n_1aveValue【学校施設】&#10;有形固定資産減価償却率">
          <a:extLst>
            <a:ext uri="{FF2B5EF4-FFF2-40B4-BE49-F238E27FC236}">
              <a16:creationId xmlns:a16="http://schemas.microsoft.com/office/drawing/2014/main" id="{E602AD6D-DAC6-46E8-803E-94579E0F6E4A}"/>
            </a:ext>
          </a:extLst>
        </xdr:cNvPr>
        <xdr:cNvSpPr txBox="1"/>
      </xdr:nvSpPr>
      <xdr:spPr>
        <a:xfrm>
          <a:off x="15266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656" name="n_2aveValue【学校施設】&#10;有形固定資産減価償却率">
          <a:extLst>
            <a:ext uri="{FF2B5EF4-FFF2-40B4-BE49-F238E27FC236}">
              <a16:creationId xmlns:a16="http://schemas.microsoft.com/office/drawing/2014/main" id="{BFC91B55-1FBC-43C8-9635-F45A1A1CF3B0}"/>
            </a:ext>
          </a:extLst>
        </xdr:cNvPr>
        <xdr:cNvSpPr txBox="1"/>
      </xdr:nvSpPr>
      <xdr:spPr>
        <a:xfrm>
          <a:off x="14389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49547</xdr:rowOff>
    </xdr:from>
    <xdr:ext cx="405111" cy="259045"/>
    <xdr:sp macro="" textlink="">
      <xdr:nvSpPr>
        <xdr:cNvPr id="657" name="n_3aveValue【学校施設】&#10;有形固定資産減価償却率">
          <a:extLst>
            <a:ext uri="{FF2B5EF4-FFF2-40B4-BE49-F238E27FC236}">
              <a16:creationId xmlns:a16="http://schemas.microsoft.com/office/drawing/2014/main" id="{05958171-385A-4ADA-AA4E-BB954E51242A}"/>
            </a:ext>
          </a:extLst>
        </xdr:cNvPr>
        <xdr:cNvSpPr txBox="1"/>
      </xdr:nvSpPr>
      <xdr:spPr>
        <a:xfrm>
          <a:off x="13500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7637</xdr:rowOff>
    </xdr:from>
    <xdr:ext cx="405111" cy="259045"/>
    <xdr:sp macro="" textlink="">
      <xdr:nvSpPr>
        <xdr:cNvPr id="658" name="n_4aveValue【学校施設】&#10;有形固定資産減価償却率">
          <a:extLst>
            <a:ext uri="{FF2B5EF4-FFF2-40B4-BE49-F238E27FC236}">
              <a16:creationId xmlns:a16="http://schemas.microsoft.com/office/drawing/2014/main" id="{BB8D2200-AA6D-4DAF-9E46-27AB8B5C4B01}"/>
            </a:ext>
          </a:extLst>
        </xdr:cNvPr>
        <xdr:cNvSpPr txBox="1"/>
      </xdr:nvSpPr>
      <xdr:spPr>
        <a:xfrm>
          <a:off x="12611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140987</xdr:rowOff>
    </xdr:from>
    <xdr:ext cx="405111" cy="259045"/>
    <xdr:sp macro="" textlink="">
      <xdr:nvSpPr>
        <xdr:cNvPr id="659" name="n_1mainValue【学校施設】&#10;有形固定資産減価償却率">
          <a:extLst>
            <a:ext uri="{FF2B5EF4-FFF2-40B4-BE49-F238E27FC236}">
              <a16:creationId xmlns:a16="http://schemas.microsoft.com/office/drawing/2014/main" id="{D482A453-455D-4E2A-A900-FCDDA189A759}"/>
            </a:ext>
          </a:extLst>
        </xdr:cNvPr>
        <xdr:cNvSpPr txBox="1"/>
      </xdr:nvSpPr>
      <xdr:spPr>
        <a:xfrm>
          <a:off x="152660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49547</xdr:rowOff>
    </xdr:from>
    <xdr:ext cx="405111" cy="259045"/>
    <xdr:sp macro="" textlink="">
      <xdr:nvSpPr>
        <xdr:cNvPr id="660" name="n_2mainValue【学校施設】&#10;有形固定資産減価償却率">
          <a:extLst>
            <a:ext uri="{FF2B5EF4-FFF2-40B4-BE49-F238E27FC236}">
              <a16:creationId xmlns:a16="http://schemas.microsoft.com/office/drawing/2014/main" id="{F446EDC9-3FE2-43FC-96E4-61CAC877ECE1}"/>
            </a:ext>
          </a:extLst>
        </xdr:cNvPr>
        <xdr:cNvSpPr txBox="1"/>
      </xdr:nvSpPr>
      <xdr:spPr>
        <a:xfrm>
          <a:off x="14389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151147</xdr:rowOff>
    </xdr:from>
    <xdr:ext cx="405111" cy="259045"/>
    <xdr:sp macro="" textlink="">
      <xdr:nvSpPr>
        <xdr:cNvPr id="661" name="n_3mainValue【学校施設】&#10;有形固定資産減価償却率">
          <a:extLst>
            <a:ext uri="{FF2B5EF4-FFF2-40B4-BE49-F238E27FC236}">
              <a16:creationId xmlns:a16="http://schemas.microsoft.com/office/drawing/2014/main" id="{D11105A3-CEAC-4872-9D7E-1D5A96799167}"/>
            </a:ext>
          </a:extLst>
        </xdr:cNvPr>
        <xdr:cNvSpPr txBox="1"/>
      </xdr:nvSpPr>
      <xdr:spPr>
        <a:xfrm>
          <a:off x="135007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55897</xdr:rowOff>
    </xdr:from>
    <xdr:ext cx="405111" cy="259045"/>
    <xdr:sp macro="" textlink="">
      <xdr:nvSpPr>
        <xdr:cNvPr id="662" name="n_4mainValue【学校施設】&#10;有形固定資産減価償却率">
          <a:extLst>
            <a:ext uri="{FF2B5EF4-FFF2-40B4-BE49-F238E27FC236}">
              <a16:creationId xmlns:a16="http://schemas.microsoft.com/office/drawing/2014/main" id="{78D32081-BAC2-4FDB-8C6B-50C5471F55D2}"/>
            </a:ext>
          </a:extLst>
        </xdr:cNvPr>
        <xdr:cNvSpPr txBox="1"/>
      </xdr:nvSpPr>
      <xdr:spPr>
        <a:xfrm>
          <a:off x="126117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DB45FC4D-0227-44C7-940C-2C1CFA01E5F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DA8D293E-2AD1-4AFE-A077-55E924A9A1E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D1452B63-403E-4C73-ADEA-275D9ECF0E0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C4D6C882-6BEA-4EA7-A6DF-48DFCE0B063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406CF32E-7D2C-43ED-A75B-5E51A1622EF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261F21BE-D1BF-47C9-9B8A-2C782EB1395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F866D577-A1A8-4EB2-84ED-735CCC07036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3C84E87E-A822-46B7-B0D8-6099575567E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E1FA3ACC-B4AB-4C5A-92CA-87DF5018522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368CB89A-ECAC-4144-A228-FC9463F2566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3615663C-561B-4410-804B-8F142B1B6F6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a:extLst>
            <a:ext uri="{FF2B5EF4-FFF2-40B4-BE49-F238E27FC236}">
              <a16:creationId xmlns:a16="http://schemas.microsoft.com/office/drawing/2014/main" id="{73EC9716-990B-4EA9-8013-C98194802E34}"/>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a:extLst>
            <a:ext uri="{FF2B5EF4-FFF2-40B4-BE49-F238E27FC236}">
              <a16:creationId xmlns:a16="http://schemas.microsoft.com/office/drawing/2014/main" id="{8398B8CB-000C-44DD-B355-0E4F8EB52587}"/>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019D9A5D-7961-4006-9B0A-F95FBF8E0C6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4F761E9E-8572-4BDD-800B-72FCC050D48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a:extLst>
            <a:ext uri="{FF2B5EF4-FFF2-40B4-BE49-F238E27FC236}">
              <a16:creationId xmlns:a16="http://schemas.microsoft.com/office/drawing/2014/main" id="{60B0B2A4-DA53-4D46-B32C-C5CC733B700D}"/>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a:extLst>
            <a:ext uri="{FF2B5EF4-FFF2-40B4-BE49-F238E27FC236}">
              <a16:creationId xmlns:a16="http://schemas.microsoft.com/office/drawing/2014/main" id="{2598C439-D022-4930-92E4-339D5C84864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20D57AA6-2415-4F61-88C4-6063F4DC41C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96653B26-5607-4F87-8FC9-ECD9130B197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E730CFA7-39F9-4110-92D4-C423123DF08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683" name="直線コネクタ 682">
          <a:extLst>
            <a:ext uri="{FF2B5EF4-FFF2-40B4-BE49-F238E27FC236}">
              <a16:creationId xmlns:a16="http://schemas.microsoft.com/office/drawing/2014/main" id="{798C0C0C-9D84-418E-BC3F-D9E9C8BFE79C}"/>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684" name="【学校施設】&#10;一人当たり面積最小値テキスト">
          <a:extLst>
            <a:ext uri="{FF2B5EF4-FFF2-40B4-BE49-F238E27FC236}">
              <a16:creationId xmlns:a16="http://schemas.microsoft.com/office/drawing/2014/main" id="{684CBA6E-9565-4E4A-AD08-427E2EFCEB7B}"/>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685" name="直線コネクタ 684">
          <a:extLst>
            <a:ext uri="{FF2B5EF4-FFF2-40B4-BE49-F238E27FC236}">
              <a16:creationId xmlns:a16="http://schemas.microsoft.com/office/drawing/2014/main" id="{D45BE356-D0B0-42AC-A219-C02537C2D856}"/>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686" name="【学校施設】&#10;一人当たり面積最大値テキスト">
          <a:extLst>
            <a:ext uri="{FF2B5EF4-FFF2-40B4-BE49-F238E27FC236}">
              <a16:creationId xmlns:a16="http://schemas.microsoft.com/office/drawing/2014/main" id="{B258145B-951A-4581-9D76-47D2DBCB4FC8}"/>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687" name="直線コネクタ 686">
          <a:extLst>
            <a:ext uri="{FF2B5EF4-FFF2-40B4-BE49-F238E27FC236}">
              <a16:creationId xmlns:a16="http://schemas.microsoft.com/office/drawing/2014/main" id="{FEB361DD-2583-4DF5-A53D-795320E07E56}"/>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688" name="【学校施設】&#10;一人当たり面積平均値テキスト">
          <a:extLst>
            <a:ext uri="{FF2B5EF4-FFF2-40B4-BE49-F238E27FC236}">
              <a16:creationId xmlns:a16="http://schemas.microsoft.com/office/drawing/2014/main" id="{8E5EA4AD-B145-46F7-9551-45D1274C40F0}"/>
            </a:ext>
          </a:extLst>
        </xdr:cNvPr>
        <xdr:cNvSpPr txBox="1"/>
      </xdr:nvSpPr>
      <xdr:spPr>
        <a:xfrm>
          <a:off x="22199600" y="1025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689" name="フローチャート: 判断 688">
          <a:extLst>
            <a:ext uri="{FF2B5EF4-FFF2-40B4-BE49-F238E27FC236}">
              <a16:creationId xmlns:a16="http://schemas.microsoft.com/office/drawing/2014/main" id="{E544B185-5A18-4B8C-A95A-102DF315BBBA}"/>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690" name="フローチャート: 判断 689">
          <a:extLst>
            <a:ext uri="{FF2B5EF4-FFF2-40B4-BE49-F238E27FC236}">
              <a16:creationId xmlns:a16="http://schemas.microsoft.com/office/drawing/2014/main" id="{3D009600-8B18-4340-BE88-B9BEF908708B}"/>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691" name="フローチャート: 判断 690">
          <a:extLst>
            <a:ext uri="{FF2B5EF4-FFF2-40B4-BE49-F238E27FC236}">
              <a16:creationId xmlns:a16="http://schemas.microsoft.com/office/drawing/2014/main" id="{85E6C215-307D-482C-8935-566AB1E5327B}"/>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692" name="フローチャート: 判断 691">
          <a:extLst>
            <a:ext uri="{FF2B5EF4-FFF2-40B4-BE49-F238E27FC236}">
              <a16:creationId xmlns:a16="http://schemas.microsoft.com/office/drawing/2014/main" id="{3BC263E5-54F5-4981-9E5C-04C44E607774}"/>
            </a:ext>
          </a:extLst>
        </xdr:cNvPr>
        <xdr:cNvSpPr/>
      </xdr:nvSpPr>
      <xdr:spPr>
        <a:xfrm>
          <a:off x="19494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693" name="フローチャート: 判断 692">
          <a:extLst>
            <a:ext uri="{FF2B5EF4-FFF2-40B4-BE49-F238E27FC236}">
              <a16:creationId xmlns:a16="http://schemas.microsoft.com/office/drawing/2014/main" id="{BDC80209-BD52-4743-A8A0-5AC4E3E6E7E0}"/>
            </a:ext>
          </a:extLst>
        </xdr:cNvPr>
        <xdr:cNvSpPr/>
      </xdr:nvSpPr>
      <xdr:spPr>
        <a:xfrm>
          <a:off x="18605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708F5FF4-391D-45EF-891F-8D29B15217D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1F7B0265-2261-4EB6-92E9-C8920E75E72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AB9C3AB0-38DC-4FD8-AEA8-717F71371B7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6223C1CC-3DBD-43BD-8DB4-99DEB7B009E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2615B6B6-D2F8-447C-B6E0-A607EF62A43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12065</xdr:rowOff>
    </xdr:from>
    <xdr:to>
      <xdr:col>116</xdr:col>
      <xdr:colOff>114300</xdr:colOff>
      <xdr:row>62</xdr:row>
      <xdr:rowOff>113665</xdr:rowOff>
    </xdr:to>
    <xdr:sp macro="" textlink="">
      <xdr:nvSpPr>
        <xdr:cNvPr id="699" name="楕円 698">
          <a:extLst>
            <a:ext uri="{FF2B5EF4-FFF2-40B4-BE49-F238E27FC236}">
              <a16:creationId xmlns:a16="http://schemas.microsoft.com/office/drawing/2014/main" id="{DFACDC30-C44F-4B8F-BD27-CF248A15417A}"/>
            </a:ext>
          </a:extLst>
        </xdr:cNvPr>
        <xdr:cNvSpPr/>
      </xdr:nvSpPr>
      <xdr:spPr>
        <a:xfrm>
          <a:off x="221107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98442</xdr:rowOff>
    </xdr:from>
    <xdr:ext cx="469744" cy="259045"/>
    <xdr:sp macro="" textlink="">
      <xdr:nvSpPr>
        <xdr:cNvPr id="700" name="【学校施設】&#10;一人当たり面積該当値テキスト">
          <a:extLst>
            <a:ext uri="{FF2B5EF4-FFF2-40B4-BE49-F238E27FC236}">
              <a16:creationId xmlns:a16="http://schemas.microsoft.com/office/drawing/2014/main" id="{ADD0D8E4-C4D3-4A90-9629-D1146397326E}"/>
            </a:ext>
          </a:extLst>
        </xdr:cNvPr>
        <xdr:cNvSpPr txBox="1"/>
      </xdr:nvSpPr>
      <xdr:spPr>
        <a:xfrm>
          <a:off x="22199600" y="1055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xdr:rowOff>
    </xdr:from>
    <xdr:to>
      <xdr:col>112</xdr:col>
      <xdr:colOff>38100</xdr:colOff>
      <xdr:row>62</xdr:row>
      <xdr:rowOff>114808</xdr:rowOff>
    </xdr:to>
    <xdr:sp macro="" textlink="">
      <xdr:nvSpPr>
        <xdr:cNvPr id="701" name="楕円 700">
          <a:extLst>
            <a:ext uri="{FF2B5EF4-FFF2-40B4-BE49-F238E27FC236}">
              <a16:creationId xmlns:a16="http://schemas.microsoft.com/office/drawing/2014/main" id="{8CDA2FB0-9775-4C14-8A0A-2403E199FDF2}"/>
            </a:ext>
          </a:extLst>
        </xdr:cNvPr>
        <xdr:cNvSpPr/>
      </xdr:nvSpPr>
      <xdr:spPr>
        <a:xfrm>
          <a:off x="212725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62865</xdr:rowOff>
    </xdr:from>
    <xdr:to>
      <xdr:col>116</xdr:col>
      <xdr:colOff>63500</xdr:colOff>
      <xdr:row>62</xdr:row>
      <xdr:rowOff>64008</xdr:rowOff>
    </xdr:to>
    <xdr:cxnSp macro="">
      <xdr:nvCxnSpPr>
        <xdr:cNvPr id="702" name="直線コネクタ 701">
          <a:extLst>
            <a:ext uri="{FF2B5EF4-FFF2-40B4-BE49-F238E27FC236}">
              <a16:creationId xmlns:a16="http://schemas.microsoft.com/office/drawing/2014/main" id="{BF485808-D6DD-4A60-90BE-07017D474CCA}"/>
            </a:ext>
          </a:extLst>
        </xdr:cNvPr>
        <xdr:cNvCxnSpPr/>
      </xdr:nvCxnSpPr>
      <xdr:spPr>
        <a:xfrm flipV="1">
          <a:off x="21323300" y="10692765"/>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14351</xdr:rowOff>
    </xdr:from>
    <xdr:to>
      <xdr:col>107</xdr:col>
      <xdr:colOff>101600</xdr:colOff>
      <xdr:row>62</xdr:row>
      <xdr:rowOff>115951</xdr:rowOff>
    </xdr:to>
    <xdr:sp macro="" textlink="">
      <xdr:nvSpPr>
        <xdr:cNvPr id="703" name="楕円 702">
          <a:extLst>
            <a:ext uri="{FF2B5EF4-FFF2-40B4-BE49-F238E27FC236}">
              <a16:creationId xmlns:a16="http://schemas.microsoft.com/office/drawing/2014/main" id="{BF8103D4-F52B-44AF-B88D-D7862B1AE182}"/>
            </a:ext>
          </a:extLst>
        </xdr:cNvPr>
        <xdr:cNvSpPr/>
      </xdr:nvSpPr>
      <xdr:spPr>
        <a:xfrm>
          <a:off x="20383500" y="1064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64008</xdr:rowOff>
    </xdr:from>
    <xdr:to>
      <xdr:col>111</xdr:col>
      <xdr:colOff>177800</xdr:colOff>
      <xdr:row>62</xdr:row>
      <xdr:rowOff>65151</xdr:rowOff>
    </xdr:to>
    <xdr:cxnSp macro="">
      <xdr:nvCxnSpPr>
        <xdr:cNvPr id="704" name="直線コネクタ 703">
          <a:extLst>
            <a:ext uri="{FF2B5EF4-FFF2-40B4-BE49-F238E27FC236}">
              <a16:creationId xmlns:a16="http://schemas.microsoft.com/office/drawing/2014/main" id="{D85B1B31-C808-40E2-BE18-E94C49289EAF}"/>
            </a:ext>
          </a:extLst>
        </xdr:cNvPr>
        <xdr:cNvCxnSpPr/>
      </xdr:nvCxnSpPr>
      <xdr:spPr>
        <a:xfrm flipV="1">
          <a:off x="20434300" y="1069390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14922</xdr:rowOff>
    </xdr:from>
    <xdr:to>
      <xdr:col>102</xdr:col>
      <xdr:colOff>165100</xdr:colOff>
      <xdr:row>62</xdr:row>
      <xdr:rowOff>116522</xdr:rowOff>
    </xdr:to>
    <xdr:sp macro="" textlink="">
      <xdr:nvSpPr>
        <xdr:cNvPr id="705" name="楕円 704">
          <a:extLst>
            <a:ext uri="{FF2B5EF4-FFF2-40B4-BE49-F238E27FC236}">
              <a16:creationId xmlns:a16="http://schemas.microsoft.com/office/drawing/2014/main" id="{A218AFA0-2D76-454E-BDD5-4507B73D349C}"/>
            </a:ext>
          </a:extLst>
        </xdr:cNvPr>
        <xdr:cNvSpPr/>
      </xdr:nvSpPr>
      <xdr:spPr>
        <a:xfrm>
          <a:off x="19494500" y="1064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65151</xdr:rowOff>
    </xdr:from>
    <xdr:to>
      <xdr:col>107</xdr:col>
      <xdr:colOff>50800</xdr:colOff>
      <xdr:row>62</xdr:row>
      <xdr:rowOff>65722</xdr:rowOff>
    </xdr:to>
    <xdr:cxnSp macro="">
      <xdr:nvCxnSpPr>
        <xdr:cNvPr id="706" name="直線コネクタ 705">
          <a:extLst>
            <a:ext uri="{FF2B5EF4-FFF2-40B4-BE49-F238E27FC236}">
              <a16:creationId xmlns:a16="http://schemas.microsoft.com/office/drawing/2014/main" id="{44231B4A-358D-4619-987F-E5D37AFB1610}"/>
            </a:ext>
          </a:extLst>
        </xdr:cNvPr>
        <xdr:cNvCxnSpPr/>
      </xdr:nvCxnSpPr>
      <xdr:spPr>
        <a:xfrm flipV="1">
          <a:off x="19545300" y="10695051"/>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19494</xdr:rowOff>
    </xdr:from>
    <xdr:to>
      <xdr:col>98</xdr:col>
      <xdr:colOff>38100</xdr:colOff>
      <xdr:row>62</xdr:row>
      <xdr:rowOff>121094</xdr:rowOff>
    </xdr:to>
    <xdr:sp macro="" textlink="">
      <xdr:nvSpPr>
        <xdr:cNvPr id="707" name="楕円 706">
          <a:extLst>
            <a:ext uri="{FF2B5EF4-FFF2-40B4-BE49-F238E27FC236}">
              <a16:creationId xmlns:a16="http://schemas.microsoft.com/office/drawing/2014/main" id="{077B6ED5-400F-4967-9143-125334D29272}"/>
            </a:ext>
          </a:extLst>
        </xdr:cNvPr>
        <xdr:cNvSpPr/>
      </xdr:nvSpPr>
      <xdr:spPr>
        <a:xfrm>
          <a:off x="18605500" y="1064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65722</xdr:rowOff>
    </xdr:from>
    <xdr:to>
      <xdr:col>102</xdr:col>
      <xdr:colOff>114300</xdr:colOff>
      <xdr:row>62</xdr:row>
      <xdr:rowOff>70294</xdr:rowOff>
    </xdr:to>
    <xdr:cxnSp macro="">
      <xdr:nvCxnSpPr>
        <xdr:cNvPr id="708" name="直線コネクタ 707">
          <a:extLst>
            <a:ext uri="{FF2B5EF4-FFF2-40B4-BE49-F238E27FC236}">
              <a16:creationId xmlns:a16="http://schemas.microsoft.com/office/drawing/2014/main" id="{8DD90C5C-141C-48FC-B7B3-AF90E811B1B8}"/>
            </a:ext>
          </a:extLst>
        </xdr:cNvPr>
        <xdr:cNvCxnSpPr/>
      </xdr:nvCxnSpPr>
      <xdr:spPr>
        <a:xfrm flipV="1">
          <a:off x="18656300" y="106956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709" name="n_1aveValue【学校施設】&#10;一人当たり面積">
          <a:extLst>
            <a:ext uri="{FF2B5EF4-FFF2-40B4-BE49-F238E27FC236}">
              <a16:creationId xmlns:a16="http://schemas.microsoft.com/office/drawing/2014/main" id="{CE562E18-15FB-4470-9367-CBC704AA12EB}"/>
            </a:ext>
          </a:extLst>
        </xdr:cNvPr>
        <xdr:cNvSpPr txBox="1"/>
      </xdr:nvSpPr>
      <xdr:spPr>
        <a:xfrm>
          <a:off x="210757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710" name="n_2aveValue【学校施設】&#10;一人当たり面積">
          <a:extLst>
            <a:ext uri="{FF2B5EF4-FFF2-40B4-BE49-F238E27FC236}">
              <a16:creationId xmlns:a16="http://schemas.microsoft.com/office/drawing/2014/main" id="{51398FFF-859A-421B-8A31-B45108676663}"/>
            </a:ext>
          </a:extLst>
        </xdr:cNvPr>
        <xdr:cNvSpPr txBox="1"/>
      </xdr:nvSpPr>
      <xdr:spPr>
        <a:xfrm>
          <a:off x="20199427" y="1018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88472</xdr:rowOff>
    </xdr:from>
    <xdr:ext cx="469744" cy="259045"/>
    <xdr:sp macro="" textlink="">
      <xdr:nvSpPr>
        <xdr:cNvPr id="711" name="n_3aveValue【学校施設】&#10;一人当たり面積">
          <a:extLst>
            <a:ext uri="{FF2B5EF4-FFF2-40B4-BE49-F238E27FC236}">
              <a16:creationId xmlns:a16="http://schemas.microsoft.com/office/drawing/2014/main" id="{395F73B7-1F3D-4B07-BDCB-9F54E258A66B}"/>
            </a:ext>
          </a:extLst>
        </xdr:cNvPr>
        <xdr:cNvSpPr txBox="1"/>
      </xdr:nvSpPr>
      <xdr:spPr>
        <a:xfrm>
          <a:off x="19310427" y="1020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91330</xdr:rowOff>
    </xdr:from>
    <xdr:ext cx="469744" cy="259045"/>
    <xdr:sp macro="" textlink="">
      <xdr:nvSpPr>
        <xdr:cNvPr id="712" name="n_4aveValue【学校施設】&#10;一人当たり面積">
          <a:extLst>
            <a:ext uri="{FF2B5EF4-FFF2-40B4-BE49-F238E27FC236}">
              <a16:creationId xmlns:a16="http://schemas.microsoft.com/office/drawing/2014/main" id="{73B206BF-3823-4AC6-93E7-F10BA3A6B56F}"/>
            </a:ext>
          </a:extLst>
        </xdr:cNvPr>
        <xdr:cNvSpPr txBox="1"/>
      </xdr:nvSpPr>
      <xdr:spPr>
        <a:xfrm>
          <a:off x="18421427" y="102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105935</xdr:rowOff>
    </xdr:from>
    <xdr:ext cx="469744" cy="259045"/>
    <xdr:sp macro="" textlink="">
      <xdr:nvSpPr>
        <xdr:cNvPr id="713" name="n_1mainValue【学校施設】&#10;一人当たり面積">
          <a:extLst>
            <a:ext uri="{FF2B5EF4-FFF2-40B4-BE49-F238E27FC236}">
              <a16:creationId xmlns:a16="http://schemas.microsoft.com/office/drawing/2014/main" id="{103EEE4C-F2CF-4594-9D51-3352B21E8549}"/>
            </a:ext>
          </a:extLst>
        </xdr:cNvPr>
        <xdr:cNvSpPr txBox="1"/>
      </xdr:nvSpPr>
      <xdr:spPr>
        <a:xfrm>
          <a:off x="210757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107078</xdr:rowOff>
    </xdr:from>
    <xdr:ext cx="469744" cy="259045"/>
    <xdr:sp macro="" textlink="">
      <xdr:nvSpPr>
        <xdr:cNvPr id="714" name="n_2mainValue【学校施設】&#10;一人当たり面積">
          <a:extLst>
            <a:ext uri="{FF2B5EF4-FFF2-40B4-BE49-F238E27FC236}">
              <a16:creationId xmlns:a16="http://schemas.microsoft.com/office/drawing/2014/main" id="{4CA8EFC3-50C7-4D06-A1C3-515796ABD939}"/>
            </a:ext>
          </a:extLst>
        </xdr:cNvPr>
        <xdr:cNvSpPr txBox="1"/>
      </xdr:nvSpPr>
      <xdr:spPr>
        <a:xfrm>
          <a:off x="20199427" y="107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107649</xdr:rowOff>
    </xdr:from>
    <xdr:ext cx="469744" cy="259045"/>
    <xdr:sp macro="" textlink="">
      <xdr:nvSpPr>
        <xdr:cNvPr id="715" name="n_3mainValue【学校施設】&#10;一人当たり面積">
          <a:extLst>
            <a:ext uri="{FF2B5EF4-FFF2-40B4-BE49-F238E27FC236}">
              <a16:creationId xmlns:a16="http://schemas.microsoft.com/office/drawing/2014/main" id="{704DF5CF-915E-46F2-8301-A818BEBCCF5C}"/>
            </a:ext>
          </a:extLst>
        </xdr:cNvPr>
        <xdr:cNvSpPr txBox="1"/>
      </xdr:nvSpPr>
      <xdr:spPr>
        <a:xfrm>
          <a:off x="19310427" y="1073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112221</xdr:rowOff>
    </xdr:from>
    <xdr:ext cx="469744" cy="259045"/>
    <xdr:sp macro="" textlink="">
      <xdr:nvSpPr>
        <xdr:cNvPr id="716" name="n_4mainValue【学校施設】&#10;一人当たり面積">
          <a:extLst>
            <a:ext uri="{FF2B5EF4-FFF2-40B4-BE49-F238E27FC236}">
              <a16:creationId xmlns:a16="http://schemas.microsoft.com/office/drawing/2014/main" id="{BA66FCE7-8AF0-40D9-AD90-6EE76990CC48}"/>
            </a:ext>
          </a:extLst>
        </xdr:cNvPr>
        <xdr:cNvSpPr txBox="1"/>
      </xdr:nvSpPr>
      <xdr:spPr>
        <a:xfrm>
          <a:off x="18421427" y="1074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24E693C8-8713-42A5-8338-B6A7F89AB22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777FB284-291E-426F-8F1D-18FE25EC5AA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D19C7273-446C-40AD-AA1F-01C35A7B454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DEEEB419-21C8-4CB0-8FDF-612A1ED5460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FC851D4F-A38A-496E-9654-68B4804585A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4B53865E-03AA-4E1E-91F3-178E11FCA42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DEF5219-4349-42A5-9A6C-32587D272E3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B1F7E1AD-0A7B-48CD-BD6E-055B79DBFE4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193104B4-2346-4D82-A369-F1135DD68D5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21743CA0-4E6A-4997-AF42-EEACCCAA35C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7CDA1DD2-9041-415C-9F4D-24C0BA05A20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a16="http://schemas.microsoft.com/office/drawing/2014/main" id="{9177B5D0-8BBB-465F-A698-14A2D6FA506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a:extLst>
            <a:ext uri="{FF2B5EF4-FFF2-40B4-BE49-F238E27FC236}">
              <a16:creationId xmlns:a16="http://schemas.microsoft.com/office/drawing/2014/main" id="{7F28F5DC-D423-4407-AB37-8709AA129E8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a16="http://schemas.microsoft.com/office/drawing/2014/main" id="{21A060B9-4457-41A9-B02C-B53CE5A08EF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a:extLst>
            <a:ext uri="{FF2B5EF4-FFF2-40B4-BE49-F238E27FC236}">
              <a16:creationId xmlns:a16="http://schemas.microsoft.com/office/drawing/2014/main" id="{FFD56B46-0AD7-4194-B16F-5462CC9CBF8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a16="http://schemas.microsoft.com/office/drawing/2014/main" id="{5ADA020D-9349-4346-9709-8762C551A03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a:extLst>
            <a:ext uri="{FF2B5EF4-FFF2-40B4-BE49-F238E27FC236}">
              <a16:creationId xmlns:a16="http://schemas.microsoft.com/office/drawing/2014/main" id="{252213F9-43FF-4105-BF35-1741A428376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a16="http://schemas.microsoft.com/office/drawing/2014/main" id="{D602C195-3058-4D0B-83FE-4EEE56AC0B2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a:extLst>
            <a:ext uri="{FF2B5EF4-FFF2-40B4-BE49-F238E27FC236}">
              <a16:creationId xmlns:a16="http://schemas.microsoft.com/office/drawing/2014/main" id="{96CD87AB-10A4-4E39-84CD-A9EC03A6E52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a16="http://schemas.microsoft.com/office/drawing/2014/main" id="{A513F89E-E996-4207-86AD-72C3A14173B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a:extLst>
            <a:ext uri="{FF2B5EF4-FFF2-40B4-BE49-F238E27FC236}">
              <a16:creationId xmlns:a16="http://schemas.microsoft.com/office/drawing/2014/main" id="{5E9B188A-B915-46BC-9CCC-E35C33FA5F3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D14C86B6-118F-440D-9DD4-EADF2D2486F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a:extLst>
            <a:ext uri="{FF2B5EF4-FFF2-40B4-BE49-F238E27FC236}">
              <a16:creationId xmlns:a16="http://schemas.microsoft.com/office/drawing/2014/main" id="{3785E2E2-A417-41A3-9087-CFAEE2058E7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F7488271-D20E-4B90-8139-83F5680DBD1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741" name="直線コネクタ 740">
          <a:extLst>
            <a:ext uri="{FF2B5EF4-FFF2-40B4-BE49-F238E27FC236}">
              <a16:creationId xmlns:a16="http://schemas.microsoft.com/office/drawing/2014/main" id="{1307DC2D-463C-41B1-93E1-D996A44520E5}"/>
            </a:ext>
          </a:extLst>
        </xdr:cNvPr>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2" name="【児童館】&#10;有形固定資産減価償却率最小値テキスト">
          <a:extLst>
            <a:ext uri="{FF2B5EF4-FFF2-40B4-BE49-F238E27FC236}">
              <a16:creationId xmlns:a16="http://schemas.microsoft.com/office/drawing/2014/main" id="{AA5CBDEC-D414-402C-B16D-B15CB7F8676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3" name="直線コネクタ 742">
          <a:extLst>
            <a:ext uri="{FF2B5EF4-FFF2-40B4-BE49-F238E27FC236}">
              <a16:creationId xmlns:a16="http://schemas.microsoft.com/office/drawing/2014/main" id="{8B3F5551-E1F1-4797-8AF2-BFF4EF46735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744" name="【児童館】&#10;有形固定資産減価償却率最大値テキスト">
          <a:extLst>
            <a:ext uri="{FF2B5EF4-FFF2-40B4-BE49-F238E27FC236}">
              <a16:creationId xmlns:a16="http://schemas.microsoft.com/office/drawing/2014/main" id="{A25592F1-00DC-4652-A056-BE236A140B02}"/>
            </a:ext>
          </a:extLst>
        </xdr:cNvPr>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745" name="直線コネクタ 744">
          <a:extLst>
            <a:ext uri="{FF2B5EF4-FFF2-40B4-BE49-F238E27FC236}">
              <a16:creationId xmlns:a16="http://schemas.microsoft.com/office/drawing/2014/main" id="{0DBEDF00-1B81-46EB-A4A1-0201C5200424}"/>
            </a:ext>
          </a:extLst>
        </xdr:cNvPr>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746" name="【児童館】&#10;有形固定資産減価償却率平均値テキスト">
          <a:extLst>
            <a:ext uri="{FF2B5EF4-FFF2-40B4-BE49-F238E27FC236}">
              <a16:creationId xmlns:a16="http://schemas.microsoft.com/office/drawing/2014/main" id="{80A9B427-17FF-49D3-8137-BE7BD16D1533}"/>
            </a:ext>
          </a:extLst>
        </xdr:cNvPr>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747" name="フローチャート: 判断 746">
          <a:extLst>
            <a:ext uri="{FF2B5EF4-FFF2-40B4-BE49-F238E27FC236}">
              <a16:creationId xmlns:a16="http://schemas.microsoft.com/office/drawing/2014/main" id="{C4CE02E4-198B-4E1C-8FF5-DA8EE3A12264}"/>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748" name="フローチャート: 判断 747">
          <a:extLst>
            <a:ext uri="{FF2B5EF4-FFF2-40B4-BE49-F238E27FC236}">
              <a16:creationId xmlns:a16="http://schemas.microsoft.com/office/drawing/2014/main" id="{CD621D80-0657-44F9-9573-9E0704BFED0B}"/>
            </a:ext>
          </a:extLst>
        </xdr:cNvPr>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749" name="フローチャート: 判断 748">
          <a:extLst>
            <a:ext uri="{FF2B5EF4-FFF2-40B4-BE49-F238E27FC236}">
              <a16:creationId xmlns:a16="http://schemas.microsoft.com/office/drawing/2014/main" id="{E44AB2A8-A209-4CA3-BA85-2F2EC267E390}"/>
            </a:ext>
          </a:extLst>
        </xdr:cNvPr>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750" name="フローチャート: 判断 749">
          <a:extLst>
            <a:ext uri="{FF2B5EF4-FFF2-40B4-BE49-F238E27FC236}">
              <a16:creationId xmlns:a16="http://schemas.microsoft.com/office/drawing/2014/main" id="{233FD6E3-1589-44B3-B8E8-D54561F7ACB7}"/>
            </a:ext>
          </a:extLst>
        </xdr:cNvPr>
        <xdr:cNvSpPr/>
      </xdr:nvSpPr>
      <xdr:spPr>
        <a:xfrm>
          <a:off x="13652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751" name="フローチャート: 判断 750">
          <a:extLst>
            <a:ext uri="{FF2B5EF4-FFF2-40B4-BE49-F238E27FC236}">
              <a16:creationId xmlns:a16="http://schemas.microsoft.com/office/drawing/2014/main" id="{A8B315D9-4AC3-45EE-B334-E725FE80CCEC}"/>
            </a:ext>
          </a:extLst>
        </xdr:cNvPr>
        <xdr:cNvSpPr/>
      </xdr:nvSpPr>
      <xdr:spPr>
        <a:xfrm>
          <a:off x="12763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A5A7DA8F-D393-438E-80BB-13AF879AAE3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FCD65CB0-1257-401E-B5E9-7F396BD99FC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C8A55900-9145-4620-A8E9-C2374A07872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60C13024-99D1-4F67-9F8F-AA3DA47ECAA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14CDC0A6-0290-4777-8BFD-2E0D7F45CDB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137795</xdr:rowOff>
    </xdr:from>
    <xdr:to>
      <xdr:col>85</xdr:col>
      <xdr:colOff>177800</xdr:colOff>
      <xdr:row>83</xdr:row>
      <xdr:rowOff>67945</xdr:rowOff>
    </xdr:to>
    <xdr:sp macro="" textlink="">
      <xdr:nvSpPr>
        <xdr:cNvPr id="757" name="楕円 756">
          <a:extLst>
            <a:ext uri="{FF2B5EF4-FFF2-40B4-BE49-F238E27FC236}">
              <a16:creationId xmlns:a16="http://schemas.microsoft.com/office/drawing/2014/main" id="{CEF5FEB6-1FFE-4740-B6E2-D8450E1EE413}"/>
            </a:ext>
          </a:extLst>
        </xdr:cNvPr>
        <xdr:cNvSpPr/>
      </xdr:nvSpPr>
      <xdr:spPr>
        <a:xfrm>
          <a:off x="162687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160672</xdr:rowOff>
    </xdr:from>
    <xdr:ext cx="405111" cy="259045"/>
    <xdr:sp macro="" textlink="">
      <xdr:nvSpPr>
        <xdr:cNvPr id="758" name="【児童館】&#10;有形固定資産減価償却率該当値テキスト">
          <a:extLst>
            <a:ext uri="{FF2B5EF4-FFF2-40B4-BE49-F238E27FC236}">
              <a16:creationId xmlns:a16="http://schemas.microsoft.com/office/drawing/2014/main" id="{F1DEF5E2-34ED-4103-B8F1-F2D3516A6CE4}"/>
            </a:ext>
          </a:extLst>
        </xdr:cNvPr>
        <xdr:cNvSpPr txBox="1"/>
      </xdr:nvSpPr>
      <xdr:spPr>
        <a:xfrm>
          <a:off x="16357600" y="1404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111125</xdr:rowOff>
    </xdr:from>
    <xdr:to>
      <xdr:col>81</xdr:col>
      <xdr:colOff>101600</xdr:colOff>
      <xdr:row>83</xdr:row>
      <xdr:rowOff>41275</xdr:rowOff>
    </xdr:to>
    <xdr:sp macro="" textlink="">
      <xdr:nvSpPr>
        <xdr:cNvPr id="759" name="楕円 758">
          <a:extLst>
            <a:ext uri="{FF2B5EF4-FFF2-40B4-BE49-F238E27FC236}">
              <a16:creationId xmlns:a16="http://schemas.microsoft.com/office/drawing/2014/main" id="{04C300A7-6B93-4BFC-9FA8-29E420CDADE9}"/>
            </a:ext>
          </a:extLst>
        </xdr:cNvPr>
        <xdr:cNvSpPr/>
      </xdr:nvSpPr>
      <xdr:spPr>
        <a:xfrm>
          <a:off x="15430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161925</xdr:rowOff>
    </xdr:from>
    <xdr:to>
      <xdr:col>85</xdr:col>
      <xdr:colOff>127000</xdr:colOff>
      <xdr:row>83</xdr:row>
      <xdr:rowOff>17145</xdr:rowOff>
    </xdr:to>
    <xdr:cxnSp macro="">
      <xdr:nvCxnSpPr>
        <xdr:cNvPr id="760" name="直線コネクタ 759">
          <a:extLst>
            <a:ext uri="{FF2B5EF4-FFF2-40B4-BE49-F238E27FC236}">
              <a16:creationId xmlns:a16="http://schemas.microsoft.com/office/drawing/2014/main" id="{0E4A330B-6150-4632-AC2A-CEB70B876C36}"/>
            </a:ext>
          </a:extLst>
        </xdr:cNvPr>
        <xdr:cNvCxnSpPr/>
      </xdr:nvCxnSpPr>
      <xdr:spPr>
        <a:xfrm>
          <a:off x="15481300" y="1422082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86361</xdr:rowOff>
    </xdr:from>
    <xdr:to>
      <xdr:col>76</xdr:col>
      <xdr:colOff>165100</xdr:colOff>
      <xdr:row>83</xdr:row>
      <xdr:rowOff>16511</xdr:rowOff>
    </xdr:to>
    <xdr:sp macro="" textlink="">
      <xdr:nvSpPr>
        <xdr:cNvPr id="761" name="楕円 760">
          <a:extLst>
            <a:ext uri="{FF2B5EF4-FFF2-40B4-BE49-F238E27FC236}">
              <a16:creationId xmlns:a16="http://schemas.microsoft.com/office/drawing/2014/main" id="{D9CC9EB3-EA72-4474-8A4E-A7A42CF4AEB4}"/>
            </a:ext>
          </a:extLst>
        </xdr:cNvPr>
        <xdr:cNvSpPr/>
      </xdr:nvSpPr>
      <xdr:spPr>
        <a:xfrm>
          <a:off x="14541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137161</xdr:rowOff>
    </xdr:from>
    <xdr:to>
      <xdr:col>81</xdr:col>
      <xdr:colOff>50800</xdr:colOff>
      <xdr:row>82</xdr:row>
      <xdr:rowOff>161925</xdr:rowOff>
    </xdr:to>
    <xdr:cxnSp macro="">
      <xdr:nvCxnSpPr>
        <xdr:cNvPr id="762" name="直線コネクタ 761">
          <a:extLst>
            <a:ext uri="{FF2B5EF4-FFF2-40B4-BE49-F238E27FC236}">
              <a16:creationId xmlns:a16="http://schemas.microsoft.com/office/drawing/2014/main" id="{6D2C9715-011D-4824-BE7F-7F7B287E2D5C}"/>
            </a:ext>
          </a:extLst>
        </xdr:cNvPr>
        <xdr:cNvCxnSpPr/>
      </xdr:nvCxnSpPr>
      <xdr:spPr>
        <a:xfrm>
          <a:off x="14592300" y="1419606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61595</xdr:rowOff>
    </xdr:from>
    <xdr:to>
      <xdr:col>72</xdr:col>
      <xdr:colOff>38100</xdr:colOff>
      <xdr:row>82</xdr:row>
      <xdr:rowOff>163195</xdr:rowOff>
    </xdr:to>
    <xdr:sp macro="" textlink="">
      <xdr:nvSpPr>
        <xdr:cNvPr id="763" name="楕円 762">
          <a:extLst>
            <a:ext uri="{FF2B5EF4-FFF2-40B4-BE49-F238E27FC236}">
              <a16:creationId xmlns:a16="http://schemas.microsoft.com/office/drawing/2014/main" id="{9B707FE2-F57A-4B92-9B18-D27034E09523}"/>
            </a:ext>
          </a:extLst>
        </xdr:cNvPr>
        <xdr:cNvSpPr/>
      </xdr:nvSpPr>
      <xdr:spPr>
        <a:xfrm>
          <a:off x="13652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112395</xdr:rowOff>
    </xdr:from>
    <xdr:to>
      <xdr:col>76</xdr:col>
      <xdr:colOff>114300</xdr:colOff>
      <xdr:row>82</xdr:row>
      <xdr:rowOff>137161</xdr:rowOff>
    </xdr:to>
    <xdr:cxnSp macro="">
      <xdr:nvCxnSpPr>
        <xdr:cNvPr id="764" name="直線コネクタ 763">
          <a:extLst>
            <a:ext uri="{FF2B5EF4-FFF2-40B4-BE49-F238E27FC236}">
              <a16:creationId xmlns:a16="http://schemas.microsoft.com/office/drawing/2014/main" id="{6FDFD809-CFD4-411B-9D5B-F11BDFA24524}"/>
            </a:ext>
          </a:extLst>
        </xdr:cNvPr>
        <xdr:cNvCxnSpPr/>
      </xdr:nvCxnSpPr>
      <xdr:spPr>
        <a:xfrm>
          <a:off x="13703300" y="141712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34925</xdr:rowOff>
    </xdr:from>
    <xdr:to>
      <xdr:col>67</xdr:col>
      <xdr:colOff>101600</xdr:colOff>
      <xdr:row>82</xdr:row>
      <xdr:rowOff>136525</xdr:rowOff>
    </xdr:to>
    <xdr:sp macro="" textlink="">
      <xdr:nvSpPr>
        <xdr:cNvPr id="765" name="楕円 764">
          <a:extLst>
            <a:ext uri="{FF2B5EF4-FFF2-40B4-BE49-F238E27FC236}">
              <a16:creationId xmlns:a16="http://schemas.microsoft.com/office/drawing/2014/main" id="{21A58E77-28D3-4C39-A615-C58B8CE29291}"/>
            </a:ext>
          </a:extLst>
        </xdr:cNvPr>
        <xdr:cNvSpPr/>
      </xdr:nvSpPr>
      <xdr:spPr>
        <a:xfrm>
          <a:off x="12763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85725</xdr:rowOff>
    </xdr:from>
    <xdr:to>
      <xdr:col>71</xdr:col>
      <xdr:colOff>177800</xdr:colOff>
      <xdr:row>82</xdr:row>
      <xdr:rowOff>112395</xdr:rowOff>
    </xdr:to>
    <xdr:cxnSp macro="">
      <xdr:nvCxnSpPr>
        <xdr:cNvPr id="766" name="直線コネクタ 765">
          <a:extLst>
            <a:ext uri="{FF2B5EF4-FFF2-40B4-BE49-F238E27FC236}">
              <a16:creationId xmlns:a16="http://schemas.microsoft.com/office/drawing/2014/main" id="{3EEFEBA9-970A-43EA-8254-D91AE026BA64}"/>
            </a:ext>
          </a:extLst>
        </xdr:cNvPr>
        <xdr:cNvCxnSpPr/>
      </xdr:nvCxnSpPr>
      <xdr:spPr>
        <a:xfrm>
          <a:off x="12814300" y="141446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110507</xdr:rowOff>
    </xdr:from>
    <xdr:ext cx="405111" cy="259045"/>
    <xdr:sp macro="" textlink="">
      <xdr:nvSpPr>
        <xdr:cNvPr id="767" name="n_1aveValue【児童館】&#10;有形固定資産減価償却率">
          <a:extLst>
            <a:ext uri="{FF2B5EF4-FFF2-40B4-BE49-F238E27FC236}">
              <a16:creationId xmlns:a16="http://schemas.microsoft.com/office/drawing/2014/main" id="{DFD4CAD2-A1FD-4342-99DA-ED78956C5440}"/>
            </a:ext>
          </a:extLst>
        </xdr:cNvPr>
        <xdr:cNvSpPr txBox="1"/>
      </xdr:nvSpPr>
      <xdr:spPr>
        <a:xfrm>
          <a:off x="15266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95266</xdr:rowOff>
    </xdr:from>
    <xdr:ext cx="405111" cy="259045"/>
    <xdr:sp macro="" textlink="">
      <xdr:nvSpPr>
        <xdr:cNvPr id="768" name="n_2aveValue【児童館】&#10;有形固定資産減価償却率">
          <a:extLst>
            <a:ext uri="{FF2B5EF4-FFF2-40B4-BE49-F238E27FC236}">
              <a16:creationId xmlns:a16="http://schemas.microsoft.com/office/drawing/2014/main" id="{74AB325D-8A36-4C71-9E34-365C69589943}"/>
            </a:ext>
          </a:extLst>
        </xdr:cNvPr>
        <xdr:cNvSpPr txBox="1"/>
      </xdr:nvSpPr>
      <xdr:spPr>
        <a:xfrm>
          <a:off x="14389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769" name="n_3aveValue【児童館】&#10;有形固定資産減価償却率">
          <a:extLst>
            <a:ext uri="{FF2B5EF4-FFF2-40B4-BE49-F238E27FC236}">
              <a16:creationId xmlns:a16="http://schemas.microsoft.com/office/drawing/2014/main" id="{3F370161-1A9A-4332-A764-11FB261231CF}"/>
            </a:ext>
          </a:extLst>
        </xdr:cNvPr>
        <xdr:cNvSpPr txBox="1"/>
      </xdr:nvSpPr>
      <xdr:spPr>
        <a:xfrm>
          <a:off x="13500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158132</xdr:rowOff>
    </xdr:from>
    <xdr:ext cx="405111" cy="259045"/>
    <xdr:sp macro="" textlink="">
      <xdr:nvSpPr>
        <xdr:cNvPr id="770" name="n_4aveValue【児童館】&#10;有形固定資産減価償却率">
          <a:extLst>
            <a:ext uri="{FF2B5EF4-FFF2-40B4-BE49-F238E27FC236}">
              <a16:creationId xmlns:a16="http://schemas.microsoft.com/office/drawing/2014/main" id="{1307BB98-809C-43EB-89FD-0481EEB7AD40}"/>
            </a:ext>
          </a:extLst>
        </xdr:cNvPr>
        <xdr:cNvSpPr txBox="1"/>
      </xdr:nvSpPr>
      <xdr:spPr>
        <a:xfrm>
          <a:off x="12611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57802</xdr:rowOff>
    </xdr:from>
    <xdr:ext cx="405111" cy="259045"/>
    <xdr:sp macro="" textlink="">
      <xdr:nvSpPr>
        <xdr:cNvPr id="771" name="n_1mainValue【児童館】&#10;有形固定資産減価償却率">
          <a:extLst>
            <a:ext uri="{FF2B5EF4-FFF2-40B4-BE49-F238E27FC236}">
              <a16:creationId xmlns:a16="http://schemas.microsoft.com/office/drawing/2014/main" id="{88568768-4215-4B98-A5BD-3A5A74B7F3B8}"/>
            </a:ext>
          </a:extLst>
        </xdr:cNvPr>
        <xdr:cNvSpPr txBox="1"/>
      </xdr:nvSpPr>
      <xdr:spPr>
        <a:xfrm>
          <a:off x="15266044" y="1394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33038</xdr:rowOff>
    </xdr:from>
    <xdr:ext cx="405111" cy="259045"/>
    <xdr:sp macro="" textlink="">
      <xdr:nvSpPr>
        <xdr:cNvPr id="772" name="n_2mainValue【児童館】&#10;有形固定資産減価償却率">
          <a:extLst>
            <a:ext uri="{FF2B5EF4-FFF2-40B4-BE49-F238E27FC236}">
              <a16:creationId xmlns:a16="http://schemas.microsoft.com/office/drawing/2014/main" id="{E78F51E6-4DA6-4B22-90B8-D73E9CE70F17}"/>
            </a:ext>
          </a:extLst>
        </xdr:cNvPr>
        <xdr:cNvSpPr txBox="1"/>
      </xdr:nvSpPr>
      <xdr:spPr>
        <a:xfrm>
          <a:off x="14389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8272</xdr:rowOff>
    </xdr:from>
    <xdr:ext cx="405111" cy="259045"/>
    <xdr:sp macro="" textlink="">
      <xdr:nvSpPr>
        <xdr:cNvPr id="773" name="n_3mainValue【児童館】&#10;有形固定資産減価償却率">
          <a:extLst>
            <a:ext uri="{FF2B5EF4-FFF2-40B4-BE49-F238E27FC236}">
              <a16:creationId xmlns:a16="http://schemas.microsoft.com/office/drawing/2014/main" id="{77FCA79A-8D8D-48F4-A575-3F6991186002}"/>
            </a:ext>
          </a:extLst>
        </xdr:cNvPr>
        <xdr:cNvSpPr txBox="1"/>
      </xdr:nvSpPr>
      <xdr:spPr>
        <a:xfrm>
          <a:off x="13500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153052</xdr:rowOff>
    </xdr:from>
    <xdr:ext cx="405111" cy="259045"/>
    <xdr:sp macro="" textlink="">
      <xdr:nvSpPr>
        <xdr:cNvPr id="774" name="n_4mainValue【児童館】&#10;有形固定資産減価償却率">
          <a:extLst>
            <a:ext uri="{FF2B5EF4-FFF2-40B4-BE49-F238E27FC236}">
              <a16:creationId xmlns:a16="http://schemas.microsoft.com/office/drawing/2014/main" id="{8283C635-D111-48D1-AAE9-2CF631A2833B}"/>
            </a:ext>
          </a:extLst>
        </xdr:cNvPr>
        <xdr:cNvSpPr txBox="1"/>
      </xdr:nvSpPr>
      <xdr:spPr>
        <a:xfrm>
          <a:off x="12611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F55FD2A9-697F-476F-9B90-2C1349F037F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68C113A3-BC55-4298-9C1B-7A40C90E62C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108AA91C-547C-4191-941A-5A06810F621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36CF317E-20DB-43D3-A214-93BCB866E86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7E7E5DE0-5131-4F7C-85A7-023F6183D27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D0D488C3-4BEB-4B66-816F-836FCDB0905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90B38E6E-B8D4-4CF4-9DFD-D4A37F7775D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D81CCF7E-476C-4844-A5FC-7EDB947A3A9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63B7E32F-AFA5-4237-9FF3-75BE27AF6CA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D5056470-F2EF-4BF6-8F60-EF7F6A92BD0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a:extLst>
            <a:ext uri="{FF2B5EF4-FFF2-40B4-BE49-F238E27FC236}">
              <a16:creationId xmlns:a16="http://schemas.microsoft.com/office/drawing/2014/main" id="{47F35F22-8615-40C6-9F5D-0E920419FDA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a:extLst>
            <a:ext uri="{FF2B5EF4-FFF2-40B4-BE49-F238E27FC236}">
              <a16:creationId xmlns:a16="http://schemas.microsoft.com/office/drawing/2014/main" id="{7D72F21F-27EA-48BA-9ABF-128E860928CA}"/>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a:extLst>
            <a:ext uri="{FF2B5EF4-FFF2-40B4-BE49-F238E27FC236}">
              <a16:creationId xmlns:a16="http://schemas.microsoft.com/office/drawing/2014/main" id="{4A974ED9-5D53-4CBB-B57F-97C2424861D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a:extLst>
            <a:ext uri="{FF2B5EF4-FFF2-40B4-BE49-F238E27FC236}">
              <a16:creationId xmlns:a16="http://schemas.microsoft.com/office/drawing/2014/main" id="{2719C91C-D1B4-4BF7-8062-6132DB8B9056}"/>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a:extLst>
            <a:ext uri="{FF2B5EF4-FFF2-40B4-BE49-F238E27FC236}">
              <a16:creationId xmlns:a16="http://schemas.microsoft.com/office/drawing/2014/main" id="{B5670C74-257D-46E6-8A32-97CC91E2182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a:extLst>
            <a:ext uri="{FF2B5EF4-FFF2-40B4-BE49-F238E27FC236}">
              <a16:creationId xmlns:a16="http://schemas.microsoft.com/office/drawing/2014/main" id="{5C42FCB5-7AC9-470C-9CF3-E768E2D12A9E}"/>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a:extLst>
            <a:ext uri="{FF2B5EF4-FFF2-40B4-BE49-F238E27FC236}">
              <a16:creationId xmlns:a16="http://schemas.microsoft.com/office/drawing/2014/main" id="{40F81B67-24AE-401F-BFEC-01037A3B407D}"/>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a:extLst>
            <a:ext uri="{FF2B5EF4-FFF2-40B4-BE49-F238E27FC236}">
              <a16:creationId xmlns:a16="http://schemas.microsoft.com/office/drawing/2014/main" id="{326CC90A-F8D7-46EC-9607-ADFF06CDCE44}"/>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a:extLst>
            <a:ext uri="{FF2B5EF4-FFF2-40B4-BE49-F238E27FC236}">
              <a16:creationId xmlns:a16="http://schemas.microsoft.com/office/drawing/2014/main" id="{AC25DB48-F043-4862-A921-91C2275A7FB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a:extLst>
            <a:ext uri="{FF2B5EF4-FFF2-40B4-BE49-F238E27FC236}">
              <a16:creationId xmlns:a16="http://schemas.microsoft.com/office/drawing/2014/main" id="{4620DE8B-80B6-425A-8183-081F09FE7D16}"/>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a:extLst>
            <a:ext uri="{FF2B5EF4-FFF2-40B4-BE49-F238E27FC236}">
              <a16:creationId xmlns:a16="http://schemas.microsoft.com/office/drawing/2014/main" id="{D96C6C90-B277-4DA5-8DA6-3EC6E7E5EA0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a:extLst>
            <a:ext uri="{FF2B5EF4-FFF2-40B4-BE49-F238E27FC236}">
              <a16:creationId xmlns:a16="http://schemas.microsoft.com/office/drawing/2014/main" id="{D5192C8A-2582-4C14-9BED-F8020BE6F06E}"/>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359898CA-EDCC-49E9-9E3E-CB94CB47A82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8BAC4778-37DD-4D6E-9881-E775962623E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D0275C9B-759E-4719-8D3E-0048C72DE53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800" name="直線コネクタ 799">
          <a:extLst>
            <a:ext uri="{FF2B5EF4-FFF2-40B4-BE49-F238E27FC236}">
              <a16:creationId xmlns:a16="http://schemas.microsoft.com/office/drawing/2014/main" id="{1CA33C9C-1E7A-429E-931C-7668B4AC8BB6}"/>
            </a:ext>
          </a:extLst>
        </xdr:cNvPr>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801" name="【児童館】&#10;一人当たり面積最小値テキスト">
          <a:extLst>
            <a:ext uri="{FF2B5EF4-FFF2-40B4-BE49-F238E27FC236}">
              <a16:creationId xmlns:a16="http://schemas.microsoft.com/office/drawing/2014/main" id="{0350F9F0-A10B-4774-A6D6-C9202D553F67}"/>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802" name="直線コネクタ 801">
          <a:extLst>
            <a:ext uri="{FF2B5EF4-FFF2-40B4-BE49-F238E27FC236}">
              <a16:creationId xmlns:a16="http://schemas.microsoft.com/office/drawing/2014/main" id="{9BAA58B7-31E4-4643-9AE0-516AEBAB22FE}"/>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03" name="【児童館】&#10;一人当たり面積最大値テキスト">
          <a:extLst>
            <a:ext uri="{FF2B5EF4-FFF2-40B4-BE49-F238E27FC236}">
              <a16:creationId xmlns:a16="http://schemas.microsoft.com/office/drawing/2014/main" id="{00CC5153-37E2-42A0-A8D5-21A82416FFE9}"/>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04" name="直線コネクタ 803">
          <a:extLst>
            <a:ext uri="{FF2B5EF4-FFF2-40B4-BE49-F238E27FC236}">
              <a16:creationId xmlns:a16="http://schemas.microsoft.com/office/drawing/2014/main" id="{C972ED2D-F628-4272-98F5-5EDDF4D6CC1A}"/>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805" name="【児童館】&#10;一人当たり面積平均値テキスト">
          <a:extLst>
            <a:ext uri="{FF2B5EF4-FFF2-40B4-BE49-F238E27FC236}">
              <a16:creationId xmlns:a16="http://schemas.microsoft.com/office/drawing/2014/main" id="{318A42EB-EFBF-4B45-9E16-0DCB62A9F8CC}"/>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6" name="フローチャート: 判断 805">
          <a:extLst>
            <a:ext uri="{FF2B5EF4-FFF2-40B4-BE49-F238E27FC236}">
              <a16:creationId xmlns:a16="http://schemas.microsoft.com/office/drawing/2014/main" id="{E7AFD44B-7CA2-4EEB-A6E3-B04CF3945EC4}"/>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807" name="フローチャート: 判断 806">
          <a:extLst>
            <a:ext uri="{FF2B5EF4-FFF2-40B4-BE49-F238E27FC236}">
              <a16:creationId xmlns:a16="http://schemas.microsoft.com/office/drawing/2014/main" id="{BD0594E0-761C-4BFE-8C40-C261F0519942}"/>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808" name="フローチャート: 判断 807">
          <a:extLst>
            <a:ext uri="{FF2B5EF4-FFF2-40B4-BE49-F238E27FC236}">
              <a16:creationId xmlns:a16="http://schemas.microsoft.com/office/drawing/2014/main" id="{A980EBC3-4A99-47AF-BFA4-25C420ADD269}"/>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809" name="フローチャート: 判断 808">
          <a:extLst>
            <a:ext uri="{FF2B5EF4-FFF2-40B4-BE49-F238E27FC236}">
              <a16:creationId xmlns:a16="http://schemas.microsoft.com/office/drawing/2014/main" id="{5B1C48B9-55F6-4666-91FB-EB032181FD2F}"/>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810" name="フローチャート: 判断 809">
          <a:extLst>
            <a:ext uri="{FF2B5EF4-FFF2-40B4-BE49-F238E27FC236}">
              <a16:creationId xmlns:a16="http://schemas.microsoft.com/office/drawing/2014/main" id="{BD4DE206-4775-4ED3-BA40-1A3E546DE32F}"/>
            </a:ext>
          </a:extLst>
        </xdr:cNvPr>
        <xdr:cNvSpPr/>
      </xdr:nvSpPr>
      <xdr:spPr>
        <a:xfrm>
          <a:off x="18605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A23BC9FD-1493-4A56-855C-1ABDA36CC50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5CAAB0C9-E7C7-475E-BFFF-6F9324D6E0C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8B9F87C0-C1D0-4A43-8384-5711A69F45D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C9D2DB4E-163C-4474-A69A-A01BE7BC165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E7B4CEEF-9CD6-4609-87EC-C5BB49A1DE3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126093</xdr:rowOff>
    </xdr:from>
    <xdr:to>
      <xdr:col>116</xdr:col>
      <xdr:colOff>114300</xdr:colOff>
      <xdr:row>86</xdr:row>
      <xdr:rowOff>56243</xdr:rowOff>
    </xdr:to>
    <xdr:sp macro="" textlink="">
      <xdr:nvSpPr>
        <xdr:cNvPr id="816" name="楕円 815">
          <a:extLst>
            <a:ext uri="{FF2B5EF4-FFF2-40B4-BE49-F238E27FC236}">
              <a16:creationId xmlns:a16="http://schemas.microsoft.com/office/drawing/2014/main" id="{672F9236-B235-4193-81A2-A6E14E715FCA}"/>
            </a:ext>
          </a:extLst>
        </xdr:cNvPr>
        <xdr:cNvSpPr/>
      </xdr:nvSpPr>
      <xdr:spPr>
        <a:xfrm>
          <a:off x="221107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104520</xdr:rowOff>
    </xdr:from>
    <xdr:ext cx="469744" cy="259045"/>
    <xdr:sp macro="" textlink="">
      <xdr:nvSpPr>
        <xdr:cNvPr id="817" name="【児童館】&#10;一人当たり面積該当値テキスト">
          <a:extLst>
            <a:ext uri="{FF2B5EF4-FFF2-40B4-BE49-F238E27FC236}">
              <a16:creationId xmlns:a16="http://schemas.microsoft.com/office/drawing/2014/main" id="{86F21470-D20D-4E1A-93BC-83F437C275A3}"/>
            </a:ext>
          </a:extLst>
        </xdr:cNvPr>
        <xdr:cNvSpPr txBox="1"/>
      </xdr:nvSpPr>
      <xdr:spPr>
        <a:xfrm>
          <a:off x="22199600"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126093</xdr:rowOff>
    </xdr:from>
    <xdr:to>
      <xdr:col>112</xdr:col>
      <xdr:colOff>38100</xdr:colOff>
      <xdr:row>86</xdr:row>
      <xdr:rowOff>56243</xdr:rowOff>
    </xdr:to>
    <xdr:sp macro="" textlink="">
      <xdr:nvSpPr>
        <xdr:cNvPr id="818" name="楕円 817">
          <a:extLst>
            <a:ext uri="{FF2B5EF4-FFF2-40B4-BE49-F238E27FC236}">
              <a16:creationId xmlns:a16="http://schemas.microsoft.com/office/drawing/2014/main" id="{8B24E0AA-5767-41C8-B23B-B43B15F22973}"/>
            </a:ext>
          </a:extLst>
        </xdr:cNvPr>
        <xdr:cNvSpPr/>
      </xdr:nvSpPr>
      <xdr:spPr>
        <a:xfrm>
          <a:off x="21272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5443</xdr:rowOff>
    </xdr:from>
    <xdr:to>
      <xdr:col>116</xdr:col>
      <xdr:colOff>63500</xdr:colOff>
      <xdr:row>86</xdr:row>
      <xdr:rowOff>5443</xdr:rowOff>
    </xdr:to>
    <xdr:cxnSp macro="">
      <xdr:nvCxnSpPr>
        <xdr:cNvPr id="819" name="直線コネクタ 818">
          <a:extLst>
            <a:ext uri="{FF2B5EF4-FFF2-40B4-BE49-F238E27FC236}">
              <a16:creationId xmlns:a16="http://schemas.microsoft.com/office/drawing/2014/main" id="{62369253-3A58-4702-9369-F51436A32463}"/>
            </a:ext>
          </a:extLst>
        </xdr:cNvPr>
        <xdr:cNvCxnSpPr/>
      </xdr:nvCxnSpPr>
      <xdr:spPr>
        <a:xfrm>
          <a:off x="21323300" y="14750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126093</xdr:rowOff>
    </xdr:from>
    <xdr:to>
      <xdr:col>107</xdr:col>
      <xdr:colOff>101600</xdr:colOff>
      <xdr:row>86</xdr:row>
      <xdr:rowOff>56243</xdr:rowOff>
    </xdr:to>
    <xdr:sp macro="" textlink="">
      <xdr:nvSpPr>
        <xdr:cNvPr id="820" name="楕円 819">
          <a:extLst>
            <a:ext uri="{FF2B5EF4-FFF2-40B4-BE49-F238E27FC236}">
              <a16:creationId xmlns:a16="http://schemas.microsoft.com/office/drawing/2014/main" id="{F5899A06-99C7-4595-AAB9-82DFBCAB9BEC}"/>
            </a:ext>
          </a:extLst>
        </xdr:cNvPr>
        <xdr:cNvSpPr/>
      </xdr:nvSpPr>
      <xdr:spPr>
        <a:xfrm>
          <a:off x="20383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5443</xdr:rowOff>
    </xdr:from>
    <xdr:to>
      <xdr:col>111</xdr:col>
      <xdr:colOff>177800</xdr:colOff>
      <xdr:row>86</xdr:row>
      <xdr:rowOff>5443</xdr:rowOff>
    </xdr:to>
    <xdr:cxnSp macro="">
      <xdr:nvCxnSpPr>
        <xdr:cNvPr id="821" name="直線コネクタ 820">
          <a:extLst>
            <a:ext uri="{FF2B5EF4-FFF2-40B4-BE49-F238E27FC236}">
              <a16:creationId xmlns:a16="http://schemas.microsoft.com/office/drawing/2014/main" id="{5EB54634-0AC2-4F1D-9749-9DB1A9919BF0}"/>
            </a:ext>
          </a:extLst>
        </xdr:cNvPr>
        <xdr:cNvCxnSpPr/>
      </xdr:nvCxnSpPr>
      <xdr:spPr>
        <a:xfrm>
          <a:off x="20434300" y="1475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126093</xdr:rowOff>
    </xdr:from>
    <xdr:to>
      <xdr:col>102</xdr:col>
      <xdr:colOff>165100</xdr:colOff>
      <xdr:row>86</xdr:row>
      <xdr:rowOff>56243</xdr:rowOff>
    </xdr:to>
    <xdr:sp macro="" textlink="">
      <xdr:nvSpPr>
        <xdr:cNvPr id="822" name="楕円 821">
          <a:extLst>
            <a:ext uri="{FF2B5EF4-FFF2-40B4-BE49-F238E27FC236}">
              <a16:creationId xmlns:a16="http://schemas.microsoft.com/office/drawing/2014/main" id="{47013688-D067-4221-9F01-8770AB5372FC}"/>
            </a:ext>
          </a:extLst>
        </xdr:cNvPr>
        <xdr:cNvSpPr/>
      </xdr:nvSpPr>
      <xdr:spPr>
        <a:xfrm>
          <a:off x="19494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5443</xdr:rowOff>
    </xdr:from>
    <xdr:to>
      <xdr:col>107</xdr:col>
      <xdr:colOff>50800</xdr:colOff>
      <xdr:row>86</xdr:row>
      <xdr:rowOff>5443</xdr:rowOff>
    </xdr:to>
    <xdr:cxnSp macro="">
      <xdr:nvCxnSpPr>
        <xdr:cNvPr id="823" name="直線コネクタ 822">
          <a:extLst>
            <a:ext uri="{FF2B5EF4-FFF2-40B4-BE49-F238E27FC236}">
              <a16:creationId xmlns:a16="http://schemas.microsoft.com/office/drawing/2014/main" id="{1C0226CA-39E2-40E2-B3C5-FA635E422BF7}"/>
            </a:ext>
          </a:extLst>
        </xdr:cNvPr>
        <xdr:cNvCxnSpPr/>
      </xdr:nvCxnSpPr>
      <xdr:spPr>
        <a:xfrm>
          <a:off x="19545300" y="1475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126093</xdr:rowOff>
    </xdr:from>
    <xdr:to>
      <xdr:col>98</xdr:col>
      <xdr:colOff>38100</xdr:colOff>
      <xdr:row>86</xdr:row>
      <xdr:rowOff>56243</xdr:rowOff>
    </xdr:to>
    <xdr:sp macro="" textlink="">
      <xdr:nvSpPr>
        <xdr:cNvPr id="824" name="楕円 823">
          <a:extLst>
            <a:ext uri="{FF2B5EF4-FFF2-40B4-BE49-F238E27FC236}">
              <a16:creationId xmlns:a16="http://schemas.microsoft.com/office/drawing/2014/main" id="{CD6B26D4-3ACB-4FE9-8685-1F2708C45FB4}"/>
            </a:ext>
          </a:extLst>
        </xdr:cNvPr>
        <xdr:cNvSpPr/>
      </xdr:nvSpPr>
      <xdr:spPr>
        <a:xfrm>
          <a:off x="18605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5443</xdr:rowOff>
    </xdr:from>
    <xdr:to>
      <xdr:col>102</xdr:col>
      <xdr:colOff>114300</xdr:colOff>
      <xdr:row>86</xdr:row>
      <xdr:rowOff>5443</xdr:rowOff>
    </xdr:to>
    <xdr:cxnSp macro="">
      <xdr:nvCxnSpPr>
        <xdr:cNvPr id="825" name="直線コネクタ 824">
          <a:extLst>
            <a:ext uri="{FF2B5EF4-FFF2-40B4-BE49-F238E27FC236}">
              <a16:creationId xmlns:a16="http://schemas.microsoft.com/office/drawing/2014/main" id="{AEFAD0CE-AF38-40BC-8BD1-5D982C13FA61}"/>
            </a:ext>
          </a:extLst>
        </xdr:cNvPr>
        <xdr:cNvCxnSpPr/>
      </xdr:nvCxnSpPr>
      <xdr:spPr>
        <a:xfrm>
          <a:off x="18656300" y="1475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826" name="n_1aveValue【児童館】&#10;一人当たり面積">
          <a:extLst>
            <a:ext uri="{FF2B5EF4-FFF2-40B4-BE49-F238E27FC236}">
              <a16:creationId xmlns:a16="http://schemas.microsoft.com/office/drawing/2014/main" id="{9B2AA52E-9311-4049-8D0B-533D0A1C83B8}"/>
            </a:ext>
          </a:extLst>
        </xdr:cNvPr>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827" name="n_2aveValue【児童館】&#10;一人当たり面積">
          <a:extLst>
            <a:ext uri="{FF2B5EF4-FFF2-40B4-BE49-F238E27FC236}">
              <a16:creationId xmlns:a16="http://schemas.microsoft.com/office/drawing/2014/main" id="{10FA2232-6B3A-4EAF-B944-A74F673339E6}"/>
            </a:ext>
          </a:extLst>
        </xdr:cNvPr>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828" name="n_3aveValue【児童館】&#10;一人当たり面積">
          <a:extLst>
            <a:ext uri="{FF2B5EF4-FFF2-40B4-BE49-F238E27FC236}">
              <a16:creationId xmlns:a16="http://schemas.microsoft.com/office/drawing/2014/main" id="{9BA5EDCE-E145-46FC-A092-D2639B606728}"/>
            </a:ext>
          </a:extLst>
        </xdr:cNvPr>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829" name="n_4aveValue【児童館】&#10;一人当たり面積">
          <a:extLst>
            <a:ext uri="{FF2B5EF4-FFF2-40B4-BE49-F238E27FC236}">
              <a16:creationId xmlns:a16="http://schemas.microsoft.com/office/drawing/2014/main" id="{3908479E-2CD1-43CB-9310-9EA7CEEB13E3}"/>
            </a:ext>
          </a:extLst>
        </xdr:cNvPr>
        <xdr:cNvSpPr txBox="1"/>
      </xdr:nvSpPr>
      <xdr:spPr>
        <a:xfrm>
          <a:off x="18421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47370</xdr:rowOff>
    </xdr:from>
    <xdr:ext cx="469744" cy="259045"/>
    <xdr:sp macro="" textlink="">
      <xdr:nvSpPr>
        <xdr:cNvPr id="830" name="n_1mainValue【児童館】&#10;一人当たり面積">
          <a:extLst>
            <a:ext uri="{FF2B5EF4-FFF2-40B4-BE49-F238E27FC236}">
              <a16:creationId xmlns:a16="http://schemas.microsoft.com/office/drawing/2014/main" id="{E20FD966-6A00-45EC-8EF0-94063F728FBA}"/>
            </a:ext>
          </a:extLst>
        </xdr:cNvPr>
        <xdr:cNvSpPr txBox="1"/>
      </xdr:nvSpPr>
      <xdr:spPr>
        <a:xfrm>
          <a:off x="210757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47370</xdr:rowOff>
    </xdr:from>
    <xdr:ext cx="469744" cy="259045"/>
    <xdr:sp macro="" textlink="">
      <xdr:nvSpPr>
        <xdr:cNvPr id="831" name="n_2mainValue【児童館】&#10;一人当たり面積">
          <a:extLst>
            <a:ext uri="{FF2B5EF4-FFF2-40B4-BE49-F238E27FC236}">
              <a16:creationId xmlns:a16="http://schemas.microsoft.com/office/drawing/2014/main" id="{A2E5352A-3584-4B3F-8464-16C801760635}"/>
            </a:ext>
          </a:extLst>
        </xdr:cNvPr>
        <xdr:cNvSpPr txBox="1"/>
      </xdr:nvSpPr>
      <xdr:spPr>
        <a:xfrm>
          <a:off x="20199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47370</xdr:rowOff>
    </xdr:from>
    <xdr:ext cx="469744" cy="259045"/>
    <xdr:sp macro="" textlink="">
      <xdr:nvSpPr>
        <xdr:cNvPr id="832" name="n_3mainValue【児童館】&#10;一人当たり面積">
          <a:extLst>
            <a:ext uri="{FF2B5EF4-FFF2-40B4-BE49-F238E27FC236}">
              <a16:creationId xmlns:a16="http://schemas.microsoft.com/office/drawing/2014/main" id="{D01356D0-E771-417D-9094-9F1FACC0BB02}"/>
            </a:ext>
          </a:extLst>
        </xdr:cNvPr>
        <xdr:cNvSpPr txBox="1"/>
      </xdr:nvSpPr>
      <xdr:spPr>
        <a:xfrm>
          <a:off x="19310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47370</xdr:rowOff>
    </xdr:from>
    <xdr:ext cx="469744" cy="259045"/>
    <xdr:sp macro="" textlink="">
      <xdr:nvSpPr>
        <xdr:cNvPr id="833" name="n_4mainValue【児童館】&#10;一人当たり面積">
          <a:extLst>
            <a:ext uri="{FF2B5EF4-FFF2-40B4-BE49-F238E27FC236}">
              <a16:creationId xmlns:a16="http://schemas.microsoft.com/office/drawing/2014/main" id="{2DB729D3-F974-44AF-BCAE-64AC374093FB}"/>
            </a:ext>
          </a:extLst>
        </xdr:cNvPr>
        <xdr:cNvSpPr txBox="1"/>
      </xdr:nvSpPr>
      <xdr:spPr>
        <a:xfrm>
          <a:off x="18421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4A9EF73F-785B-4ADF-A2B1-BE985987943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BE431AD9-14F7-4B21-AF8D-C48A1F9DF32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07796DDA-4328-4AC3-A932-B4836040B46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7B940297-AF15-4961-A442-6784B9893E6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ACEC234D-31C3-4531-9E35-7B1B979704B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BFB11D99-2B45-49DB-A6A0-697BD958972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031218FA-5242-4E68-8D8F-1B257950CC8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E05A85EF-4880-4C5A-AD40-B49D1401DA3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2B15C285-EC4C-41B7-9F1C-A9575F343CE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DB47D53F-79D0-4C7D-A749-26691B80FCA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321E68A3-82CE-4D14-AB6C-398CA981FE4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a:extLst>
            <a:ext uri="{FF2B5EF4-FFF2-40B4-BE49-F238E27FC236}">
              <a16:creationId xmlns:a16="http://schemas.microsoft.com/office/drawing/2014/main" id="{E9BB51A0-9051-4328-94A7-DDC7655CCDD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6" name="テキスト ボックス 845">
          <a:extLst>
            <a:ext uri="{FF2B5EF4-FFF2-40B4-BE49-F238E27FC236}">
              <a16:creationId xmlns:a16="http://schemas.microsoft.com/office/drawing/2014/main" id="{8EBB2310-5AD1-4027-A857-47E925C3125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a:extLst>
            <a:ext uri="{FF2B5EF4-FFF2-40B4-BE49-F238E27FC236}">
              <a16:creationId xmlns:a16="http://schemas.microsoft.com/office/drawing/2014/main" id="{69A189C8-55BB-4344-8AE9-F81DC7A66DD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a:extLst>
            <a:ext uri="{FF2B5EF4-FFF2-40B4-BE49-F238E27FC236}">
              <a16:creationId xmlns:a16="http://schemas.microsoft.com/office/drawing/2014/main" id="{B533DBBC-1604-46C3-9682-29378C0392B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a:extLst>
            <a:ext uri="{FF2B5EF4-FFF2-40B4-BE49-F238E27FC236}">
              <a16:creationId xmlns:a16="http://schemas.microsoft.com/office/drawing/2014/main" id="{A0FB5DA1-C6E8-4D6C-8912-E230B499AE1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a:extLst>
            <a:ext uri="{FF2B5EF4-FFF2-40B4-BE49-F238E27FC236}">
              <a16:creationId xmlns:a16="http://schemas.microsoft.com/office/drawing/2014/main" id="{EC65ADF2-BB4F-4C29-9E74-66C18C3DE90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a:extLst>
            <a:ext uri="{FF2B5EF4-FFF2-40B4-BE49-F238E27FC236}">
              <a16:creationId xmlns:a16="http://schemas.microsoft.com/office/drawing/2014/main" id="{54B6D3A2-7DA9-4339-A3E4-0D4B0D272B8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a:extLst>
            <a:ext uri="{FF2B5EF4-FFF2-40B4-BE49-F238E27FC236}">
              <a16:creationId xmlns:a16="http://schemas.microsoft.com/office/drawing/2014/main" id="{A1C48363-6C04-4B16-B381-B63974F1A6C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a:extLst>
            <a:ext uri="{FF2B5EF4-FFF2-40B4-BE49-F238E27FC236}">
              <a16:creationId xmlns:a16="http://schemas.microsoft.com/office/drawing/2014/main" id="{C1A7D2F7-482C-4903-B3BE-57B5F61D9B8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4" name="テキスト ボックス 853">
          <a:extLst>
            <a:ext uri="{FF2B5EF4-FFF2-40B4-BE49-F238E27FC236}">
              <a16:creationId xmlns:a16="http://schemas.microsoft.com/office/drawing/2014/main" id="{6FBD9A5A-5CED-4676-9D05-B9EAA45713A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9D27B459-2286-41DA-907C-90A22F16A61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6" name="テキスト ボックス 855">
          <a:extLst>
            <a:ext uri="{FF2B5EF4-FFF2-40B4-BE49-F238E27FC236}">
              <a16:creationId xmlns:a16="http://schemas.microsoft.com/office/drawing/2014/main" id="{D5FF136F-6D28-49E7-9D7D-EB2CE12988D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a:extLst>
            <a:ext uri="{FF2B5EF4-FFF2-40B4-BE49-F238E27FC236}">
              <a16:creationId xmlns:a16="http://schemas.microsoft.com/office/drawing/2014/main" id="{39038728-3E6C-432D-B731-091CB34274E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858" name="直線コネクタ 857">
          <a:extLst>
            <a:ext uri="{FF2B5EF4-FFF2-40B4-BE49-F238E27FC236}">
              <a16:creationId xmlns:a16="http://schemas.microsoft.com/office/drawing/2014/main" id="{89AA9F68-46FB-490E-98A8-A142ACAC5DC0}"/>
            </a:ext>
          </a:extLst>
        </xdr:cNvPr>
        <xdr:cNvCxnSpPr/>
      </xdr:nvCxnSpPr>
      <xdr:spPr>
        <a:xfrm flipV="1">
          <a:off x="16318864" y="170840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859" name="【公民館】&#10;有形固定資産減価償却率最小値テキスト">
          <a:extLst>
            <a:ext uri="{FF2B5EF4-FFF2-40B4-BE49-F238E27FC236}">
              <a16:creationId xmlns:a16="http://schemas.microsoft.com/office/drawing/2014/main" id="{30B34103-8847-4C89-AC57-2D6B850D7563}"/>
            </a:ext>
          </a:extLst>
        </xdr:cNvPr>
        <xdr:cNvSpPr txBox="1"/>
      </xdr:nvSpPr>
      <xdr:spPr>
        <a:xfrm>
          <a:off x="16357600"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860" name="直線コネクタ 859">
          <a:extLst>
            <a:ext uri="{FF2B5EF4-FFF2-40B4-BE49-F238E27FC236}">
              <a16:creationId xmlns:a16="http://schemas.microsoft.com/office/drawing/2014/main" id="{5DDA4F8C-965C-4CCA-97C9-D32D6C106A33}"/>
            </a:ext>
          </a:extLst>
        </xdr:cNvPr>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861" name="【公民館】&#10;有形固定資産減価償却率最大値テキスト">
          <a:extLst>
            <a:ext uri="{FF2B5EF4-FFF2-40B4-BE49-F238E27FC236}">
              <a16:creationId xmlns:a16="http://schemas.microsoft.com/office/drawing/2014/main" id="{05241935-92BC-4CD9-AAC0-D8543610445C}"/>
            </a:ext>
          </a:extLst>
        </xdr:cNvPr>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862" name="直線コネクタ 861">
          <a:extLst>
            <a:ext uri="{FF2B5EF4-FFF2-40B4-BE49-F238E27FC236}">
              <a16:creationId xmlns:a16="http://schemas.microsoft.com/office/drawing/2014/main" id="{20F1F9D7-8922-43C0-80A2-E3A00A9EFEA8}"/>
            </a:ext>
          </a:extLst>
        </xdr:cNvPr>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863" name="【公民館】&#10;有形固定資産減価償却率平均値テキスト">
          <a:extLst>
            <a:ext uri="{FF2B5EF4-FFF2-40B4-BE49-F238E27FC236}">
              <a16:creationId xmlns:a16="http://schemas.microsoft.com/office/drawing/2014/main" id="{CE526C06-5581-4C6A-99C0-42B9864673B0}"/>
            </a:ext>
          </a:extLst>
        </xdr:cNvPr>
        <xdr:cNvSpPr txBox="1"/>
      </xdr:nvSpPr>
      <xdr:spPr>
        <a:xfrm>
          <a:off x="16357600" y="17768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864" name="フローチャート: 判断 863">
          <a:extLst>
            <a:ext uri="{FF2B5EF4-FFF2-40B4-BE49-F238E27FC236}">
              <a16:creationId xmlns:a16="http://schemas.microsoft.com/office/drawing/2014/main" id="{5F0137DB-E9E4-4BFF-9F6F-3A3CF68858D0}"/>
            </a:ext>
          </a:extLst>
        </xdr:cNvPr>
        <xdr:cNvSpPr/>
      </xdr:nvSpPr>
      <xdr:spPr>
        <a:xfrm>
          <a:off x="16268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865" name="フローチャート: 判断 864">
          <a:extLst>
            <a:ext uri="{FF2B5EF4-FFF2-40B4-BE49-F238E27FC236}">
              <a16:creationId xmlns:a16="http://schemas.microsoft.com/office/drawing/2014/main" id="{036CCAFB-83BB-4083-8F4D-C2B1389E1605}"/>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866" name="フローチャート: 判断 865">
          <a:extLst>
            <a:ext uri="{FF2B5EF4-FFF2-40B4-BE49-F238E27FC236}">
              <a16:creationId xmlns:a16="http://schemas.microsoft.com/office/drawing/2014/main" id="{CAF300D3-D9C2-499C-95B6-5AA615D2BE31}"/>
            </a:ext>
          </a:extLst>
        </xdr:cNvPr>
        <xdr:cNvSpPr/>
      </xdr:nvSpPr>
      <xdr:spPr>
        <a:xfrm>
          <a:off x="145415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867" name="フローチャート: 判断 866">
          <a:extLst>
            <a:ext uri="{FF2B5EF4-FFF2-40B4-BE49-F238E27FC236}">
              <a16:creationId xmlns:a16="http://schemas.microsoft.com/office/drawing/2014/main" id="{3E1032C0-C52C-4821-89DF-984E30985C5A}"/>
            </a:ext>
          </a:extLst>
        </xdr:cNvPr>
        <xdr:cNvSpPr/>
      </xdr:nvSpPr>
      <xdr:spPr>
        <a:xfrm>
          <a:off x="1365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868" name="フローチャート: 判断 867">
          <a:extLst>
            <a:ext uri="{FF2B5EF4-FFF2-40B4-BE49-F238E27FC236}">
              <a16:creationId xmlns:a16="http://schemas.microsoft.com/office/drawing/2014/main" id="{5567A6FB-697B-41CF-B542-8A5E30D4B124}"/>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F15B2FAB-34C0-482F-AC29-EC31ED77761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6AAC5D7C-EB22-4233-A211-EB900B3F0AB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D31B81ED-8797-4713-AD87-73BF1977835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7270274B-2E26-49B8-A5F1-6E9C9CF701D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2B85218E-C5AF-4CA3-97A9-E9CBFA53845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15875</xdr:rowOff>
    </xdr:from>
    <xdr:to>
      <xdr:col>85</xdr:col>
      <xdr:colOff>177800</xdr:colOff>
      <xdr:row>106</xdr:row>
      <xdr:rowOff>117475</xdr:rowOff>
    </xdr:to>
    <xdr:sp macro="" textlink="">
      <xdr:nvSpPr>
        <xdr:cNvPr id="874" name="楕円 873">
          <a:extLst>
            <a:ext uri="{FF2B5EF4-FFF2-40B4-BE49-F238E27FC236}">
              <a16:creationId xmlns:a16="http://schemas.microsoft.com/office/drawing/2014/main" id="{AD722A9B-2766-4F61-8AF2-B167CF0106CE}"/>
            </a:ext>
          </a:extLst>
        </xdr:cNvPr>
        <xdr:cNvSpPr/>
      </xdr:nvSpPr>
      <xdr:spPr>
        <a:xfrm>
          <a:off x="162687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165752</xdr:rowOff>
    </xdr:from>
    <xdr:ext cx="405111" cy="259045"/>
    <xdr:sp macro="" textlink="">
      <xdr:nvSpPr>
        <xdr:cNvPr id="875" name="【公民館】&#10;有形固定資産減価償却率該当値テキスト">
          <a:extLst>
            <a:ext uri="{FF2B5EF4-FFF2-40B4-BE49-F238E27FC236}">
              <a16:creationId xmlns:a16="http://schemas.microsoft.com/office/drawing/2014/main" id="{9FD32EB3-C2EC-45C7-A6B9-7C710D66CEED}"/>
            </a:ext>
          </a:extLst>
        </xdr:cNvPr>
        <xdr:cNvSpPr txBox="1"/>
      </xdr:nvSpPr>
      <xdr:spPr>
        <a:xfrm>
          <a:off x="16357600" y="1816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17780</xdr:rowOff>
    </xdr:from>
    <xdr:to>
      <xdr:col>81</xdr:col>
      <xdr:colOff>101600</xdr:colOff>
      <xdr:row>106</xdr:row>
      <xdr:rowOff>119380</xdr:rowOff>
    </xdr:to>
    <xdr:sp macro="" textlink="">
      <xdr:nvSpPr>
        <xdr:cNvPr id="876" name="楕円 875">
          <a:extLst>
            <a:ext uri="{FF2B5EF4-FFF2-40B4-BE49-F238E27FC236}">
              <a16:creationId xmlns:a16="http://schemas.microsoft.com/office/drawing/2014/main" id="{CF5DF771-3133-45AC-A068-7AF23F49757E}"/>
            </a:ext>
          </a:extLst>
        </xdr:cNvPr>
        <xdr:cNvSpPr/>
      </xdr:nvSpPr>
      <xdr:spPr>
        <a:xfrm>
          <a:off x="15430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66675</xdr:rowOff>
    </xdr:from>
    <xdr:to>
      <xdr:col>85</xdr:col>
      <xdr:colOff>127000</xdr:colOff>
      <xdr:row>106</xdr:row>
      <xdr:rowOff>68580</xdr:rowOff>
    </xdr:to>
    <xdr:cxnSp macro="">
      <xdr:nvCxnSpPr>
        <xdr:cNvPr id="877" name="直線コネクタ 876">
          <a:extLst>
            <a:ext uri="{FF2B5EF4-FFF2-40B4-BE49-F238E27FC236}">
              <a16:creationId xmlns:a16="http://schemas.microsoft.com/office/drawing/2014/main" id="{E9A7CFAC-0367-46DE-BFD8-0BDC4763B520}"/>
            </a:ext>
          </a:extLst>
        </xdr:cNvPr>
        <xdr:cNvCxnSpPr/>
      </xdr:nvCxnSpPr>
      <xdr:spPr>
        <a:xfrm flipV="1">
          <a:off x="15481300" y="182403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151130</xdr:rowOff>
    </xdr:from>
    <xdr:to>
      <xdr:col>76</xdr:col>
      <xdr:colOff>165100</xdr:colOff>
      <xdr:row>106</xdr:row>
      <xdr:rowOff>81280</xdr:rowOff>
    </xdr:to>
    <xdr:sp macro="" textlink="">
      <xdr:nvSpPr>
        <xdr:cNvPr id="878" name="楕円 877">
          <a:extLst>
            <a:ext uri="{FF2B5EF4-FFF2-40B4-BE49-F238E27FC236}">
              <a16:creationId xmlns:a16="http://schemas.microsoft.com/office/drawing/2014/main" id="{70FA0796-DC7C-4F01-AD53-9016A81788F0}"/>
            </a:ext>
          </a:extLst>
        </xdr:cNvPr>
        <xdr:cNvSpPr/>
      </xdr:nvSpPr>
      <xdr:spPr>
        <a:xfrm>
          <a:off x="14541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30480</xdr:rowOff>
    </xdr:from>
    <xdr:to>
      <xdr:col>81</xdr:col>
      <xdr:colOff>50800</xdr:colOff>
      <xdr:row>106</xdr:row>
      <xdr:rowOff>68580</xdr:rowOff>
    </xdr:to>
    <xdr:cxnSp macro="">
      <xdr:nvCxnSpPr>
        <xdr:cNvPr id="879" name="直線コネクタ 878">
          <a:extLst>
            <a:ext uri="{FF2B5EF4-FFF2-40B4-BE49-F238E27FC236}">
              <a16:creationId xmlns:a16="http://schemas.microsoft.com/office/drawing/2014/main" id="{6D75022C-87C4-421F-9751-0D6588862FA5}"/>
            </a:ext>
          </a:extLst>
        </xdr:cNvPr>
        <xdr:cNvCxnSpPr/>
      </xdr:nvCxnSpPr>
      <xdr:spPr>
        <a:xfrm>
          <a:off x="14592300" y="18204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111125</xdr:rowOff>
    </xdr:from>
    <xdr:to>
      <xdr:col>72</xdr:col>
      <xdr:colOff>38100</xdr:colOff>
      <xdr:row>106</xdr:row>
      <xdr:rowOff>41275</xdr:rowOff>
    </xdr:to>
    <xdr:sp macro="" textlink="">
      <xdr:nvSpPr>
        <xdr:cNvPr id="880" name="楕円 879">
          <a:extLst>
            <a:ext uri="{FF2B5EF4-FFF2-40B4-BE49-F238E27FC236}">
              <a16:creationId xmlns:a16="http://schemas.microsoft.com/office/drawing/2014/main" id="{135E23BC-DC63-41F9-977F-97637412AA69}"/>
            </a:ext>
          </a:extLst>
        </xdr:cNvPr>
        <xdr:cNvSpPr/>
      </xdr:nvSpPr>
      <xdr:spPr>
        <a:xfrm>
          <a:off x="136525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161925</xdr:rowOff>
    </xdr:from>
    <xdr:to>
      <xdr:col>76</xdr:col>
      <xdr:colOff>114300</xdr:colOff>
      <xdr:row>106</xdr:row>
      <xdr:rowOff>30480</xdr:rowOff>
    </xdr:to>
    <xdr:cxnSp macro="">
      <xdr:nvCxnSpPr>
        <xdr:cNvPr id="881" name="直線コネクタ 880">
          <a:extLst>
            <a:ext uri="{FF2B5EF4-FFF2-40B4-BE49-F238E27FC236}">
              <a16:creationId xmlns:a16="http://schemas.microsoft.com/office/drawing/2014/main" id="{37C6CFB1-D8D5-484D-BBDB-C1F5FB5796ED}"/>
            </a:ext>
          </a:extLst>
        </xdr:cNvPr>
        <xdr:cNvCxnSpPr/>
      </xdr:nvCxnSpPr>
      <xdr:spPr>
        <a:xfrm>
          <a:off x="13703300" y="181641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71120</xdr:rowOff>
    </xdr:from>
    <xdr:to>
      <xdr:col>67</xdr:col>
      <xdr:colOff>101600</xdr:colOff>
      <xdr:row>106</xdr:row>
      <xdr:rowOff>1270</xdr:rowOff>
    </xdr:to>
    <xdr:sp macro="" textlink="">
      <xdr:nvSpPr>
        <xdr:cNvPr id="882" name="楕円 881">
          <a:extLst>
            <a:ext uri="{FF2B5EF4-FFF2-40B4-BE49-F238E27FC236}">
              <a16:creationId xmlns:a16="http://schemas.microsoft.com/office/drawing/2014/main" id="{D063DE8B-7155-4C59-A782-9E835DB71D1B}"/>
            </a:ext>
          </a:extLst>
        </xdr:cNvPr>
        <xdr:cNvSpPr/>
      </xdr:nvSpPr>
      <xdr:spPr>
        <a:xfrm>
          <a:off x="12763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121920</xdr:rowOff>
    </xdr:from>
    <xdr:to>
      <xdr:col>71</xdr:col>
      <xdr:colOff>177800</xdr:colOff>
      <xdr:row>105</xdr:row>
      <xdr:rowOff>161925</xdr:rowOff>
    </xdr:to>
    <xdr:cxnSp macro="">
      <xdr:nvCxnSpPr>
        <xdr:cNvPr id="883" name="直線コネクタ 882">
          <a:extLst>
            <a:ext uri="{FF2B5EF4-FFF2-40B4-BE49-F238E27FC236}">
              <a16:creationId xmlns:a16="http://schemas.microsoft.com/office/drawing/2014/main" id="{442FEAEA-9EE9-4A5B-B504-EC5E8951CE90}"/>
            </a:ext>
          </a:extLst>
        </xdr:cNvPr>
        <xdr:cNvCxnSpPr/>
      </xdr:nvCxnSpPr>
      <xdr:spPr>
        <a:xfrm>
          <a:off x="12814300" y="181241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884" name="n_1aveValue【公民館】&#10;有形固定資産減価償却率">
          <a:extLst>
            <a:ext uri="{FF2B5EF4-FFF2-40B4-BE49-F238E27FC236}">
              <a16:creationId xmlns:a16="http://schemas.microsoft.com/office/drawing/2014/main" id="{27C00FD2-6553-4089-B1BD-5CB0AC4EED62}"/>
            </a:ext>
          </a:extLst>
        </xdr:cNvPr>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885" name="n_2aveValue【公民館】&#10;有形固定資産減価償却率">
          <a:extLst>
            <a:ext uri="{FF2B5EF4-FFF2-40B4-BE49-F238E27FC236}">
              <a16:creationId xmlns:a16="http://schemas.microsoft.com/office/drawing/2014/main" id="{AE0E68AB-D6E5-42BE-81A9-9B572F530393}"/>
            </a:ext>
          </a:extLst>
        </xdr:cNvPr>
        <xdr:cNvSpPr txBox="1"/>
      </xdr:nvSpPr>
      <xdr:spPr>
        <a:xfrm>
          <a:off x="14389744"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886" name="n_3aveValue【公民館】&#10;有形固定資産減価償却率">
          <a:extLst>
            <a:ext uri="{FF2B5EF4-FFF2-40B4-BE49-F238E27FC236}">
              <a16:creationId xmlns:a16="http://schemas.microsoft.com/office/drawing/2014/main" id="{25555EFB-4A74-491C-B078-EAA36F1BDFD9}"/>
            </a:ext>
          </a:extLst>
        </xdr:cNvPr>
        <xdr:cNvSpPr txBox="1"/>
      </xdr:nvSpPr>
      <xdr:spPr>
        <a:xfrm>
          <a:off x="13500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887" name="n_4aveValue【公民館】&#10;有形固定資産減価償却率">
          <a:extLst>
            <a:ext uri="{FF2B5EF4-FFF2-40B4-BE49-F238E27FC236}">
              <a16:creationId xmlns:a16="http://schemas.microsoft.com/office/drawing/2014/main" id="{E2BC98D4-5C00-4E8C-8CA6-104A2ABFD266}"/>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110507</xdr:rowOff>
    </xdr:from>
    <xdr:ext cx="405111" cy="259045"/>
    <xdr:sp macro="" textlink="">
      <xdr:nvSpPr>
        <xdr:cNvPr id="888" name="n_1mainValue【公民館】&#10;有形固定資産減価償却率">
          <a:extLst>
            <a:ext uri="{FF2B5EF4-FFF2-40B4-BE49-F238E27FC236}">
              <a16:creationId xmlns:a16="http://schemas.microsoft.com/office/drawing/2014/main" id="{B37EBFDE-D52F-4B81-8956-1D4B567B2559}"/>
            </a:ext>
          </a:extLst>
        </xdr:cNvPr>
        <xdr:cNvSpPr txBox="1"/>
      </xdr:nvSpPr>
      <xdr:spPr>
        <a:xfrm>
          <a:off x="15266044"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72407</xdr:rowOff>
    </xdr:from>
    <xdr:ext cx="405111" cy="259045"/>
    <xdr:sp macro="" textlink="">
      <xdr:nvSpPr>
        <xdr:cNvPr id="889" name="n_2mainValue【公民館】&#10;有形固定資産減価償却率">
          <a:extLst>
            <a:ext uri="{FF2B5EF4-FFF2-40B4-BE49-F238E27FC236}">
              <a16:creationId xmlns:a16="http://schemas.microsoft.com/office/drawing/2014/main" id="{CFD221D4-F6A4-4927-A26A-36D12E586CAD}"/>
            </a:ext>
          </a:extLst>
        </xdr:cNvPr>
        <xdr:cNvSpPr txBox="1"/>
      </xdr:nvSpPr>
      <xdr:spPr>
        <a:xfrm>
          <a:off x="14389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32402</xdr:rowOff>
    </xdr:from>
    <xdr:ext cx="405111" cy="259045"/>
    <xdr:sp macro="" textlink="">
      <xdr:nvSpPr>
        <xdr:cNvPr id="890" name="n_3mainValue【公民館】&#10;有形固定資産減価償却率">
          <a:extLst>
            <a:ext uri="{FF2B5EF4-FFF2-40B4-BE49-F238E27FC236}">
              <a16:creationId xmlns:a16="http://schemas.microsoft.com/office/drawing/2014/main" id="{5B4CA7B3-43F5-476C-A6EA-844565B71F89}"/>
            </a:ext>
          </a:extLst>
        </xdr:cNvPr>
        <xdr:cNvSpPr txBox="1"/>
      </xdr:nvSpPr>
      <xdr:spPr>
        <a:xfrm>
          <a:off x="13500744" y="182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163847</xdr:rowOff>
    </xdr:from>
    <xdr:ext cx="405111" cy="259045"/>
    <xdr:sp macro="" textlink="">
      <xdr:nvSpPr>
        <xdr:cNvPr id="891" name="n_4mainValue【公民館】&#10;有形固定資産減価償却率">
          <a:extLst>
            <a:ext uri="{FF2B5EF4-FFF2-40B4-BE49-F238E27FC236}">
              <a16:creationId xmlns:a16="http://schemas.microsoft.com/office/drawing/2014/main" id="{4B71F834-28F0-4DEC-B8C5-32711F2D07B9}"/>
            </a:ext>
          </a:extLst>
        </xdr:cNvPr>
        <xdr:cNvSpPr txBox="1"/>
      </xdr:nvSpPr>
      <xdr:spPr>
        <a:xfrm>
          <a:off x="12611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85194D7D-304A-454C-899A-99CCF5B7158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B648FF94-D2CF-42E0-8BFF-7BF0F6D29D1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28E52C1B-EDD9-4445-89AB-0EDB1D1795E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0FF10D86-7AB5-42C2-B777-347EB570E0F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A5F7CC52-58D1-4FC2-99DB-3A9BCAB5B89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A1B30770-3536-4040-B48E-642D1521D48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A6ED2614-2B09-486F-8DE8-4646F330624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40DB9EBB-19EF-4BCA-B7B1-2605FA87317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A40C33A2-2500-45D3-9FB0-5D9D7EB7D4C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03F0A800-482E-4661-9028-9C847282B6D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a:extLst>
            <a:ext uri="{FF2B5EF4-FFF2-40B4-BE49-F238E27FC236}">
              <a16:creationId xmlns:a16="http://schemas.microsoft.com/office/drawing/2014/main" id="{6108103E-CD09-4015-9BAD-9B284F0DCB1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a:extLst>
            <a:ext uri="{FF2B5EF4-FFF2-40B4-BE49-F238E27FC236}">
              <a16:creationId xmlns:a16="http://schemas.microsoft.com/office/drawing/2014/main" id="{0837E6E1-D849-4035-9ED2-11C3C9C7AC4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a:extLst>
            <a:ext uri="{FF2B5EF4-FFF2-40B4-BE49-F238E27FC236}">
              <a16:creationId xmlns:a16="http://schemas.microsoft.com/office/drawing/2014/main" id="{D095A598-09AA-4DB8-85E6-D7E7A8E5148A}"/>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a:extLst>
            <a:ext uri="{FF2B5EF4-FFF2-40B4-BE49-F238E27FC236}">
              <a16:creationId xmlns:a16="http://schemas.microsoft.com/office/drawing/2014/main" id="{CC105BD6-0868-4CD2-BE21-EE2A64CF602D}"/>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a:extLst>
            <a:ext uri="{FF2B5EF4-FFF2-40B4-BE49-F238E27FC236}">
              <a16:creationId xmlns:a16="http://schemas.microsoft.com/office/drawing/2014/main" id="{755AEDA8-3B51-41FC-88BC-32CB711142B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a:extLst>
            <a:ext uri="{FF2B5EF4-FFF2-40B4-BE49-F238E27FC236}">
              <a16:creationId xmlns:a16="http://schemas.microsoft.com/office/drawing/2014/main" id="{7FDB34F9-6914-4071-96C8-485711438902}"/>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a:extLst>
            <a:ext uri="{FF2B5EF4-FFF2-40B4-BE49-F238E27FC236}">
              <a16:creationId xmlns:a16="http://schemas.microsoft.com/office/drawing/2014/main" id="{B832D945-8BA4-4BDB-B784-BDB2E327048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a:extLst>
            <a:ext uri="{FF2B5EF4-FFF2-40B4-BE49-F238E27FC236}">
              <a16:creationId xmlns:a16="http://schemas.microsoft.com/office/drawing/2014/main" id="{D32CA048-867D-41B3-9090-5529C6DD344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9F62E404-7778-4688-BCE7-5FFF31BB9F3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952BFD15-71DA-47AF-AE2A-AF5CA1DECB0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公民館】&#10;一人当たり面積グラフ枠">
          <a:extLst>
            <a:ext uri="{FF2B5EF4-FFF2-40B4-BE49-F238E27FC236}">
              <a16:creationId xmlns:a16="http://schemas.microsoft.com/office/drawing/2014/main" id="{C9F2A2E1-6504-46A6-AF3D-589B515A82A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913" name="直線コネクタ 912">
          <a:extLst>
            <a:ext uri="{FF2B5EF4-FFF2-40B4-BE49-F238E27FC236}">
              <a16:creationId xmlns:a16="http://schemas.microsoft.com/office/drawing/2014/main" id="{712CDB6F-62FA-4CD2-AC01-5663CBB3A7DA}"/>
            </a:ext>
          </a:extLst>
        </xdr:cNvPr>
        <xdr:cNvCxnSpPr/>
      </xdr:nvCxnSpPr>
      <xdr:spPr>
        <a:xfrm flipV="1">
          <a:off x="22160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914" name="【公民館】&#10;一人当たり面積最小値テキスト">
          <a:extLst>
            <a:ext uri="{FF2B5EF4-FFF2-40B4-BE49-F238E27FC236}">
              <a16:creationId xmlns:a16="http://schemas.microsoft.com/office/drawing/2014/main" id="{5F63F8E8-BB1F-4C37-8B5A-EB3E51CD8AA1}"/>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915" name="直線コネクタ 914">
          <a:extLst>
            <a:ext uri="{FF2B5EF4-FFF2-40B4-BE49-F238E27FC236}">
              <a16:creationId xmlns:a16="http://schemas.microsoft.com/office/drawing/2014/main" id="{8DB75A73-A02B-464B-9803-49186BBB1249}"/>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916" name="【公民館】&#10;一人当たり面積最大値テキスト">
          <a:extLst>
            <a:ext uri="{FF2B5EF4-FFF2-40B4-BE49-F238E27FC236}">
              <a16:creationId xmlns:a16="http://schemas.microsoft.com/office/drawing/2014/main" id="{CF6E7EA3-86FD-43DC-A6EC-ED0A8EF202D8}"/>
            </a:ext>
          </a:extLst>
        </xdr:cNvPr>
        <xdr:cNvSpPr txBox="1"/>
      </xdr:nvSpPr>
      <xdr:spPr>
        <a:xfrm>
          <a:off x="221996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917" name="直線コネクタ 916">
          <a:extLst>
            <a:ext uri="{FF2B5EF4-FFF2-40B4-BE49-F238E27FC236}">
              <a16:creationId xmlns:a16="http://schemas.microsoft.com/office/drawing/2014/main" id="{EDBBB8F1-955D-4F5F-A4A4-011603E74E85}"/>
            </a:ext>
          </a:extLst>
        </xdr:cNvPr>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918" name="【公民館】&#10;一人当たり面積平均値テキスト">
          <a:extLst>
            <a:ext uri="{FF2B5EF4-FFF2-40B4-BE49-F238E27FC236}">
              <a16:creationId xmlns:a16="http://schemas.microsoft.com/office/drawing/2014/main" id="{60B2F5B7-BBD8-4603-9940-BF247687E0D9}"/>
            </a:ext>
          </a:extLst>
        </xdr:cNvPr>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919" name="フローチャート: 判断 918">
          <a:extLst>
            <a:ext uri="{FF2B5EF4-FFF2-40B4-BE49-F238E27FC236}">
              <a16:creationId xmlns:a16="http://schemas.microsoft.com/office/drawing/2014/main" id="{CC2EC945-8E2E-4CE0-92C2-3EF222FA5B10}"/>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920" name="フローチャート: 判断 919">
          <a:extLst>
            <a:ext uri="{FF2B5EF4-FFF2-40B4-BE49-F238E27FC236}">
              <a16:creationId xmlns:a16="http://schemas.microsoft.com/office/drawing/2014/main" id="{AC82F115-AB06-4DEF-A05F-FEC55B07A0BA}"/>
            </a:ext>
          </a:extLst>
        </xdr:cNvPr>
        <xdr:cNvSpPr/>
      </xdr:nvSpPr>
      <xdr:spPr>
        <a:xfrm>
          <a:off x="21272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921" name="フローチャート: 判断 920">
          <a:extLst>
            <a:ext uri="{FF2B5EF4-FFF2-40B4-BE49-F238E27FC236}">
              <a16:creationId xmlns:a16="http://schemas.microsoft.com/office/drawing/2014/main" id="{DE797154-F7DD-4BCB-A0D3-5511199076BD}"/>
            </a:ext>
          </a:extLst>
        </xdr:cNvPr>
        <xdr:cNvSpPr/>
      </xdr:nvSpPr>
      <xdr:spPr>
        <a:xfrm>
          <a:off x="20383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922" name="フローチャート: 判断 921">
          <a:extLst>
            <a:ext uri="{FF2B5EF4-FFF2-40B4-BE49-F238E27FC236}">
              <a16:creationId xmlns:a16="http://schemas.microsoft.com/office/drawing/2014/main" id="{E7A70E12-FF54-47C2-B96D-129DE52C50F5}"/>
            </a:ext>
          </a:extLst>
        </xdr:cNvPr>
        <xdr:cNvSpPr/>
      </xdr:nvSpPr>
      <xdr:spPr>
        <a:xfrm>
          <a:off x="19494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923" name="フローチャート: 判断 922">
          <a:extLst>
            <a:ext uri="{FF2B5EF4-FFF2-40B4-BE49-F238E27FC236}">
              <a16:creationId xmlns:a16="http://schemas.microsoft.com/office/drawing/2014/main" id="{8E4FFB93-AF98-4FB6-943A-398E3ABEF953}"/>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F398B397-8A2A-4F93-828B-E77E7749798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608E619A-68A3-4E7A-A2CC-350E68F8B43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B4550884-402D-4111-9E85-34B0838FA51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D2B68F1E-A4FA-4F4F-96AE-C4EBB966318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6E4862A8-53E7-4DC7-B16C-835382020A6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929" name="楕円 928">
          <a:extLst>
            <a:ext uri="{FF2B5EF4-FFF2-40B4-BE49-F238E27FC236}">
              <a16:creationId xmlns:a16="http://schemas.microsoft.com/office/drawing/2014/main" id="{6B4342E5-A420-4F1C-8BC2-BAC8DAC31FEC}"/>
            </a:ext>
          </a:extLst>
        </xdr:cNvPr>
        <xdr:cNvSpPr/>
      </xdr:nvSpPr>
      <xdr:spPr>
        <a:xfrm>
          <a:off x="22110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118127</xdr:rowOff>
    </xdr:from>
    <xdr:ext cx="469744" cy="259045"/>
    <xdr:sp macro="" textlink="">
      <xdr:nvSpPr>
        <xdr:cNvPr id="930" name="【公民館】&#10;一人当たり面積該当値テキスト">
          <a:extLst>
            <a:ext uri="{FF2B5EF4-FFF2-40B4-BE49-F238E27FC236}">
              <a16:creationId xmlns:a16="http://schemas.microsoft.com/office/drawing/2014/main" id="{8B657C77-5886-4F49-8D43-50309358C3E1}"/>
            </a:ext>
          </a:extLst>
        </xdr:cNvPr>
        <xdr:cNvSpPr txBox="1"/>
      </xdr:nvSpPr>
      <xdr:spPr>
        <a:xfrm>
          <a:off x="22199600"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141987</xdr:rowOff>
    </xdr:from>
    <xdr:to>
      <xdr:col>112</xdr:col>
      <xdr:colOff>38100</xdr:colOff>
      <xdr:row>107</xdr:row>
      <xdr:rowOff>72137</xdr:rowOff>
    </xdr:to>
    <xdr:sp macro="" textlink="">
      <xdr:nvSpPr>
        <xdr:cNvPr id="931" name="楕円 930">
          <a:extLst>
            <a:ext uri="{FF2B5EF4-FFF2-40B4-BE49-F238E27FC236}">
              <a16:creationId xmlns:a16="http://schemas.microsoft.com/office/drawing/2014/main" id="{71A97972-5A03-4CC9-9C93-6DA09941A446}"/>
            </a:ext>
          </a:extLst>
        </xdr:cNvPr>
        <xdr:cNvSpPr/>
      </xdr:nvSpPr>
      <xdr:spPr>
        <a:xfrm>
          <a:off x="21272500" y="183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19050</xdr:rowOff>
    </xdr:from>
    <xdr:to>
      <xdr:col>116</xdr:col>
      <xdr:colOff>63500</xdr:colOff>
      <xdr:row>107</xdr:row>
      <xdr:rowOff>21337</xdr:rowOff>
    </xdr:to>
    <xdr:cxnSp macro="">
      <xdr:nvCxnSpPr>
        <xdr:cNvPr id="932" name="直線コネクタ 931">
          <a:extLst>
            <a:ext uri="{FF2B5EF4-FFF2-40B4-BE49-F238E27FC236}">
              <a16:creationId xmlns:a16="http://schemas.microsoft.com/office/drawing/2014/main" id="{A2F4FA21-36D6-4BBF-8C82-93348AA892E6}"/>
            </a:ext>
          </a:extLst>
        </xdr:cNvPr>
        <xdr:cNvCxnSpPr/>
      </xdr:nvCxnSpPr>
      <xdr:spPr>
        <a:xfrm flipV="1">
          <a:off x="21323300" y="18364200"/>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141987</xdr:rowOff>
    </xdr:from>
    <xdr:to>
      <xdr:col>107</xdr:col>
      <xdr:colOff>101600</xdr:colOff>
      <xdr:row>107</xdr:row>
      <xdr:rowOff>72137</xdr:rowOff>
    </xdr:to>
    <xdr:sp macro="" textlink="">
      <xdr:nvSpPr>
        <xdr:cNvPr id="933" name="楕円 932">
          <a:extLst>
            <a:ext uri="{FF2B5EF4-FFF2-40B4-BE49-F238E27FC236}">
              <a16:creationId xmlns:a16="http://schemas.microsoft.com/office/drawing/2014/main" id="{F6F9B674-876B-4F42-A073-EDD36B614F44}"/>
            </a:ext>
          </a:extLst>
        </xdr:cNvPr>
        <xdr:cNvSpPr/>
      </xdr:nvSpPr>
      <xdr:spPr>
        <a:xfrm>
          <a:off x="20383500" y="183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21337</xdr:rowOff>
    </xdr:from>
    <xdr:to>
      <xdr:col>111</xdr:col>
      <xdr:colOff>177800</xdr:colOff>
      <xdr:row>107</xdr:row>
      <xdr:rowOff>21337</xdr:rowOff>
    </xdr:to>
    <xdr:cxnSp macro="">
      <xdr:nvCxnSpPr>
        <xdr:cNvPr id="934" name="直線コネクタ 933">
          <a:extLst>
            <a:ext uri="{FF2B5EF4-FFF2-40B4-BE49-F238E27FC236}">
              <a16:creationId xmlns:a16="http://schemas.microsoft.com/office/drawing/2014/main" id="{66A72F1D-D127-4381-AE51-AFC1E49963F9}"/>
            </a:ext>
          </a:extLst>
        </xdr:cNvPr>
        <xdr:cNvCxnSpPr/>
      </xdr:nvCxnSpPr>
      <xdr:spPr>
        <a:xfrm>
          <a:off x="20434300" y="183664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141987</xdr:rowOff>
    </xdr:from>
    <xdr:to>
      <xdr:col>102</xdr:col>
      <xdr:colOff>165100</xdr:colOff>
      <xdr:row>107</xdr:row>
      <xdr:rowOff>72137</xdr:rowOff>
    </xdr:to>
    <xdr:sp macro="" textlink="">
      <xdr:nvSpPr>
        <xdr:cNvPr id="935" name="楕円 934">
          <a:extLst>
            <a:ext uri="{FF2B5EF4-FFF2-40B4-BE49-F238E27FC236}">
              <a16:creationId xmlns:a16="http://schemas.microsoft.com/office/drawing/2014/main" id="{C436A458-B287-4D4B-BF60-D199AA0F2CBB}"/>
            </a:ext>
          </a:extLst>
        </xdr:cNvPr>
        <xdr:cNvSpPr/>
      </xdr:nvSpPr>
      <xdr:spPr>
        <a:xfrm>
          <a:off x="19494500" y="183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21337</xdr:rowOff>
    </xdr:from>
    <xdr:to>
      <xdr:col>107</xdr:col>
      <xdr:colOff>50800</xdr:colOff>
      <xdr:row>107</xdr:row>
      <xdr:rowOff>21337</xdr:rowOff>
    </xdr:to>
    <xdr:cxnSp macro="">
      <xdr:nvCxnSpPr>
        <xdr:cNvPr id="936" name="直線コネクタ 935">
          <a:extLst>
            <a:ext uri="{FF2B5EF4-FFF2-40B4-BE49-F238E27FC236}">
              <a16:creationId xmlns:a16="http://schemas.microsoft.com/office/drawing/2014/main" id="{2FD61921-03BC-41FC-8826-4F8CF634AC3C}"/>
            </a:ext>
          </a:extLst>
        </xdr:cNvPr>
        <xdr:cNvCxnSpPr/>
      </xdr:nvCxnSpPr>
      <xdr:spPr>
        <a:xfrm>
          <a:off x="19545300" y="183664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141987</xdr:rowOff>
    </xdr:from>
    <xdr:to>
      <xdr:col>98</xdr:col>
      <xdr:colOff>38100</xdr:colOff>
      <xdr:row>107</xdr:row>
      <xdr:rowOff>72137</xdr:rowOff>
    </xdr:to>
    <xdr:sp macro="" textlink="">
      <xdr:nvSpPr>
        <xdr:cNvPr id="937" name="楕円 936">
          <a:extLst>
            <a:ext uri="{FF2B5EF4-FFF2-40B4-BE49-F238E27FC236}">
              <a16:creationId xmlns:a16="http://schemas.microsoft.com/office/drawing/2014/main" id="{1E533C1F-D53D-4009-9D75-570C436D5BFF}"/>
            </a:ext>
          </a:extLst>
        </xdr:cNvPr>
        <xdr:cNvSpPr/>
      </xdr:nvSpPr>
      <xdr:spPr>
        <a:xfrm>
          <a:off x="18605500" y="183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21337</xdr:rowOff>
    </xdr:from>
    <xdr:to>
      <xdr:col>102</xdr:col>
      <xdr:colOff>114300</xdr:colOff>
      <xdr:row>107</xdr:row>
      <xdr:rowOff>21337</xdr:rowOff>
    </xdr:to>
    <xdr:cxnSp macro="">
      <xdr:nvCxnSpPr>
        <xdr:cNvPr id="938" name="直線コネクタ 937">
          <a:extLst>
            <a:ext uri="{FF2B5EF4-FFF2-40B4-BE49-F238E27FC236}">
              <a16:creationId xmlns:a16="http://schemas.microsoft.com/office/drawing/2014/main" id="{21A732AA-EFFD-4533-8829-7CBE1A39736F}"/>
            </a:ext>
          </a:extLst>
        </xdr:cNvPr>
        <xdr:cNvCxnSpPr/>
      </xdr:nvCxnSpPr>
      <xdr:spPr>
        <a:xfrm>
          <a:off x="18656300" y="183664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127525</xdr:rowOff>
    </xdr:from>
    <xdr:ext cx="469744" cy="259045"/>
    <xdr:sp macro="" textlink="">
      <xdr:nvSpPr>
        <xdr:cNvPr id="939" name="n_1aveValue【公民館】&#10;一人当たり面積">
          <a:extLst>
            <a:ext uri="{FF2B5EF4-FFF2-40B4-BE49-F238E27FC236}">
              <a16:creationId xmlns:a16="http://schemas.microsoft.com/office/drawing/2014/main" id="{2179A77B-B660-4200-8FB2-358E56A3E28D}"/>
            </a:ext>
          </a:extLst>
        </xdr:cNvPr>
        <xdr:cNvSpPr txBox="1"/>
      </xdr:nvSpPr>
      <xdr:spPr>
        <a:xfrm>
          <a:off x="210757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127525</xdr:rowOff>
    </xdr:from>
    <xdr:ext cx="469744" cy="259045"/>
    <xdr:sp macro="" textlink="">
      <xdr:nvSpPr>
        <xdr:cNvPr id="940" name="n_2aveValue【公民館】&#10;一人当たり面積">
          <a:extLst>
            <a:ext uri="{FF2B5EF4-FFF2-40B4-BE49-F238E27FC236}">
              <a16:creationId xmlns:a16="http://schemas.microsoft.com/office/drawing/2014/main" id="{3043A9B7-4A83-4503-BBB0-C70D96E79852}"/>
            </a:ext>
          </a:extLst>
        </xdr:cNvPr>
        <xdr:cNvSpPr txBox="1"/>
      </xdr:nvSpPr>
      <xdr:spPr>
        <a:xfrm>
          <a:off x="201994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941" name="n_3aveValue【公民館】&#10;一人当たり面積">
          <a:extLst>
            <a:ext uri="{FF2B5EF4-FFF2-40B4-BE49-F238E27FC236}">
              <a16:creationId xmlns:a16="http://schemas.microsoft.com/office/drawing/2014/main" id="{59BBD21C-E7D9-40F1-BDBC-25CA744A72E8}"/>
            </a:ext>
          </a:extLst>
        </xdr:cNvPr>
        <xdr:cNvSpPr txBox="1"/>
      </xdr:nvSpPr>
      <xdr:spPr>
        <a:xfrm>
          <a:off x="19310427" y="179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942" name="n_4aveValue【公民館】&#10;一人当たり面積">
          <a:extLst>
            <a:ext uri="{FF2B5EF4-FFF2-40B4-BE49-F238E27FC236}">
              <a16:creationId xmlns:a16="http://schemas.microsoft.com/office/drawing/2014/main" id="{5C9BE19C-3D62-41F9-B7AD-D5C71E9A70F2}"/>
            </a:ext>
          </a:extLst>
        </xdr:cNvPr>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63264</xdr:rowOff>
    </xdr:from>
    <xdr:ext cx="469744" cy="259045"/>
    <xdr:sp macro="" textlink="">
      <xdr:nvSpPr>
        <xdr:cNvPr id="943" name="n_1mainValue【公民館】&#10;一人当たり面積">
          <a:extLst>
            <a:ext uri="{FF2B5EF4-FFF2-40B4-BE49-F238E27FC236}">
              <a16:creationId xmlns:a16="http://schemas.microsoft.com/office/drawing/2014/main" id="{49F9E9EB-FB9F-44FD-91DA-F0C7B1AA5E48}"/>
            </a:ext>
          </a:extLst>
        </xdr:cNvPr>
        <xdr:cNvSpPr txBox="1"/>
      </xdr:nvSpPr>
      <xdr:spPr>
        <a:xfrm>
          <a:off x="21075727" y="1840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63264</xdr:rowOff>
    </xdr:from>
    <xdr:ext cx="469744" cy="259045"/>
    <xdr:sp macro="" textlink="">
      <xdr:nvSpPr>
        <xdr:cNvPr id="944" name="n_2mainValue【公民館】&#10;一人当たり面積">
          <a:extLst>
            <a:ext uri="{FF2B5EF4-FFF2-40B4-BE49-F238E27FC236}">
              <a16:creationId xmlns:a16="http://schemas.microsoft.com/office/drawing/2014/main" id="{27C6138B-D121-4497-890E-933B5FD1514F}"/>
            </a:ext>
          </a:extLst>
        </xdr:cNvPr>
        <xdr:cNvSpPr txBox="1"/>
      </xdr:nvSpPr>
      <xdr:spPr>
        <a:xfrm>
          <a:off x="20199427" y="1840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63264</xdr:rowOff>
    </xdr:from>
    <xdr:ext cx="469744" cy="259045"/>
    <xdr:sp macro="" textlink="">
      <xdr:nvSpPr>
        <xdr:cNvPr id="945" name="n_3mainValue【公民館】&#10;一人当たり面積">
          <a:extLst>
            <a:ext uri="{FF2B5EF4-FFF2-40B4-BE49-F238E27FC236}">
              <a16:creationId xmlns:a16="http://schemas.microsoft.com/office/drawing/2014/main" id="{B1847161-E28E-4301-AB00-FB61A0DBF891}"/>
            </a:ext>
          </a:extLst>
        </xdr:cNvPr>
        <xdr:cNvSpPr txBox="1"/>
      </xdr:nvSpPr>
      <xdr:spPr>
        <a:xfrm>
          <a:off x="19310427" y="1840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63264</xdr:rowOff>
    </xdr:from>
    <xdr:ext cx="469744" cy="259045"/>
    <xdr:sp macro="" textlink="">
      <xdr:nvSpPr>
        <xdr:cNvPr id="946" name="n_4mainValue【公民館】&#10;一人当たり面積">
          <a:extLst>
            <a:ext uri="{FF2B5EF4-FFF2-40B4-BE49-F238E27FC236}">
              <a16:creationId xmlns:a16="http://schemas.microsoft.com/office/drawing/2014/main" id="{8A50D8D9-D715-4275-8914-8EEF2D914AAB}"/>
            </a:ext>
          </a:extLst>
        </xdr:cNvPr>
        <xdr:cNvSpPr txBox="1"/>
      </xdr:nvSpPr>
      <xdr:spPr>
        <a:xfrm>
          <a:off x="18421427" y="1840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E2B36265-96D4-49FA-ABD6-DB6F77C57F4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C080C25C-57B7-463B-80F4-7A2D5360967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5ED32842-7DE2-41CC-BDA2-24F8E3DCE5F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と比較して有形固定資産減価償却率が特に高くなっている施設は、学校施設、港湾・漁港及び公民館である。港湾・漁港については、大規模な修景施設（ボードウォーク）の老朽化によるものであるが、修繕を適宜行ない使用しているため、維持管理にかかる経費の増加に留意していく。公民館については、市内各地区に設置されているが、そのほとんどが昭和５０年代に建設されたため、有形固定資産減価償却率が高くなっている。ただし、全公民館が耐震化対策済みであり、一人当たり面積が類似団体と同程度であるので、維持管理にかかる経費の増加に留意しつつ引き続き使用していく。学校施設は耐震化対策の建替えが済み、令和元年度では類似団体より３．９ポイント低かった有形固定資産減価償却率が３．９ポイント上回った。一人当たり面積も大きくないため、公共施設等総合管理計画のマネジメント方針に従い、適切な日常点検を実施し安心・安全が確保された施設の維持を図っていく。公営住宅は老朽化した施設の建替えや設備の改修をしているため、有形固定資産減価償却率が類似団体と比較して低くなっている。老朽化した施設の使用状況及び財政事情を考慮しながら更新を進めていく。</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1AB5675-D4EF-4765-8AA9-051E0261124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379CDD1-D101-46FA-9004-EEE00F7C6AE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B17BCD9-4BB4-4BAD-A187-E8AADB8E45E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95AA952-16D8-4838-8DB8-67A26161EE9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愛知県碧南市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0F4E5E5-B3EA-40A5-B6F3-703112820D4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5F6A258-7C8F-40FB-BE0B-FC78A5D3F2B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DA4A622-B674-443D-A179-7190B276B57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8994EB5-3BFC-4C3F-BFD9-DDDAA157F5F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FCBE2A5-EBBB-403F-8C5F-AFCC27FAAC6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1EB437F-3A8C-4451-A3CA-D5A4E1659A2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72,534
66,253
36.68
35,204,146
33,370,490
1,711,265
20,256,863
8,191,053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8ACC94B-FF4C-4D4C-BA0E-BF2C1820B1A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5F8154E-30D5-4712-87C2-313B12AE840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6A55BFF-557B-44B3-8DE9-E4E6675E69B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AFCBE28-021C-4D6D-85CF-72E975E369E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576C250-FB7C-4F58-B4BD-9C2AF7DD13E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E70FB59-FD0C-4382-AC90-184EEFD4BDE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312D87E-1233-4D13-B179-99F7969C791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8420D90-2F5F-4634-B237-28CA94FD804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AB477C9-24D9-4A87-830E-3EEFBD73795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162BED6-33AE-4969-BDF7-1744394BFB1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31DD985-60C5-47BC-AD53-9D8C7B11840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53F6730-E2EE-4119-92EA-022DC93563A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F267654-6355-4593-86E7-3ECCE82EFFC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436FBCD-B2DE-42F3-AE31-0C0CFC5988C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2111834-323C-4AA8-94EB-66A8449CE37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71AEAD9-B2AB-4492-8EC8-B1A8107354E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55EA956-1680-4D0E-9FB1-8A064D445A5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98CF53F-0251-42DB-BF73-408B816189F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D71CAD8-83B5-48B0-9152-D1A8D7C1139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8448879-8D37-4C96-9C29-CDCD89CE67E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72E7B48-BD53-4FEE-90EC-41C453621F7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8DA17C4-803D-40F8-A67B-872B8B1E8C5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95E0B13-6821-4B57-B837-EA57DFE9FD0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DD90244-D092-4ABC-91F0-603C4849D1F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5B28A95-B17B-4E44-8755-D7D0CB2F112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4A941B8-93D3-49CF-BF81-19D7357E807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0CFF092-B0CB-4615-A146-5EDA09446E8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7AB581A-4CB6-490C-A323-B11ED18E9D7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83AA502-5944-40C9-9E2F-133D330D289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D7F33A3-D2FC-4BDC-8266-2A310FF0157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BC57454-7B30-4E0E-A086-F696C5DDB84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0FFD263-4F5A-43E9-811A-A28D849E3FC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E19C0A6-5037-4529-82AB-E78023A94D6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C57E00E-1B77-4723-892F-67774CA1686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3B64ECB-3C9A-4DEB-BE92-85229C49F5C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4335C99-E788-40D0-A5CF-44273191D29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63344FC-CCF0-410D-92DB-1BA597730FF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25FE01D-87FD-4B20-8213-4B5330E7F90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A2A305E-E5E1-4604-B0C4-7539E4F08E5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BC136CF-F543-41DD-A30F-412FFC9BA59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C85C5A1-59EF-4989-A708-DD986F7B99D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AA18AEC-7FF5-417F-AECD-A54DEFE4991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328753F-C9F6-494C-A431-B7F55EEDCE1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56B5870-D6F2-445F-BF3A-4D7812655C8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9CA1279-255E-48C2-AE67-3D66B976F23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32F0708-D481-4C68-B3F0-9804C8884AE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01C839B2-7CB2-48DE-8121-5BABAFE809C1}"/>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C7EB623A-CC31-40B3-8A17-00342474F59B}"/>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A010D6D3-4CBB-482C-AC71-81C0B311AB87}"/>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B2649350-70D3-431C-9E4F-2D5EF42BF02B}"/>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012C5B48-E244-492C-922B-44E3052AD892}"/>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778C8606-9B74-4403-8CD1-C01DFDFBE2F6}"/>
            </a:ext>
          </a:extLst>
        </xdr:cNvPr>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258E7764-5803-4F1A-8DD8-91B2503DF969}"/>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33B3FBF7-3A2D-4AF1-8F0E-C71402D1A7C4}"/>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79AA3C5B-99A4-4FC4-8301-9FD73793B77A}"/>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4BD861BC-0467-44AE-B9DB-EA17A519448C}"/>
            </a:ext>
          </a:extLst>
        </xdr:cNvPr>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5716D3D6-B490-4247-9B54-E19616D902AC}"/>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8E6504E-23A9-4A44-AB9A-C1BA99ACA97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9259D37-8B3D-4C50-903D-E8CFD29A775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1783544-F6A4-4ED7-AC33-7AA0D6543F5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F0A614B-EDD4-44D3-B38B-46DD3B3BF68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434D5D9-D193-4DF5-B043-9B3ED30E4D5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136434</xdr:rowOff>
    </xdr:from>
    <xdr:to>
      <xdr:col>24</xdr:col>
      <xdr:colOff>114300</xdr:colOff>
      <xdr:row>41</xdr:row>
      <xdr:rowOff>66584</xdr:rowOff>
    </xdr:to>
    <xdr:sp macro="" textlink="">
      <xdr:nvSpPr>
        <xdr:cNvPr id="74" name="楕円 73">
          <a:extLst>
            <a:ext uri="{FF2B5EF4-FFF2-40B4-BE49-F238E27FC236}">
              <a16:creationId xmlns:a16="http://schemas.microsoft.com/office/drawing/2014/main" id="{D5B39B1E-813B-4712-A3B0-A0129B0D4284}"/>
            </a:ext>
          </a:extLst>
        </xdr:cNvPr>
        <xdr:cNvSpPr/>
      </xdr:nvSpPr>
      <xdr:spPr>
        <a:xfrm>
          <a:off x="45847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114861</xdr:rowOff>
    </xdr:from>
    <xdr:ext cx="405111" cy="259045"/>
    <xdr:sp macro="" textlink="">
      <xdr:nvSpPr>
        <xdr:cNvPr id="75" name="【図書館】&#10;有形固定資産減価償却率該当値テキスト">
          <a:extLst>
            <a:ext uri="{FF2B5EF4-FFF2-40B4-BE49-F238E27FC236}">
              <a16:creationId xmlns:a16="http://schemas.microsoft.com/office/drawing/2014/main" id="{EA649D34-4930-4ACD-B584-7E34CA0720BF}"/>
            </a:ext>
          </a:extLst>
        </xdr:cNvPr>
        <xdr:cNvSpPr txBox="1"/>
      </xdr:nvSpPr>
      <xdr:spPr>
        <a:xfrm>
          <a:off x="4673600"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131535</xdr:rowOff>
    </xdr:from>
    <xdr:to>
      <xdr:col>20</xdr:col>
      <xdr:colOff>38100</xdr:colOff>
      <xdr:row>41</xdr:row>
      <xdr:rowOff>61685</xdr:rowOff>
    </xdr:to>
    <xdr:sp macro="" textlink="">
      <xdr:nvSpPr>
        <xdr:cNvPr id="76" name="楕円 75">
          <a:extLst>
            <a:ext uri="{FF2B5EF4-FFF2-40B4-BE49-F238E27FC236}">
              <a16:creationId xmlns:a16="http://schemas.microsoft.com/office/drawing/2014/main" id="{F568C244-3E2A-4770-B971-3562AEE3327E}"/>
            </a:ext>
          </a:extLst>
        </xdr:cNvPr>
        <xdr:cNvSpPr/>
      </xdr:nvSpPr>
      <xdr:spPr>
        <a:xfrm>
          <a:off x="3746500" y="69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10885</xdr:rowOff>
    </xdr:from>
    <xdr:to>
      <xdr:col>24</xdr:col>
      <xdr:colOff>63500</xdr:colOff>
      <xdr:row>41</xdr:row>
      <xdr:rowOff>15784</xdr:rowOff>
    </xdr:to>
    <xdr:cxnSp macro="">
      <xdr:nvCxnSpPr>
        <xdr:cNvPr id="77" name="直線コネクタ 76">
          <a:extLst>
            <a:ext uri="{FF2B5EF4-FFF2-40B4-BE49-F238E27FC236}">
              <a16:creationId xmlns:a16="http://schemas.microsoft.com/office/drawing/2014/main" id="{76A6B9B9-2360-4713-8EAA-0902E4EA950A}"/>
            </a:ext>
          </a:extLst>
        </xdr:cNvPr>
        <xdr:cNvCxnSpPr/>
      </xdr:nvCxnSpPr>
      <xdr:spPr>
        <a:xfrm>
          <a:off x="3797300" y="7040335"/>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116840</xdr:rowOff>
    </xdr:from>
    <xdr:to>
      <xdr:col>15</xdr:col>
      <xdr:colOff>101600</xdr:colOff>
      <xdr:row>41</xdr:row>
      <xdr:rowOff>46990</xdr:rowOff>
    </xdr:to>
    <xdr:sp macro="" textlink="">
      <xdr:nvSpPr>
        <xdr:cNvPr id="78" name="楕円 77">
          <a:extLst>
            <a:ext uri="{FF2B5EF4-FFF2-40B4-BE49-F238E27FC236}">
              <a16:creationId xmlns:a16="http://schemas.microsoft.com/office/drawing/2014/main" id="{66A98202-957E-4E98-9444-4D52DDE2291D}"/>
            </a:ext>
          </a:extLst>
        </xdr:cNvPr>
        <xdr:cNvSpPr/>
      </xdr:nvSpPr>
      <xdr:spPr>
        <a:xfrm>
          <a:off x="2857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167640</xdr:rowOff>
    </xdr:from>
    <xdr:to>
      <xdr:col>19</xdr:col>
      <xdr:colOff>177800</xdr:colOff>
      <xdr:row>41</xdr:row>
      <xdr:rowOff>10885</xdr:rowOff>
    </xdr:to>
    <xdr:cxnSp macro="">
      <xdr:nvCxnSpPr>
        <xdr:cNvPr id="79" name="直線コネクタ 78">
          <a:extLst>
            <a:ext uri="{FF2B5EF4-FFF2-40B4-BE49-F238E27FC236}">
              <a16:creationId xmlns:a16="http://schemas.microsoft.com/office/drawing/2014/main" id="{BB8E4093-E77D-490C-B249-F85CFFDA9BCF}"/>
            </a:ext>
          </a:extLst>
        </xdr:cNvPr>
        <xdr:cNvCxnSpPr/>
      </xdr:nvCxnSpPr>
      <xdr:spPr>
        <a:xfrm>
          <a:off x="2908300" y="702564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105410</xdr:rowOff>
    </xdr:from>
    <xdr:to>
      <xdr:col>10</xdr:col>
      <xdr:colOff>165100</xdr:colOff>
      <xdr:row>41</xdr:row>
      <xdr:rowOff>35560</xdr:rowOff>
    </xdr:to>
    <xdr:sp macro="" textlink="">
      <xdr:nvSpPr>
        <xdr:cNvPr id="80" name="楕円 79">
          <a:extLst>
            <a:ext uri="{FF2B5EF4-FFF2-40B4-BE49-F238E27FC236}">
              <a16:creationId xmlns:a16="http://schemas.microsoft.com/office/drawing/2014/main" id="{2F8C0A4E-0E16-4A30-BBC1-378C89929964}"/>
            </a:ext>
          </a:extLst>
        </xdr:cNvPr>
        <xdr:cNvSpPr/>
      </xdr:nvSpPr>
      <xdr:spPr>
        <a:xfrm>
          <a:off x="1968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156210</xdr:rowOff>
    </xdr:from>
    <xdr:to>
      <xdr:col>15</xdr:col>
      <xdr:colOff>50800</xdr:colOff>
      <xdr:row>40</xdr:row>
      <xdr:rowOff>167640</xdr:rowOff>
    </xdr:to>
    <xdr:cxnSp macro="">
      <xdr:nvCxnSpPr>
        <xdr:cNvPr id="81" name="直線コネクタ 80">
          <a:extLst>
            <a:ext uri="{FF2B5EF4-FFF2-40B4-BE49-F238E27FC236}">
              <a16:creationId xmlns:a16="http://schemas.microsoft.com/office/drawing/2014/main" id="{7E530FD0-E8E2-4D2B-9368-FD0D7B105ED4}"/>
            </a:ext>
          </a:extLst>
        </xdr:cNvPr>
        <xdr:cNvCxnSpPr/>
      </xdr:nvCxnSpPr>
      <xdr:spPr>
        <a:xfrm>
          <a:off x="2019300" y="70142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90715</xdr:rowOff>
    </xdr:from>
    <xdr:to>
      <xdr:col>6</xdr:col>
      <xdr:colOff>38100</xdr:colOff>
      <xdr:row>41</xdr:row>
      <xdr:rowOff>20865</xdr:rowOff>
    </xdr:to>
    <xdr:sp macro="" textlink="">
      <xdr:nvSpPr>
        <xdr:cNvPr id="82" name="楕円 81">
          <a:extLst>
            <a:ext uri="{FF2B5EF4-FFF2-40B4-BE49-F238E27FC236}">
              <a16:creationId xmlns:a16="http://schemas.microsoft.com/office/drawing/2014/main" id="{6A5C804A-92AB-43D2-BC27-281A13DFF82C}"/>
            </a:ext>
          </a:extLst>
        </xdr:cNvPr>
        <xdr:cNvSpPr/>
      </xdr:nvSpPr>
      <xdr:spPr>
        <a:xfrm>
          <a:off x="1079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141515</xdr:rowOff>
    </xdr:from>
    <xdr:to>
      <xdr:col>10</xdr:col>
      <xdr:colOff>114300</xdr:colOff>
      <xdr:row>40</xdr:row>
      <xdr:rowOff>156210</xdr:rowOff>
    </xdr:to>
    <xdr:cxnSp macro="">
      <xdr:nvCxnSpPr>
        <xdr:cNvPr id="83" name="直線コネクタ 82">
          <a:extLst>
            <a:ext uri="{FF2B5EF4-FFF2-40B4-BE49-F238E27FC236}">
              <a16:creationId xmlns:a16="http://schemas.microsoft.com/office/drawing/2014/main" id="{FE91D047-ACE1-451D-8DA0-E44063DB5B79}"/>
            </a:ext>
          </a:extLst>
        </xdr:cNvPr>
        <xdr:cNvCxnSpPr/>
      </xdr:nvCxnSpPr>
      <xdr:spPr>
        <a:xfrm>
          <a:off x="1130300" y="6999515"/>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1546FE82-8384-4141-8307-592CE7783BD6}"/>
            </a:ext>
          </a:extLst>
        </xdr:cNvPr>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C261938C-CD59-4316-B959-0E0A2C1C7406}"/>
            </a:ext>
          </a:extLst>
        </xdr:cNvPr>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6E60DF30-8EE1-4E9D-A65B-1CD9C10E2674}"/>
            </a:ext>
          </a:extLst>
        </xdr:cNvPr>
        <xdr:cNvSpPr txBox="1"/>
      </xdr:nvSpPr>
      <xdr:spPr>
        <a:xfrm>
          <a:off x="1816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1BC65FA6-E2D3-4E0A-9B93-4B12CDC4F28C}"/>
            </a:ext>
          </a:extLst>
        </xdr:cNvPr>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52812</xdr:rowOff>
    </xdr:from>
    <xdr:ext cx="405111" cy="259045"/>
    <xdr:sp macro="" textlink="">
      <xdr:nvSpPr>
        <xdr:cNvPr id="88" name="n_1mainValue【図書館】&#10;有形固定資産減価償却率">
          <a:extLst>
            <a:ext uri="{FF2B5EF4-FFF2-40B4-BE49-F238E27FC236}">
              <a16:creationId xmlns:a16="http://schemas.microsoft.com/office/drawing/2014/main" id="{A240ACB1-D908-475E-8813-E2BD829C4687}"/>
            </a:ext>
          </a:extLst>
        </xdr:cNvPr>
        <xdr:cNvSpPr txBox="1"/>
      </xdr:nvSpPr>
      <xdr:spPr>
        <a:xfrm>
          <a:off x="3582044" y="708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38117</xdr:rowOff>
    </xdr:from>
    <xdr:ext cx="405111" cy="259045"/>
    <xdr:sp macro="" textlink="">
      <xdr:nvSpPr>
        <xdr:cNvPr id="89" name="n_2mainValue【図書館】&#10;有形固定資産減価償却率">
          <a:extLst>
            <a:ext uri="{FF2B5EF4-FFF2-40B4-BE49-F238E27FC236}">
              <a16:creationId xmlns:a16="http://schemas.microsoft.com/office/drawing/2014/main" id="{A720306A-33ED-40B2-AA0A-998DD0BBCD7D}"/>
            </a:ext>
          </a:extLst>
        </xdr:cNvPr>
        <xdr:cNvSpPr txBox="1"/>
      </xdr:nvSpPr>
      <xdr:spPr>
        <a:xfrm>
          <a:off x="2705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26687</xdr:rowOff>
    </xdr:from>
    <xdr:ext cx="405111" cy="259045"/>
    <xdr:sp macro="" textlink="">
      <xdr:nvSpPr>
        <xdr:cNvPr id="90" name="n_3mainValue【図書館】&#10;有形固定資産減価償却率">
          <a:extLst>
            <a:ext uri="{FF2B5EF4-FFF2-40B4-BE49-F238E27FC236}">
              <a16:creationId xmlns:a16="http://schemas.microsoft.com/office/drawing/2014/main" id="{10465A16-7775-4A8B-98D4-5800354FDFCE}"/>
            </a:ext>
          </a:extLst>
        </xdr:cNvPr>
        <xdr:cNvSpPr txBox="1"/>
      </xdr:nvSpPr>
      <xdr:spPr>
        <a:xfrm>
          <a:off x="18167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11992</xdr:rowOff>
    </xdr:from>
    <xdr:ext cx="405111" cy="259045"/>
    <xdr:sp macro="" textlink="">
      <xdr:nvSpPr>
        <xdr:cNvPr id="91" name="n_4mainValue【図書館】&#10;有形固定資産減価償却率">
          <a:extLst>
            <a:ext uri="{FF2B5EF4-FFF2-40B4-BE49-F238E27FC236}">
              <a16:creationId xmlns:a16="http://schemas.microsoft.com/office/drawing/2014/main" id="{D8883D71-B3CE-456B-BB61-FE437051B859}"/>
            </a:ext>
          </a:extLst>
        </xdr:cNvPr>
        <xdr:cNvSpPr txBox="1"/>
      </xdr:nvSpPr>
      <xdr:spPr>
        <a:xfrm>
          <a:off x="927744" y="70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B7F117D-A583-4EE3-BC18-D4539BE1C46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4B1F632-F882-482A-A578-F1986DEE627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22F95C0-C451-4502-88BF-A788896A2A6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5277DFA-5515-4298-B820-399E2338587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319F32A-827E-40D9-A357-77BC388511C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112CCC2-02DD-418E-85B0-6DA205CDFA6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5305A7A-1A01-438D-8F0C-98564266196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DC582EC-8E71-4D3A-B3CB-8CA15E2E769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E7409B4-40BC-4B1C-9091-CD5012592BA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F24E744-4A93-4D11-A455-6043C02EBE5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A440843-4BC3-4C29-93BA-6EEFF3A842D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8A1D9551-E6FB-4B1E-B129-569512063CD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E7A261CA-2815-4EA3-BB2B-C660304396BF}"/>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B376654C-FA88-44B9-AC45-919AD37BA18C}"/>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DC28C55B-A0B1-40EC-AD65-DC93E00AA48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71299CEA-F6AD-4273-BF09-93D135D10E51}"/>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B20710D-FDC3-4E33-B128-892E700C6C6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37BED782-D184-40F3-A57F-7D1071549781}"/>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756C97A-7D3A-4998-BB8E-93126736A86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6749019B-2570-45A6-B1C2-7041CFC587E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FEDCFC6C-4C79-446D-B0E0-26DB1EB4D68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685E810B-49B8-4E63-80C8-E4816BE4547C}"/>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E1B0CBE0-5BD2-48B5-8AEF-272C58E50B61}"/>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E346F369-7EDD-4859-B4BE-18A656DA877F}"/>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5E9530BA-B0A6-43EB-A582-A9AB2EE6E85D}"/>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2DF28CC4-3579-46A7-854F-BC529BB81EB2}"/>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18" name="【図書館】&#10;一人当たり面積平均値テキスト">
          <a:extLst>
            <a:ext uri="{FF2B5EF4-FFF2-40B4-BE49-F238E27FC236}">
              <a16:creationId xmlns:a16="http://schemas.microsoft.com/office/drawing/2014/main" id="{9ED71C20-BAAF-4B88-A245-1F67BDD8DD10}"/>
            </a:ext>
          </a:extLst>
        </xdr:cNvPr>
        <xdr:cNvSpPr txBox="1"/>
      </xdr:nvSpPr>
      <xdr:spPr>
        <a:xfrm>
          <a:off x="10515600" y="662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A45FADC6-8E0C-41F1-801A-C029DFAF4F61}"/>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57973B99-B340-46AC-8916-3BCEDDAB0749}"/>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C4490565-F7AB-401A-A35E-D6F535D7A43E}"/>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63AC1B88-FFFF-4299-84EA-9E6FCCE97839}"/>
            </a:ext>
          </a:extLst>
        </xdr:cNvPr>
        <xdr:cNvSpPr/>
      </xdr:nvSpPr>
      <xdr:spPr>
        <a:xfrm>
          <a:off x="7810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749DAC16-16EC-487B-B5E2-C40210102CF3}"/>
            </a:ext>
          </a:extLst>
        </xdr:cNvPr>
        <xdr:cNvSpPr/>
      </xdr:nvSpPr>
      <xdr:spPr>
        <a:xfrm>
          <a:off x="6921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B5589FD-BF9F-4E45-9D18-6D44EA1F98E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A158927-2DF3-4408-B35E-A3188BA490A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964C5DA-3235-45F4-AB9A-8FA08E0EA25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4540DD7-045F-402F-B823-B747D8D84B5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220298A-1ED4-4BDA-87E0-7EB9C1BF92B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9398</xdr:rowOff>
    </xdr:from>
    <xdr:to>
      <xdr:col>55</xdr:col>
      <xdr:colOff>50800</xdr:colOff>
      <xdr:row>37</xdr:row>
      <xdr:rowOff>110998</xdr:rowOff>
    </xdr:to>
    <xdr:sp macro="" textlink="">
      <xdr:nvSpPr>
        <xdr:cNvPr id="129" name="楕円 128">
          <a:extLst>
            <a:ext uri="{FF2B5EF4-FFF2-40B4-BE49-F238E27FC236}">
              <a16:creationId xmlns:a16="http://schemas.microsoft.com/office/drawing/2014/main" id="{86891769-EF1E-45BC-80A4-7DE885060C92}"/>
            </a:ext>
          </a:extLst>
        </xdr:cNvPr>
        <xdr:cNvSpPr/>
      </xdr:nvSpPr>
      <xdr:spPr>
        <a:xfrm>
          <a:off x="104267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32275</xdr:rowOff>
    </xdr:from>
    <xdr:ext cx="469744" cy="259045"/>
    <xdr:sp macro="" textlink="">
      <xdr:nvSpPr>
        <xdr:cNvPr id="130" name="【図書館】&#10;一人当たり面積該当値テキスト">
          <a:extLst>
            <a:ext uri="{FF2B5EF4-FFF2-40B4-BE49-F238E27FC236}">
              <a16:creationId xmlns:a16="http://schemas.microsoft.com/office/drawing/2014/main" id="{A50D226C-4BAE-4A10-A67D-E10FBD2A8E39}"/>
            </a:ext>
          </a:extLst>
        </xdr:cNvPr>
        <xdr:cNvSpPr txBox="1"/>
      </xdr:nvSpPr>
      <xdr:spPr>
        <a:xfrm>
          <a:off x="10515600" y="620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9398</xdr:rowOff>
    </xdr:from>
    <xdr:to>
      <xdr:col>50</xdr:col>
      <xdr:colOff>165100</xdr:colOff>
      <xdr:row>37</xdr:row>
      <xdr:rowOff>110998</xdr:rowOff>
    </xdr:to>
    <xdr:sp macro="" textlink="">
      <xdr:nvSpPr>
        <xdr:cNvPr id="131" name="楕円 130">
          <a:extLst>
            <a:ext uri="{FF2B5EF4-FFF2-40B4-BE49-F238E27FC236}">
              <a16:creationId xmlns:a16="http://schemas.microsoft.com/office/drawing/2014/main" id="{37EF8F24-776F-423A-9044-6A686CE3966D}"/>
            </a:ext>
          </a:extLst>
        </xdr:cNvPr>
        <xdr:cNvSpPr/>
      </xdr:nvSpPr>
      <xdr:spPr>
        <a:xfrm>
          <a:off x="9588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60198</xdr:rowOff>
    </xdr:from>
    <xdr:to>
      <xdr:col>55</xdr:col>
      <xdr:colOff>0</xdr:colOff>
      <xdr:row>37</xdr:row>
      <xdr:rowOff>60198</xdr:rowOff>
    </xdr:to>
    <xdr:cxnSp macro="">
      <xdr:nvCxnSpPr>
        <xdr:cNvPr id="132" name="直線コネクタ 131">
          <a:extLst>
            <a:ext uri="{FF2B5EF4-FFF2-40B4-BE49-F238E27FC236}">
              <a16:creationId xmlns:a16="http://schemas.microsoft.com/office/drawing/2014/main" id="{519031F8-AE4D-4649-A199-F681A25C0489}"/>
            </a:ext>
          </a:extLst>
        </xdr:cNvPr>
        <xdr:cNvCxnSpPr/>
      </xdr:nvCxnSpPr>
      <xdr:spPr>
        <a:xfrm>
          <a:off x="9639300" y="64038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9398</xdr:rowOff>
    </xdr:from>
    <xdr:to>
      <xdr:col>46</xdr:col>
      <xdr:colOff>38100</xdr:colOff>
      <xdr:row>37</xdr:row>
      <xdr:rowOff>110998</xdr:rowOff>
    </xdr:to>
    <xdr:sp macro="" textlink="">
      <xdr:nvSpPr>
        <xdr:cNvPr id="133" name="楕円 132">
          <a:extLst>
            <a:ext uri="{FF2B5EF4-FFF2-40B4-BE49-F238E27FC236}">
              <a16:creationId xmlns:a16="http://schemas.microsoft.com/office/drawing/2014/main" id="{B395FF41-DF21-45CB-8911-AA60DDFBA4F4}"/>
            </a:ext>
          </a:extLst>
        </xdr:cNvPr>
        <xdr:cNvSpPr/>
      </xdr:nvSpPr>
      <xdr:spPr>
        <a:xfrm>
          <a:off x="8699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60198</xdr:rowOff>
    </xdr:from>
    <xdr:to>
      <xdr:col>50</xdr:col>
      <xdr:colOff>114300</xdr:colOff>
      <xdr:row>37</xdr:row>
      <xdr:rowOff>60198</xdr:rowOff>
    </xdr:to>
    <xdr:cxnSp macro="">
      <xdr:nvCxnSpPr>
        <xdr:cNvPr id="134" name="直線コネクタ 133">
          <a:extLst>
            <a:ext uri="{FF2B5EF4-FFF2-40B4-BE49-F238E27FC236}">
              <a16:creationId xmlns:a16="http://schemas.microsoft.com/office/drawing/2014/main" id="{B7A7E8F9-A40A-4A85-A654-B960E3F08AB5}"/>
            </a:ext>
          </a:extLst>
        </xdr:cNvPr>
        <xdr:cNvCxnSpPr/>
      </xdr:nvCxnSpPr>
      <xdr:spPr>
        <a:xfrm>
          <a:off x="8750300" y="64038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9398</xdr:rowOff>
    </xdr:from>
    <xdr:to>
      <xdr:col>41</xdr:col>
      <xdr:colOff>101600</xdr:colOff>
      <xdr:row>37</xdr:row>
      <xdr:rowOff>110998</xdr:rowOff>
    </xdr:to>
    <xdr:sp macro="" textlink="">
      <xdr:nvSpPr>
        <xdr:cNvPr id="135" name="楕円 134">
          <a:extLst>
            <a:ext uri="{FF2B5EF4-FFF2-40B4-BE49-F238E27FC236}">
              <a16:creationId xmlns:a16="http://schemas.microsoft.com/office/drawing/2014/main" id="{7E3EC10F-075F-4346-BA9B-584CE8B618D5}"/>
            </a:ext>
          </a:extLst>
        </xdr:cNvPr>
        <xdr:cNvSpPr/>
      </xdr:nvSpPr>
      <xdr:spPr>
        <a:xfrm>
          <a:off x="7810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60198</xdr:rowOff>
    </xdr:from>
    <xdr:to>
      <xdr:col>45</xdr:col>
      <xdr:colOff>177800</xdr:colOff>
      <xdr:row>37</xdr:row>
      <xdr:rowOff>60198</xdr:rowOff>
    </xdr:to>
    <xdr:cxnSp macro="">
      <xdr:nvCxnSpPr>
        <xdr:cNvPr id="136" name="直線コネクタ 135">
          <a:extLst>
            <a:ext uri="{FF2B5EF4-FFF2-40B4-BE49-F238E27FC236}">
              <a16:creationId xmlns:a16="http://schemas.microsoft.com/office/drawing/2014/main" id="{ED0BA6E8-067C-4212-AFC7-8043C48CEF58}"/>
            </a:ext>
          </a:extLst>
        </xdr:cNvPr>
        <xdr:cNvCxnSpPr/>
      </xdr:nvCxnSpPr>
      <xdr:spPr>
        <a:xfrm>
          <a:off x="7861300" y="64038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18542</xdr:rowOff>
    </xdr:from>
    <xdr:to>
      <xdr:col>36</xdr:col>
      <xdr:colOff>165100</xdr:colOff>
      <xdr:row>37</xdr:row>
      <xdr:rowOff>120142</xdr:rowOff>
    </xdr:to>
    <xdr:sp macro="" textlink="">
      <xdr:nvSpPr>
        <xdr:cNvPr id="137" name="楕円 136">
          <a:extLst>
            <a:ext uri="{FF2B5EF4-FFF2-40B4-BE49-F238E27FC236}">
              <a16:creationId xmlns:a16="http://schemas.microsoft.com/office/drawing/2014/main" id="{29575251-4F8B-4F0C-8F77-651F5850189B}"/>
            </a:ext>
          </a:extLst>
        </xdr:cNvPr>
        <xdr:cNvSpPr/>
      </xdr:nvSpPr>
      <xdr:spPr>
        <a:xfrm>
          <a:off x="6921500" y="63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60198</xdr:rowOff>
    </xdr:from>
    <xdr:to>
      <xdr:col>41</xdr:col>
      <xdr:colOff>50800</xdr:colOff>
      <xdr:row>37</xdr:row>
      <xdr:rowOff>69342</xdr:rowOff>
    </xdr:to>
    <xdr:cxnSp macro="">
      <xdr:nvCxnSpPr>
        <xdr:cNvPr id="138" name="直線コネクタ 137">
          <a:extLst>
            <a:ext uri="{FF2B5EF4-FFF2-40B4-BE49-F238E27FC236}">
              <a16:creationId xmlns:a16="http://schemas.microsoft.com/office/drawing/2014/main" id="{939FED42-58C7-40E4-8A5E-5C61311F312C}"/>
            </a:ext>
          </a:extLst>
        </xdr:cNvPr>
        <xdr:cNvCxnSpPr/>
      </xdr:nvCxnSpPr>
      <xdr:spPr>
        <a:xfrm flipV="1">
          <a:off x="6972300" y="64038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39" name="n_1aveValue【図書館】&#10;一人当たり面積">
          <a:extLst>
            <a:ext uri="{FF2B5EF4-FFF2-40B4-BE49-F238E27FC236}">
              <a16:creationId xmlns:a16="http://schemas.microsoft.com/office/drawing/2014/main" id="{705725FE-1DE5-4764-A4D4-2540C5F8FFBD}"/>
            </a:ext>
          </a:extLst>
        </xdr:cNvPr>
        <xdr:cNvSpPr txBox="1"/>
      </xdr:nvSpPr>
      <xdr:spPr>
        <a:xfrm>
          <a:off x="9391727" y="67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40" name="n_2aveValue【図書館】&#10;一人当たり面積">
          <a:extLst>
            <a:ext uri="{FF2B5EF4-FFF2-40B4-BE49-F238E27FC236}">
              <a16:creationId xmlns:a16="http://schemas.microsoft.com/office/drawing/2014/main" id="{221A2DB6-F496-48B1-BB15-DD96EF6B43B9}"/>
            </a:ext>
          </a:extLst>
        </xdr:cNvPr>
        <xdr:cNvSpPr txBox="1"/>
      </xdr:nvSpPr>
      <xdr:spPr>
        <a:xfrm>
          <a:off x="8515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79265</xdr:rowOff>
    </xdr:from>
    <xdr:ext cx="469744" cy="259045"/>
    <xdr:sp macro="" textlink="">
      <xdr:nvSpPr>
        <xdr:cNvPr id="141" name="n_3aveValue【図書館】&#10;一人当たり面積">
          <a:extLst>
            <a:ext uri="{FF2B5EF4-FFF2-40B4-BE49-F238E27FC236}">
              <a16:creationId xmlns:a16="http://schemas.microsoft.com/office/drawing/2014/main" id="{A739F3EC-6AE9-4B3D-AE13-B06CBA612CB4}"/>
            </a:ext>
          </a:extLst>
        </xdr:cNvPr>
        <xdr:cNvSpPr txBox="1"/>
      </xdr:nvSpPr>
      <xdr:spPr>
        <a:xfrm>
          <a:off x="7626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79265</xdr:rowOff>
    </xdr:from>
    <xdr:ext cx="469744" cy="259045"/>
    <xdr:sp macro="" textlink="">
      <xdr:nvSpPr>
        <xdr:cNvPr id="142" name="n_4aveValue【図書館】&#10;一人当たり面積">
          <a:extLst>
            <a:ext uri="{FF2B5EF4-FFF2-40B4-BE49-F238E27FC236}">
              <a16:creationId xmlns:a16="http://schemas.microsoft.com/office/drawing/2014/main" id="{0B31D741-8573-4E0C-A5A4-E9EB719FC35E}"/>
            </a:ext>
          </a:extLst>
        </xdr:cNvPr>
        <xdr:cNvSpPr txBox="1"/>
      </xdr:nvSpPr>
      <xdr:spPr>
        <a:xfrm>
          <a:off x="6737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127525</xdr:rowOff>
    </xdr:from>
    <xdr:ext cx="469744" cy="259045"/>
    <xdr:sp macro="" textlink="">
      <xdr:nvSpPr>
        <xdr:cNvPr id="143" name="n_1mainValue【図書館】&#10;一人当たり面積">
          <a:extLst>
            <a:ext uri="{FF2B5EF4-FFF2-40B4-BE49-F238E27FC236}">
              <a16:creationId xmlns:a16="http://schemas.microsoft.com/office/drawing/2014/main" id="{2320A7DC-36B1-4CC6-9B58-ABD338EDC1B0}"/>
            </a:ext>
          </a:extLst>
        </xdr:cNvPr>
        <xdr:cNvSpPr txBox="1"/>
      </xdr:nvSpPr>
      <xdr:spPr>
        <a:xfrm>
          <a:off x="9391727" y="612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127525</xdr:rowOff>
    </xdr:from>
    <xdr:ext cx="469744" cy="259045"/>
    <xdr:sp macro="" textlink="">
      <xdr:nvSpPr>
        <xdr:cNvPr id="144" name="n_2mainValue【図書館】&#10;一人当たり面積">
          <a:extLst>
            <a:ext uri="{FF2B5EF4-FFF2-40B4-BE49-F238E27FC236}">
              <a16:creationId xmlns:a16="http://schemas.microsoft.com/office/drawing/2014/main" id="{D2ACD9A9-D8F4-4585-9B72-3F2DE2C8C5F9}"/>
            </a:ext>
          </a:extLst>
        </xdr:cNvPr>
        <xdr:cNvSpPr txBox="1"/>
      </xdr:nvSpPr>
      <xdr:spPr>
        <a:xfrm>
          <a:off x="8515427" y="612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127525</xdr:rowOff>
    </xdr:from>
    <xdr:ext cx="469744" cy="259045"/>
    <xdr:sp macro="" textlink="">
      <xdr:nvSpPr>
        <xdr:cNvPr id="145" name="n_3mainValue【図書館】&#10;一人当たり面積">
          <a:extLst>
            <a:ext uri="{FF2B5EF4-FFF2-40B4-BE49-F238E27FC236}">
              <a16:creationId xmlns:a16="http://schemas.microsoft.com/office/drawing/2014/main" id="{14CD0B50-E2A8-49B4-8DE2-52253A5AFF8A}"/>
            </a:ext>
          </a:extLst>
        </xdr:cNvPr>
        <xdr:cNvSpPr txBox="1"/>
      </xdr:nvSpPr>
      <xdr:spPr>
        <a:xfrm>
          <a:off x="7626427" y="612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136669</xdr:rowOff>
    </xdr:from>
    <xdr:ext cx="469744" cy="259045"/>
    <xdr:sp macro="" textlink="">
      <xdr:nvSpPr>
        <xdr:cNvPr id="146" name="n_4mainValue【図書館】&#10;一人当たり面積">
          <a:extLst>
            <a:ext uri="{FF2B5EF4-FFF2-40B4-BE49-F238E27FC236}">
              <a16:creationId xmlns:a16="http://schemas.microsoft.com/office/drawing/2014/main" id="{226ABCDF-4445-46B1-BDFC-76D174444876}"/>
            </a:ext>
          </a:extLst>
        </xdr:cNvPr>
        <xdr:cNvSpPr txBox="1"/>
      </xdr:nvSpPr>
      <xdr:spPr>
        <a:xfrm>
          <a:off x="6737427"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C134695-7B67-4B1A-A5AA-1EE88B72841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6BB2CFB-2BFF-4A2D-A47B-A34BB1E6F19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9012320-D161-4BA8-AF6D-75BEAD10167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66926F5-E872-4B06-84F8-727D939D5E3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B2B42582-7302-45DF-BBCA-9B5FB5087D3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E98A380-B2B7-4E19-9064-9DD7C3453A0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2CE8FB07-4A64-4BD3-836F-9AD6ECCFBDB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BD8B2E91-175A-467B-8B05-F0DCAD0B608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1E98D91-FCC7-43FC-B5C1-C68358A0835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B213A52-47FA-406A-B437-E37712FD2E8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222C884D-1334-4988-8880-AFE611EA744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1E88BD73-21B4-43D5-9C93-88560C98224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A258B2C9-7ED2-452D-B150-28A48CB392F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563F90F4-2154-4A8F-92AF-23F5B4F3EB7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B62B4C73-8CA4-48DB-A0E2-C12F3AA4244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62A47E15-CDE0-437B-BABB-2FA42076D29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82152DF-674B-48C6-ACA5-1C92DEB78F0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6B117202-B0AA-4172-9563-2C7125E4174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7C1D0858-4804-4C73-997B-EAB76B2C070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3D5DE831-EC1E-4340-96DD-13D032A2EF1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6C1D8152-C64A-4BA0-8EDA-0B6E57CCC83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1E1D3D07-F48D-45A5-B9A0-1EDB0822B66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179FFED9-4E6F-4568-9BF6-1EFA5CCC575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730A67D9-A84F-4643-BE61-C63E0F66B49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F75CD399-DE94-494E-B1DC-C22ACA304CBB}"/>
            </a:ext>
          </a:extLst>
        </xdr:cNvPr>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42960D6E-A236-4B33-9D3A-D75C24D003E7}"/>
            </a:ext>
          </a:extLst>
        </xdr:cNvPr>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5CBF6AF7-07D9-4067-A8B1-0C09C48A1CBC}"/>
            </a:ext>
          </a:extLst>
        </xdr:cNvPr>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7C56E633-E923-4F22-8CE2-E877EE75599C}"/>
            </a:ext>
          </a:extLst>
        </xdr:cNvPr>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9CD4F7C9-41AE-4477-8124-90D149A44264}"/>
            </a:ext>
          </a:extLst>
        </xdr:cNvPr>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2EE23D14-0A6C-4510-BFF2-14C74B087621}"/>
            </a:ext>
          </a:extLst>
        </xdr:cNvPr>
        <xdr:cNvSpPr txBox="1"/>
      </xdr:nvSpPr>
      <xdr:spPr>
        <a:xfrm>
          <a:off x="467360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E18292B0-B649-4277-9C76-2FF268F34EA3}"/>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D2D8AC09-1515-4A03-B514-6CCDC74544AB}"/>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912DDF59-8CC3-4381-A565-F9AA1D6B0597}"/>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7CAD0BFF-78F3-48ED-B6FC-1B108DA3C8A3}"/>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8001FDD2-5D00-4E5A-A7B8-13AD6CC33250}"/>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82065A9-6B48-440F-94FE-10E152AE353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5B7875C-8864-4EE3-B28B-B5C548F7B36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9A7E38B-8BBA-4E57-9D70-8E16B139677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11621F5-E970-4AD2-AEF7-D228AED41F2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654EB71-73A8-41C1-BAC6-BEEB392CA3C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122555</xdr:rowOff>
    </xdr:from>
    <xdr:to>
      <xdr:col>24</xdr:col>
      <xdr:colOff>114300</xdr:colOff>
      <xdr:row>62</xdr:row>
      <xdr:rowOff>52705</xdr:rowOff>
    </xdr:to>
    <xdr:sp macro="" textlink="">
      <xdr:nvSpPr>
        <xdr:cNvPr id="187" name="楕円 186">
          <a:extLst>
            <a:ext uri="{FF2B5EF4-FFF2-40B4-BE49-F238E27FC236}">
              <a16:creationId xmlns:a16="http://schemas.microsoft.com/office/drawing/2014/main" id="{CC9C21D5-1BBD-4409-A69B-BACBFDF41AAA}"/>
            </a:ext>
          </a:extLst>
        </xdr:cNvPr>
        <xdr:cNvSpPr/>
      </xdr:nvSpPr>
      <xdr:spPr>
        <a:xfrm>
          <a:off x="45847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100982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70C373B8-372C-4622-B1F9-390E2C0ED500}"/>
            </a:ext>
          </a:extLst>
        </xdr:cNvPr>
        <xdr:cNvSpPr txBox="1"/>
      </xdr:nvSpPr>
      <xdr:spPr>
        <a:xfrm>
          <a:off x="4673600"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74930</xdr:rowOff>
    </xdr:from>
    <xdr:to>
      <xdr:col>20</xdr:col>
      <xdr:colOff>38100</xdr:colOff>
      <xdr:row>62</xdr:row>
      <xdr:rowOff>5080</xdr:rowOff>
    </xdr:to>
    <xdr:sp macro="" textlink="">
      <xdr:nvSpPr>
        <xdr:cNvPr id="189" name="楕円 188">
          <a:extLst>
            <a:ext uri="{FF2B5EF4-FFF2-40B4-BE49-F238E27FC236}">
              <a16:creationId xmlns:a16="http://schemas.microsoft.com/office/drawing/2014/main" id="{CBA6C822-2458-4CBA-A697-B3677F526F31}"/>
            </a:ext>
          </a:extLst>
        </xdr:cNvPr>
        <xdr:cNvSpPr/>
      </xdr:nvSpPr>
      <xdr:spPr>
        <a:xfrm>
          <a:off x="3746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125730</xdr:rowOff>
    </xdr:from>
    <xdr:to>
      <xdr:col>24</xdr:col>
      <xdr:colOff>63500</xdr:colOff>
      <xdr:row>62</xdr:row>
      <xdr:rowOff>1905</xdr:rowOff>
    </xdr:to>
    <xdr:cxnSp macro="">
      <xdr:nvCxnSpPr>
        <xdr:cNvPr id="190" name="直線コネクタ 189">
          <a:extLst>
            <a:ext uri="{FF2B5EF4-FFF2-40B4-BE49-F238E27FC236}">
              <a16:creationId xmlns:a16="http://schemas.microsoft.com/office/drawing/2014/main" id="{21651DF2-C456-408D-B4CE-FF559CF44172}"/>
            </a:ext>
          </a:extLst>
        </xdr:cNvPr>
        <xdr:cNvCxnSpPr/>
      </xdr:nvCxnSpPr>
      <xdr:spPr>
        <a:xfrm>
          <a:off x="3797300" y="1058418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29210</xdr:rowOff>
    </xdr:from>
    <xdr:to>
      <xdr:col>15</xdr:col>
      <xdr:colOff>101600</xdr:colOff>
      <xdr:row>61</xdr:row>
      <xdr:rowOff>130810</xdr:rowOff>
    </xdr:to>
    <xdr:sp macro="" textlink="">
      <xdr:nvSpPr>
        <xdr:cNvPr id="191" name="楕円 190">
          <a:extLst>
            <a:ext uri="{FF2B5EF4-FFF2-40B4-BE49-F238E27FC236}">
              <a16:creationId xmlns:a16="http://schemas.microsoft.com/office/drawing/2014/main" id="{5386AE21-385C-489C-860E-1CE94E136A9B}"/>
            </a:ext>
          </a:extLst>
        </xdr:cNvPr>
        <xdr:cNvSpPr/>
      </xdr:nvSpPr>
      <xdr:spPr>
        <a:xfrm>
          <a:off x="2857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80010</xdr:rowOff>
    </xdr:from>
    <xdr:to>
      <xdr:col>19</xdr:col>
      <xdr:colOff>177800</xdr:colOff>
      <xdr:row>61</xdr:row>
      <xdr:rowOff>125730</xdr:rowOff>
    </xdr:to>
    <xdr:cxnSp macro="">
      <xdr:nvCxnSpPr>
        <xdr:cNvPr id="192" name="直線コネクタ 191">
          <a:extLst>
            <a:ext uri="{FF2B5EF4-FFF2-40B4-BE49-F238E27FC236}">
              <a16:creationId xmlns:a16="http://schemas.microsoft.com/office/drawing/2014/main" id="{50738DA1-7A97-46DC-83C1-D46A61270515}"/>
            </a:ext>
          </a:extLst>
        </xdr:cNvPr>
        <xdr:cNvCxnSpPr/>
      </xdr:nvCxnSpPr>
      <xdr:spPr>
        <a:xfrm>
          <a:off x="2908300" y="10538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170180</xdr:rowOff>
    </xdr:from>
    <xdr:to>
      <xdr:col>10</xdr:col>
      <xdr:colOff>165100</xdr:colOff>
      <xdr:row>61</xdr:row>
      <xdr:rowOff>100330</xdr:rowOff>
    </xdr:to>
    <xdr:sp macro="" textlink="">
      <xdr:nvSpPr>
        <xdr:cNvPr id="193" name="楕円 192">
          <a:extLst>
            <a:ext uri="{FF2B5EF4-FFF2-40B4-BE49-F238E27FC236}">
              <a16:creationId xmlns:a16="http://schemas.microsoft.com/office/drawing/2014/main" id="{D6190357-D01D-488E-B267-67678F44CC5F}"/>
            </a:ext>
          </a:extLst>
        </xdr:cNvPr>
        <xdr:cNvSpPr/>
      </xdr:nvSpPr>
      <xdr:spPr>
        <a:xfrm>
          <a:off x="1968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49530</xdr:rowOff>
    </xdr:from>
    <xdr:to>
      <xdr:col>15</xdr:col>
      <xdr:colOff>50800</xdr:colOff>
      <xdr:row>61</xdr:row>
      <xdr:rowOff>80010</xdr:rowOff>
    </xdr:to>
    <xdr:cxnSp macro="">
      <xdr:nvCxnSpPr>
        <xdr:cNvPr id="194" name="直線コネクタ 193">
          <a:extLst>
            <a:ext uri="{FF2B5EF4-FFF2-40B4-BE49-F238E27FC236}">
              <a16:creationId xmlns:a16="http://schemas.microsoft.com/office/drawing/2014/main" id="{90405158-402E-41E2-9048-0E88CB606735}"/>
            </a:ext>
          </a:extLst>
        </xdr:cNvPr>
        <xdr:cNvCxnSpPr/>
      </xdr:nvCxnSpPr>
      <xdr:spPr>
        <a:xfrm>
          <a:off x="2019300" y="10507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122555</xdr:rowOff>
    </xdr:from>
    <xdr:to>
      <xdr:col>6</xdr:col>
      <xdr:colOff>38100</xdr:colOff>
      <xdr:row>61</xdr:row>
      <xdr:rowOff>52705</xdr:rowOff>
    </xdr:to>
    <xdr:sp macro="" textlink="">
      <xdr:nvSpPr>
        <xdr:cNvPr id="195" name="楕円 194">
          <a:extLst>
            <a:ext uri="{FF2B5EF4-FFF2-40B4-BE49-F238E27FC236}">
              <a16:creationId xmlns:a16="http://schemas.microsoft.com/office/drawing/2014/main" id="{54269639-1EC4-488F-92B5-F54E1216EF89}"/>
            </a:ext>
          </a:extLst>
        </xdr:cNvPr>
        <xdr:cNvSpPr/>
      </xdr:nvSpPr>
      <xdr:spPr>
        <a:xfrm>
          <a:off x="1079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1905</xdr:rowOff>
    </xdr:from>
    <xdr:to>
      <xdr:col>10</xdr:col>
      <xdr:colOff>114300</xdr:colOff>
      <xdr:row>61</xdr:row>
      <xdr:rowOff>49530</xdr:rowOff>
    </xdr:to>
    <xdr:cxnSp macro="">
      <xdr:nvCxnSpPr>
        <xdr:cNvPr id="196" name="直線コネクタ 195">
          <a:extLst>
            <a:ext uri="{FF2B5EF4-FFF2-40B4-BE49-F238E27FC236}">
              <a16:creationId xmlns:a16="http://schemas.microsoft.com/office/drawing/2014/main" id="{C62D321D-783F-41FD-85D0-121A9CCD2BD7}"/>
            </a:ext>
          </a:extLst>
        </xdr:cNvPr>
        <xdr:cNvCxnSpPr/>
      </xdr:nvCxnSpPr>
      <xdr:spPr>
        <a:xfrm>
          <a:off x="1130300" y="104603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DEF3C4CA-5E1D-445D-A3C8-7F8999AA90C0}"/>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8A44496D-81E0-4C98-A653-1E093015DAAF}"/>
            </a:ext>
          </a:extLst>
        </xdr:cNvPr>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5035F108-6C2E-4408-A2E4-89AE86B1C14B}"/>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F5D1F449-18FD-4968-A3D4-6342162D8784}"/>
            </a:ext>
          </a:extLst>
        </xdr:cNvPr>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167657</xdr:rowOff>
    </xdr:from>
    <xdr:ext cx="405111" cy="259045"/>
    <xdr:sp macro="" textlink="">
      <xdr:nvSpPr>
        <xdr:cNvPr id="201" name="n_1mainValue【体育館・プール】&#10;有形固定資産減価償却率">
          <a:extLst>
            <a:ext uri="{FF2B5EF4-FFF2-40B4-BE49-F238E27FC236}">
              <a16:creationId xmlns:a16="http://schemas.microsoft.com/office/drawing/2014/main" id="{CB3BECD8-5E96-47A5-B6E8-CBD7DB059A45}"/>
            </a:ext>
          </a:extLst>
        </xdr:cNvPr>
        <xdr:cNvSpPr txBox="1"/>
      </xdr:nvSpPr>
      <xdr:spPr>
        <a:xfrm>
          <a:off x="3582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121937</xdr:rowOff>
    </xdr:from>
    <xdr:ext cx="405111" cy="259045"/>
    <xdr:sp macro="" textlink="">
      <xdr:nvSpPr>
        <xdr:cNvPr id="202" name="n_2mainValue【体育館・プール】&#10;有形固定資産減価償却率">
          <a:extLst>
            <a:ext uri="{FF2B5EF4-FFF2-40B4-BE49-F238E27FC236}">
              <a16:creationId xmlns:a16="http://schemas.microsoft.com/office/drawing/2014/main" id="{DDC3CBF2-FCAD-41FB-A540-FD812AC185D8}"/>
            </a:ext>
          </a:extLst>
        </xdr:cNvPr>
        <xdr:cNvSpPr txBox="1"/>
      </xdr:nvSpPr>
      <xdr:spPr>
        <a:xfrm>
          <a:off x="2705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91457</xdr:rowOff>
    </xdr:from>
    <xdr:ext cx="405111" cy="259045"/>
    <xdr:sp macro="" textlink="">
      <xdr:nvSpPr>
        <xdr:cNvPr id="203" name="n_3mainValue【体育館・プール】&#10;有形固定資産減価償却率">
          <a:extLst>
            <a:ext uri="{FF2B5EF4-FFF2-40B4-BE49-F238E27FC236}">
              <a16:creationId xmlns:a16="http://schemas.microsoft.com/office/drawing/2014/main" id="{97927EB2-C933-43A9-BA0D-23630C7A3562}"/>
            </a:ext>
          </a:extLst>
        </xdr:cNvPr>
        <xdr:cNvSpPr txBox="1"/>
      </xdr:nvSpPr>
      <xdr:spPr>
        <a:xfrm>
          <a:off x="1816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43832</xdr:rowOff>
    </xdr:from>
    <xdr:ext cx="405111" cy="259045"/>
    <xdr:sp macro="" textlink="">
      <xdr:nvSpPr>
        <xdr:cNvPr id="204" name="n_4mainValue【体育館・プール】&#10;有形固定資産減価償却率">
          <a:extLst>
            <a:ext uri="{FF2B5EF4-FFF2-40B4-BE49-F238E27FC236}">
              <a16:creationId xmlns:a16="http://schemas.microsoft.com/office/drawing/2014/main" id="{C7C6C43F-9B75-499B-946F-273BBC9DE05A}"/>
            </a:ext>
          </a:extLst>
        </xdr:cNvPr>
        <xdr:cNvSpPr txBox="1"/>
      </xdr:nvSpPr>
      <xdr:spPr>
        <a:xfrm>
          <a:off x="9277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C1FCC37-F23D-4FBF-BB8A-99E4EC9B3CA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E6ECEB0-5ED9-4C34-948C-053F806980F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6F4D1FA-4506-47EE-A19A-5B098858953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46AE208-D3F3-4DE0-BB71-07D7C7DFBC5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1C87AC8-38DA-46D5-B861-1A4AB5E740F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9E038C6-FD84-4BB1-8A15-23E592E4665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29B8604-3035-4200-A795-E3A6BABC80D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71813B7-D958-4217-8862-00E1FE180D2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6A182E4-75AF-4CC9-B9C1-F87AE5C77C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BB850FB-3719-4E58-9CC8-316AA0A3944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BA14CCC2-DE63-4054-A0C6-102156E13F3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1DACE6DC-105D-435F-B6CE-763493701A8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4165486-74E4-4BB4-8A38-AF55A14AE3E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E49A9E5F-0577-44BB-9181-45A9CB9D4ED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4519E49-E820-4554-BCB9-707DAC8CEBE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F7D18847-0879-40EB-953C-375E0FE00A4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91BAC7E-C74B-4442-A274-FC23DB04307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37C1A57B-A28B-45A5-810A-A527589A0C6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AF40EABF-B59F-44B7-9478-5DB2C989FCE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5C1CD567-9A2A-4DC1-B23E-DD866A4ECC4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17DDA3C-6359-4129-871D-072DC13C31C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81B916B1-D80B-466F-B552-E9B7AF97A01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BBE161A3-CBFB-4949-AEE5-FD33E503BF4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6BB592D5-0D70-4D1A-BAE0-FCDAFB9CA0D1}"/>
            </a:ext>
          </a:extLst>
        </xdr:cNvPr>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DA035142-55D2-4AE0-A38D-A3F2CE05EC76}"/>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510F2F67-116E-4BC0-A763-3217A8510053}"/>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9FF2C819-456F-4CC4-8E16-8514A1F1BFD7}"/>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D653994D-C311-4100-8CF2-CB51218F2F61}"/>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a:extLst>
            <a:ext uri="{FF2B5EF4-FFF2-40B4-BE49-F238E27FC236}">
              <a16:creationId xmlns:a16="http://schemas.microsoft.com/office/drawing/2014/main" id="{44FC8F4A-8AD7-4DAB-833B-A83DA5CE72EF}"/>
            </a:ext>
          </a:extLst>
        </xdr:cNvPr>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F6F6D46D-7209-4DD7-BDBA-9F183A9C67C5}"/>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B975359D-1EF4-482A-A673-7B92F8402BF5}"/>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D80895CF-A725-45ED-9A6E-0019D70F4F18}"/>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138A4D50-2EE8-4A29-BC1A-957EA08E6650}"/>
            </a:ext>
          </a:extLst>
        </xdr:cNvPr>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3DBA6A41-6920-4D65-AE2B-3BAD63254459}"/>
            </a:ext>
          </a:extLst>
        </xdr:cNvPr>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6C5D2EA-A323-4D2E-8D6B-084BB3D99B1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8DA8CD1-48B2-4029-85D7-6CB5DE7DB18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076A2BB-E02B-4C19-A62A-0B3893E34F4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C22457D-0167-41A2-A748-2F3EF87EC1A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F30A90A-FC03-44D9-B440-EAA0E0ACE6C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48260</xdr:rowOff>
    </xdr:from>
    <xdr:to>
      <xdr:col>55</xdr:col>
      <xdr:colOff>50800</xdr:colOff>
      <xdr:row>62</xdr:row>
      <xdr:rowOff>149860</xdr:rowOff>
    </xdr:to>
    <xdr:sp macro="" textlink="">
      <xdr:nvSpPr>
        <xdr:cNvPr id="244" name="楕円 243">
          <a:extLst>
            <a:ext uri="{FF2B5EF4-FFF2-40B4-BE49-F238E27FC236}">
              <a16:creationId xmlns:a16="http://schemas.microsoft.com/office/drawing/2014/main" id="{B3D4F7F1-E653-4A34-9449-DBD85AABAF9D}"/>
            </a:ext>
          </a:extLst>
        </xdr:cNvPr>
        <xdr:cNvSpPr/>
      </xdr:nvSpPr>
      <xdr:spPr>
        <a:xfrm>
          <a:off x="104267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26687</xdr:rowOff>
    </xdr:from>
    <xdr:ext cx="469744" cy="259045"/>
    <xdr:sp macro="" textlink="">
      <xdr:nvSpPr>
        <xdr:cNvPr id="245" name="【体育館・プール】&#10;一人当たり面積該当値テキスト">
          <a:extLst>
            <a:ext uri="{FF2B5EF4-FFF2-40B4-BE49-F238E27FC236}">
              <a16:creationId xmlns:a16="http://schemas.microsoft.com/office/drawing/2014/main" id="{84F25CA1-F92E-4F62-887C-4396DFDFB52D}"/>
            </a:ext>
          </a:extLst>
        </xdr:cNvPr>
        <xdr:cNvSpPr txBox="1"/>
      </xdr:nvSpPr>
      <xdr:spPr>
        <a:xfrm>
          <a:off x="10515600"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50165</xdr:rowOff>
    </xdr:from>
    <xdr:to>
      <xdr:col>50</xdr:col>
      <xdr:colOff>165100</xdr:colOff>
      <xdr:row>62</xdr:row>
      <xdr:rowOff>151765</xdr:rowOff>
    </xdr:to>
    <xdr:sp macro="" textlink="">
      <xdr:nvSpPr>
        <xdr:cNvPr id="246" name="楕円 245">
          <a:extLst>
            <a:ext uri="{FF2B5EF4-FFF2-40B4-BE49-F238E27FC236}">
              <a16:creationId xmlns:a16="http://schemas.microsoft.com/office/drawing/2014/main" id="{6FDC65CF-9599-4EAB-8386-92E6BDDDD364}"/>
            </a:ext>
          </a:extLst>
        </xdr:cNvPr>
        <xdr:cNvSpPr/>
      </xdr:nvSpPr>
      <xdr:spPr>
        <a:xfrm>
          <a:off x="9588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99060</xdr:rowOff>
    </xdr:from>
    <xdr:to>
      <xdr:col>55</xdr:col>
      <xdr:colOff>0</xdr:colOff>
      <xdr:row>62</xdr:row>
      <xdr:rowOff>100965</xdr:rowOff>
    </xdr:to>
    <xdr:cxnSp macro="">
      <xdr:nvCxnSpPr>
        <xdr:cNvPr id="247" name="直線コネクタ 246">
          <a:extLst>
            <a:ext uri="{FF2B5EF4-FFF2-40B4-BE49-F238E27FC236}">
              <a16:creationId xmlns:a16="http://schemas.microsoft.com/office/drawing/2014/main" id="{3BFD9388-17C2-4C8C-BD56-1D57ABE44AAF}"/>
            </a:ext>
          </a:extLst>
        </xdr:cNvPr>
        <xdr:cNvCxnSpPr/>
      </xdr:nvCxnSpPr>
      <xdr:spPr>
        <a:xfrm flipV="1">
          <a:off x="9639300" y="1072896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50165</xdr:rowOff>
    </xdr:from>
    <xdr:to>
      <xdr:col>46</xdr:col>
      <xdr:colOff>38100</xdr:colOff>
      <xdr:row>62</xdr:row>
      <xdr:rowOff>151765</xdr:rowOff>
    </xdr:to>
    <xdr:sp macro="" textlink="">
      <xdr:nvSpPr>
        <xdr:cNvPr id="248" name="楕円 247">
          <a:extLst>
            <a:ext uri="{FF2B5EF4-FFF2-40B4-BE49-F238E27FC236}">
              <a16:creationId xmlns:a16="http://schemas.microsoft.com/office/drawing/2014/main" id="{1E710216-64F5-4BB2-BBB1-D185CD5392B9}"/>
            </a:ext>
          </a:extLst>
        </xdr:cNvPr>
        <xdr:cNvSpPr/>
      </xdr:nvSpPr>
      <xdr:spPr>
        <a:xfrm>
          <a:off x="8699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100965</xdr:rowOff>
    </xdr:from>
    <xdr:to>
      <xdr:col>50</xdr:col>
      <xdr:colOff>114300</xdr:colOff>
      <xdr:row>62</xdr:row>
      <xdr:rowOff>100965</xdr:rowOff>
    </xdr:to>
    <xdr:cxnSp macro="">
      <xdr:nvCxnSpPr>
        <xdr:cNvPr id="249" name="直線コネクタ 248">
          <a:extLst>
            <a:ext uri="{FF2B5EF4-FFF2-40B4-BE49-F238E27FC236}">
              <a16:creationId xmlns:a16="http://schemas.microsoft.com/office/drawing/2014/main" id="{9391FD7F-9E71-470B-8F06-1AC7D37A7BAA}"/>
            </a:ext>
          </a:extLst>
        </xdr:cNvPr>
        <xdr:cNvCxnSpPr/>
      </xdr:nvCxnSpPr>
      <xdr:spPr>
        <a:xfrm>
          <a:off x="8750300" y="107308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50165</xdr:rowOff>
    </xdr:from>
    <xdr:to>
      <xdr:col>41</xdr:col>
      <xdr:colOff>101600</xdr:colOff>
      <xdr:row>62</xdr:row>
      <xdr:rowOff>151765</xdr:rowOff>
    </xdr:to>
    <xdr:sp macro="" textlink="">
      <xdr:nvSpPr>
        <xdr:cNvPr id="250" name="楕円 249">
          <a:extLst>
            <a:ext uri="{FF2B5EF4-FFF2-40B4-BE49-F238E27FC236}">
              <a16:creationId xmlns:a16="http://schemas.microsoft.com/office/drawing/2014/main" id="{B8346BC6-A92B-4E49-AE6E-1D84CE975723}"/>
            </a:ext>
          </a:extLst>
        </xdr:cNvPr>
        <xdr:cNvSpPr/>
      </xdr:nvSpPr>
      <xdr:spPr>
        <a:xfrm>
          <a:off x="7810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100965</xdr:rowOff>
    </xdr:from>
    <xdr:to>
      <xdr:col>45</xdr:col>
      <xdr:colOff>177800</xdr:colOff>
      <xdr:row>62</xdr:row>
      <xdr:rowOff>100965</xdr:rowOff>
    </xdr:to>
    <xdr:cxnSp macro="">
      <xdr:nvCxnSpPr>
        <xdr:cNvPr id="251" name="直線コネクタ 250">
          <a:extLst>
            <a:ext uri="{FF2B5EF4-FFF2-40B4-BE49-F238E27FC236}">
              <a16:creationId xmlns:a16="http://schemas.microsoft.com/office/drawing/2014/main" id="{50CEE390-A65F-4D10-B5E1-EEA0C96DE1CE}"/>
            </a:ext>
          </a:extLst>
        </xdr:cNvPr>
        <xdr:cNvCxnSpPr/>
      </xdr:nvCxnSpPr>
      <xdr:spPr>
        <a:xfrm>
          <a:off x="7861300" y="107308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52" name="楕円 251">
          <a:extLst>
            <a:ext uri="{FF2B5EF4-FFF2-40B4-BE49-F238E27FC236}">
              <a16:creationId xmlns:a16="http://schemas.microsoft.com/office/drawing/2014/main" id="{FF303469-5CEE-44D3-933B-5F6D9E68692F}"/>
            </a:ext>
          </a:extLst>
        </xdr:cNvPr>
        <xdr:cNvSpPr/>
      </xdr:nvSpPr>
      <xdr:spPr>
        <a:xfrm>
          <a:off x="6921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100965</xdr:rowOff>
    </xdr:from>
    <xdr:to>
      <xdr:col>41</xdr:col>
      <xdr:colOff>50800</xdr:colOff>
      <xdr:row>62</xdr:row>
      <xdr:rowOff>102870</xdr:rowOff>
    </xdr:to>
    <xdr:cxnSp macro="">
      <xdr:nvCxnSpPr>
        <xdr:cNvPr id="253" name="直線コネクタ 252">
          <a:extLst>
            <a:ext uri="{FF2B5EF4-FFF2-40B4-BE49-F238E27FC236}">
              <a16:creationId xmlns:a16="http://schemas.microsoft.com/office/drawing/2014/main" id="{5E1390FB-B520-43B2-B8BB-59921D0A4B8E}"/>
            </a:ext>
          </a:extLst>
        </xdr:cNvPr>
        <xdr:cNvCxnSpPr/>
      </xdr:nvCxnSpPr>
      <xdr:spPr>
        <a:xfrm flipV="1">
          <a:off x="6972300" y="107308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A98918FC-2242-4130-AA15-47AA5F9C254A}"/>
            </a:ext>
          </a:extLst>
        </xdr:cNvPr>
        <xdr:cNvSpPr txBox="1"/>
      </xdr:nvSpPr>
      <xdr:spPr>
        <a:xfrm>
          <a:off x="93917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a:extLst>
            <a:ext uri="{FF2B5EF4-FFF2-40B4-BE49-F238E27FC236}">
              <a16:creationId xmlns:a16="http://schemas.microsoft.com/office/drawing/2014/main" id="{5FB07E8A-373B-4CAD-A966-429476759657}"/>
            </a:ext>
          </a:extLst>
        </xdr:cNvPr>
        <xdr:cNvSpPr txBox="1"/>
      </xdr:nvSpPr>
      <xdr:spPr>
        <a:xfrm>
          <a:off x="8515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6" name="n_3aveValue【体育館・プール】&#10;一人当たり面積">
          <a:extLst>
            <a:ext uri="{FF2B5EF4-FFF2-40B4-BE49-F238E27FC236}">
              <a16:creationId xmlns:a16="http://schemas.microsoft.com/office/drawing/2014/main" id="{19EB0646-947E-4AC7-ACF5-EEFB5B3257B1}"/>
            </a:ext>
          </a:extLst>
        </xdr:cNvPr>
        <xdr:cNvSpPr txBox="1"/>
      </xdr:nvSpPr>
      <xdr:spPr>
        <a:xfrm>
          <a:off x="7626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7" name="n_4aveValue【体育館・プール】&#10;一人当たり面積">
          <a:extLst>
            <a:ext uri="{FF2B5EF4-FFF2-40B4-BE49-F238E27FC236}">
              <a16:creationId xmlns:a16="http://schemas.microsoft.com/office/drawing/2014/main" id="{1D54BB9F-5D0E-4275-BF98-1D63259FA0C0}"/>
            </a:ext>
          </a:extLst>
        </xdr:cNvPr>
        <xdr:cNvSpPr txBox="1"/>
      </xdr:nvSpPr>
      <xdr:spPr>
        <a:xfrm>
          <a:off x="6737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142892</xdr:rowOff>
    </xdr:from>
    <xdr:ext cx="469744" cy="259045"/>
    <xdr:sp macro="" textlink="">
      <xdr:nvSpPr>
        <xdr:cNvPr id="258" name="n_1mainValue【体育館・プール】&#10;一人当たり面積">
          <a:extLst>
            <a:ext uri="{FF2B5EF4-FFF2-40B4-BE49-F238E27FC236}">
              <a16:creationId xmlns:a16="http://schemas.microsoft.com/office/drawing/2014/main" id="{4B1FEA58-B7ED-4388-8D66-0794339CB99F}"/>
            </a:ext>
          </a:extLst>
        </xdr:cNvPr>
        <xdr:cNvSpPr txBox="1"/>
      </xdr:nvSpPr>
      <xdr:spPr>
        <a:xfrm>
          <a:off x="9391727" y="1077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142892</xdr:rowOff>
    </xdr:from>
    <xdr:ext cx="469744" cy="259045"/>
    <xdr:sp macro="" textlink="">
      <xdr:nvSpPr>
        <xdr:cNvPr id="259" name="n_2mainValue【体育館・プール】&#10;一人当たり面積">
          <a:extLst>
            <a:ext uri="{FF2B5EF4-FFF2-40B4-BE49-F238E27FC236}">
              <a16:creationId xmlns:a16="http://schemas.microsoft.com/office/drawing/2014/main" id="{68A8E9A3-ED39-4F9A-A3ED-F8382DB1F931}"/>
            </a:ext>
          </a:extLst>
        </xdr:cNvPr>
        <xdr:cNvSpPr txBox="1"/>
      </xdr:nvSpPr>
      <xdr:spPr>
        <a:xfrm>
          <a:off x="8515427" y="1077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142892</xdr:rowOff>
    </xdr:from>
    <xdr:ext cx="469744" cy="259045"/>
    <xdr:sp macro="" textlink="">
      <xdr:nvSpPr>
        <xdr:cNvPr id="260" name="n_3mainValue【体育館・プール】&#10;一人当たり面積">
          <a:extLst>
            <a:ext uri="{FF2B5EF4-FFF2-40B4-BE49-F238E27FC236}">
              <a16:creationId xmlns:a16="http://schemas.microsoft.com/office/drawing/2014/main" id="{108B031A-4369-491C-AB00-75974C4A651C}"/>
            </a:ext>
          </a:extLst>
        </xdr:cNvPr>
        <xdr:cNvSpPr txBox="1"/>
      </xdr:nvSpPr>
      <xdr:spPr>
        <a:xfrm>
          <a:off x="7626427" y="1077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1" name="n_4mainValue【体育館・プール】&#10;一人当たり面積">
          <a:extLst>
            <a:ext uri="{FF2B5EF4-FFF2-40B4-BE49-F238E27FC236}">
              <a16:creationId xmlns:a16="http://schemas.microsoft.com/office/drawing/2014/main" id="{632430FA-556D-42A3-9C92-66D7F308749F}"/>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5834C91-7978-48FA-8048-B0073B0BD3D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A11E23B-BACE-4D56-B630-D0DA56FC27F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DF37ABE-32C9-419E-A3F7-C7E56350340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1DBAFD78-DCD7-4359-85EC-D16CD8D1564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02C392F-E17D-4AB2-B082-5C4561CDF9D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DF5EF7DA-9C82-4423-97C1-590AA6C86E7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CD5C255-2F6B-4A26-8E01-5A0B3AE7064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F9BA25A-6D9D-4071-AA20-1CABAC5CABC5}"/>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70A99ACB-536E-4974-A515-1E21E931B10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1AFAD89B-A364-472E-938D-52F5A6BFF40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1F5F2880-E6A0-4FA6-9E28-4E49E8BF9FD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8007D4A6-954D-4357-B297-804C5190A8C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3BD145B0-F2BF-41BF-AE08-EE775924248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E15F6805-2F6C-45CD-9A64-F1A17390806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FB18A5BA-1937-47B0-94BC-E70AAB7DB29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EBD3063D-830B-463A-BD54-CA138876FA55}"/>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F760CB66-0BFB-42FC-9FD5-BEA134B8337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F5612366-ABED-4F25-A908-B7EB11457EC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F730557E-16EB-4036-BB8B-3F057AAF7A4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268A4E8D-61EE-462E-BEB1-9DFD8A56120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8A89CF83-E1E8-45D5-B47A-07FCB2FE23A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7F40A0DD-B8EA-4DC2-A335-A93DFD807E0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66DD2B60-E4CE-4F21-BA6D-FFB916F33EE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9FF2545D-FB9F-421A-81CD-D29BDB3C0EC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8FA15540-D8A5-4655-8BE5-E44FB9E34DF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21AEF42C-077D-418F-A674-642E584D63A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3D54C570-079E-4D66-A70E-000A8B22403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a:extLst>
            <a:ext uri="{FF2B5EF4-FFF2-40B4-BE49-F238E27FC236}">
              <a16:creationId xmlns:a16="http://schemas.microsoft.com/office/drawing/2014/main" id="{0A116090-6AF6-4C44-A04B-5FADB4E2FB7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a:extLst>
            <a:ext uri="{FF2B5EF4-FFF2-40B4-BE49-F238E27FC236}">
              <a16:creationId xmlns:a16="http://schemas.microsoft.com/office/drawing/2014/main" id="{05823ED8-B92A-44BA-B6A4-77490B63EDF3}"/>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a:extLst>
            <a:ext uri="{FF2B5EF4-FFF2-40B4-BE49-F238E27FC236}">
              <a16:creationId xmlns:a16="http://schemas.microsoft.com/office/drawing/2014/main" id="{FED0D70B-6D4D-475F-AF7B-9AE7309E01D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a:extLst>
            <a:ext uri="{FF2B5EF4-FFF2-40B4-BE49-F238E27FC236}">
              <a16:creationId xmlns:a16="http://schemas.microsoft.com/office/drawing/2014/main" id="{382C4FE8-8377-4E64-829C-5D23F095886F}"/>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a:extLst>
            <a:ext uri="{FF2B5EF4-FFF2-40B4-BE49-F238E27FC236}">
              <a16:creationId xmlns:a16="http://schemas.microsoft.com/office/drawing/2014/main" id="{F60A7CCE-2298-4789-B9A7-9D79B107855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a:extLst>
            <a:ext uri="{FF2B5EF4-FFF2-40B4-BE49-F238E27FC236}">
              <a16:creationId xmlns:a16="http://schemas.microsoft.com/office/drawing/2014/main" id="{FEBA62EC-8FAF-409E-B094-7F4CA6A9E7B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a:extLst>
            <a:ext uri="{FF2B5EF4-FFF2-40B4-BE49-F238E27FC236}">
              <a16:creationId xmlns:a16="http://schemas.microsoft.com/office/drawing/2014/main" id="{10AA214A-26AD-4367-97D8-469F442ABF9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a:extLst>
            <a:ext uri="{FF2B5EF4-FFF2-40B4-BE49-F238E27FC236}">
              <a16:creationId xmlns:a16="http://schemas.microsoft.com/office/drawing/2014/main" id="{0E7C04FF-8993-49DD-89CF-27D415A3FA4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a:extLst>
            <a:ext uri="{FF2B5EF4-FFF2-40B4-BE49-F238E27FC236}">
              <a16:creationId xmlns:a16="http://schemas.microsoft.com/office/drawing/2014/main" id="{EC0F9C19-9BC0-4035-8422-9DE3DE113CD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a:extLst>
            <a:ext uri="{FF2B5EF4-FFF2-40B4-BE49-F238E27FC236}">
              <a16:creationId xmlns:a16="http://schemas.microsoft.com/office/drawing/2014/main" id="{F917FA89-3849-4AA7-AB27-95B585C4186B}"/>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F11A093A-7F21-4762-A8C4-0C476157D1F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a:extLst>
            <a:ext uri="{FF2B5EF4-FFF2-40B4-BE49-F238E27FC236}">
              <a16:creationId xmlns:a16="http://schemas.microsoft.com/office/drawing/2014/main" id="{EAFEDF62-440D-4313-B2D5-86FEE31C996C}"/>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A7F06D18-F695-428D-8F90-DF9688585D2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02" name="直線コネクタ 301">
          <a:extLst>
            <a:ext uri="{FF2B5EF4-FFF2-40B4-BE49-F238E27FC236}">
              <a16:creationId xmlns:a16="http://schemas.microsoft.com/office/drawing/2014/main" id="{D2913ABF-10E7-4E22-8A34-5E7B000DF460}"/>
            </a:ext>
          </a:extLst>
        </xdr:cNvPr>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303" name="【市民会館】&#10;有形固定資産減価償却率最小値テキスト">
          <a:extLst>
            <a:ext uri="{FF2B5EF4-FFF2-40B4-BE49-F238E27FC236}">
              <a16:creationId xmlns:a16="http://schemas.microsoft.com/office/drawing/2014/main" id="{87590E68-FE47-4A86-A2B1-49687FE896E4}"/>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304" name="直線コネクタ 303">
          <a:extLst>
            <a:ext uri="{FF2B5EF4-FFF2-40B4-BE49-F238E27FC236}">
              <a16:creationId xmlns:a16="http://schemas.microsoft.com/office/drawing/2014/main" id="{BF6B07D0-F2BF-4439-91AB-806D657911BD}"/>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305" name="【市民会館】&#10;有形固定資産減価償却率最大値テキスト">
          <a:extLst>
            <a:ext uri="{FF2B5EF4-FFF2-40B4-BE49-F238E27FC236}">
              <a16:creationId xmlns:a16="http://schemas.microsoft.com/office/drawing/2014/main" id="{E99163E6-E419-4592-84BB-F4B11BF0EC55}"/>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306" name="直線コネクタ 305">
          <a:extLst>
            <a:ext uri="{FF2B5EF4-FFF2-40B4-BE49-F238E27FC236}">
              <a16:creationId xmlns:a16="http://schemas.microsoft.com/office/drawing/2014/main" id="{3376C14F-2892-4970-A5E9-07708CF18461}"/>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FB85EE3B-67ED-4F7B-A9B5-99796AA22A84}"/>
            </a:ext>
          </a:extLst>
        </xdr:cNvPr>
        <xdr:cNvSpPr txBox="1"/>
      </xdr:nvSpPr>
      <xdr:spPr>
        <a:xfrm>
          <a:off x="467360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308" name="フローチャート: 判断 307">
          <a:extLst>
            <a:ext uri="{FF2B5EF4-FFF2-40B4-BE49-F238E27FC236}">
              <a16:creationId xmlns:a16="http://schemas.microsoft.com/office/drawing/2014/main" id="{3FFE2E66-C1B7-4471-9E10-2B88CB17A348}"/>
            </a:ext>
          </a:extLst>
        </xdr:cNvPr>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309" name="フローチャート: 判断 308">
          <a:extLst>
            <a:ext uri="{FF2B5EF4-FFF2-40B4-BE49-F238E27FC236}">
              <a16:creationId xmlns:a16="http://schemas.microsoft.com/office/drawing/2014/main" id="{84E8FE40-7653-4EB7-AAC9-681A01826E95}"/>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310" name="フローチャート: 判断 309">
          <a:extLst>
            <a:ext uri="{FF2B5EF4-FFF2-40B4-BE49-F238E27FC236}">
              <a16:creationId xmlns:a16="http://schemas.microsoft.com/office/drawing/2014/main" id="{80095B28-0E66-4FC2-B2EB-FFF926CDAD96}"/>
            </a:ext>
          </a:extLst>
        </xdr:cNvPr>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11" name="フローチャート: 判断 310">
          <a:extLst>
            <a:ext uri="{FF2B5EF4-FFF2-40B4-BE49-F238E27FC236}">
              <a16:creationId xmlns:a16="http://schemas.microsoft.com/office/drawing/2014/main" id="{225E1424-A83A-421E-ACE6-A4E7950C0C21}"/>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312" name="フローチャート: 判断 311">
          <a:extLst>
            <a:ext uri="{FF2B5EF4-FFF2-40B4-BE49-F238E27FC236}">
              <a16:creationId xmlns:a16="http://schemas.microsoft.com/office/drawing/2014/main" id="{33CD1425-EB8C-4442-85DA-D5B0AD0C7515}"/>
            </a:ext>
          </a:extLst>
        </xdr:cNvPr>
        <xdr:cNvSpPr/>
      </xdr:nvSpPr>
      <xdr:spPr>
        <a:xfrm>
          <a:off x="1079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BE82F4E0-9523-4D5C-ADBC-DDF26978104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BB8A37F2-BAFF-43E4-A4C4-E0E43B84BE4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54DD0338-98E0-4BF9-BACA-556BCB4773C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532801C5-5427-4AE4-B72C-1C53AF7CD39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EAEC8E9-959C-4AC0-A83A-3B7757B9922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29211</xdr:rowOff>
    </xdr:from>
    <xdr:to>
      <xdr:col>24</xdr:col>
      <xdr:colOff>114300</xdr:colOff>
      <xdr:row>107</xdr:row>
      <xdr:rowOff>130811</xdr:rowOff>
    </xdr:to>
    <xdr:sp macro="" textlink="">
      <xdr:nvSpPr>
        <xdr:cNvPr id="318" name="楕円 317">
          <a:extLst>
            <a:ext uri="{FF2B5EF4-FFF2-40B4-BE49-F238E27FC236}">
              <a16:creationId xmlns:a16="http://schemas.microsoft.com/office/drawing/2014/main" id="{91E41471-8311-4873-9465-3AED8ED06148}"/>
            </a:ext>
          </a:extLst>
        </xdr:cNvPr>
        <xdr:cNvSpPr/>
      </xdr:nvSpPr>
      <xdr:spPr>
        <a:xfrm>
          <a:off x="45847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7638</xdr:rowOff>
    </xdr:from>
    <xdr:ext cx="405111" cy="259045"/>
    <xdr:sp macro="" textlink="">
      <xdr:nvSpPr>
        <xdr:cNvPr id="319" name="【市民会館】&#10;有形固定資産減価償却率該当値テキスト">
          <a:extLst>
            <a:ext uri="{FF2B5EF4-FFF2-40B4-BE49-F238E27FC236}">
              <a16:creationId xmlns:a16="http://schemas.microsoft.com/office/drawing/2014/main" id="{6C36BA69-C280-4423-9EDD-B2904D4E4CC3}"/>
            </a:ext>
          </a:extLst>
        </xdr:cNvPr>
        <xdr:cNvSpPr txBox="1"/>
      </xdr:nvSpPr>
      <xdr:spPr>
        <a:xfrm>
          <a:off x="4673600" y="1835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31114</xdr:rowOff>
    </xdr:from>
    <xdr:to>
      <xdr:col>20</xdr:col>
      <xdr:colOff>38100</xdr:colOff>
      <xdr:row>107</xdr:row>
      <xdr:rowOff>132714</xdr:rowOff>
    </xdr:to>
    <xdr:sp macro="" textlink="">
      <xdr:nvSpPr>
        <xdr:cNvPr id="320" name="楕円 319">
          <a:extLst>
            <a:ext uri="{FF2B5EF4-FFF2-40B4-BE49-F238E27FC236}">
              <a16:creationId xmlns:a16="http://schemas.microsoft.com/office/drawing/2014/main" id="{9AE626CD-9501-49C3-B194-B64269A2A2D0}"/>
            </a:ext>
          </a:extLst>
        </xdr:cNvPr>
        <xdr:cNvSpPr/>
      </xdr:nvSpPr>
      <xdr:spPr>
        <a:xfrm>
          <a:off x="37465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80011</xdr:rowOff>
    </xdr:from>
    <xdr:to>
      <xdr:col>24</xdr:col>
      <xdr:colOff>63500</xdr:colOff>
      <xdr:row>107</xdr:row>
      <xdr:rowOff>81914</xdr:rowOff>
    </xdr:to>
    <xdr:cxnSp macro="">
      <xdr:nvCxnSpPr>
        <xdr:cNvPr id="321" name="直線コネクタ 320">
          <a:extLst>
            <a:ext uri="{FF2B5EF4-FFF2-40B4-BE49-F238E27FC236}">
              <a16:creationId xmlns:a16="http://schemas.microsoft.com/office/drawing/2014/main" id="{29459495-B1C2-4FFC-B67E-03A46F6F5BDB}"/>
            </a:ext>
          </a:extLst>
        </xdr:cNvPr>
        <xdr:cNvCxnSpPr/>
      </xdr:nvCxnSpPr>
      <xdr:spPr>
        <a:xfrm flipV="1">
          <a:off x="3797300" y="18425161"/>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8255</xdr:rowOff>
    </xdr:from>
    <xdr:to>
      <xdr:col>15</xdr:col>
      <xdr:colOff>101600</xdr:colOff>
      <xdr:row>107</xdr:row>
      <xdr:rowOff>109855</xdr:rowOff>
    </xdr:to>
    <xdr:sp macro="" textlink="">
      <xdr:nvSpPr>
        <xdr:cNvPr id="322" name="楕円 321">
          <a:extLst>
            <a:ext uri="{FF2B5EF4-FFF2-40B4-BE49-F238E27FC236}">
              <a16:creationId xmlns:a16="http://schemas.microsoft.com/office/drawing/2014/main" id="{0A16531A-2C72-46DE-906B-D47EBDE8F945}"/>
            </a:ext>
          </a:extLst>
        </xdr:cNvPr>
        <xdr:cNvSpPr/>
      </xdr:nvSpPr>
      <xdr:spPr>
        <a:xfrm>
          <a:off x="2857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59055</xdr:rowOff>
    </xdr:from>
    <xdr:to>
      <xdr:col>19</xdr:col>
      <xdr:colOff>177800</xdr:colOff>
      <xdr:row>107</xdr:row>
      <xdr:rowOff>81914</xdr:rowOff>
    </xdr:to>
    <xdr:cxnSp macro="">
      <xdr:nvCxnSpPr>
        <xdr:cNvPr id="323" name="直線コネクタ 322">
          <a:extLst>
            <a:ext uri="{FF2B5EF4-FFF2-40B4-BE49-F238E27FC236}">
              <a16:creationId xmlns:a16="http://schemas.microsoft.com/office/drawing/2014/main" id="{69C23A8A-EBC0-4236-97FC-B3E4E4C6F160}"/>
            </a:ext>
          </a:extLst>
        </xdr:cNvPr>
        <xdr:cNvCxnSpPr/>
      </xdr:nvCxnSpPr>
      <xdr:spPr>
        <a:xfrm>
          <a:off x="2908300" y="1840420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156845</xdr:rowOff>
    </xdr:from>
    <xdr:to>
      <xdr:col>10</xdr:col>
      <xdr:colOff>165100</xdr:colOff>
      <xdr:row>107</xdr:row>
      <xdr:rowOff>86995</xdr:rowOff>
    </xdr:to>
    <xdr:sp macro="" textlink="">
      <xdr:nvSpPr>
        <xdr:cNvPr id="324" name="楕円 323">
          <a:extLst>
            <a:ext uri="{FF2B5EF4-FFF2-40B4-BE49-F238E27FC236}">
              <a16:creationId xmlns:a16="http://schemas.microsoft.com/office/drawing/2014/main" id="{ACE36302-0F01-4FCC-87A0-B3C79012B161}"/>
            </a:ext>
          </a:extLst>
        </xdr:cNvPr>
        <xdr:cNvSpPr/>
      </xdr:nvSpPr>
      <xdr:spPr>
        <a:xfrm>
          <a:off x="19685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36195</xdr:rowOff>
    </xdr:from>
    <xdr:to>
      <xdr:col>15</xdr:col>
      <xdr:colOff>50800</xdr:colOff>
      <xdr:row>107</xdr:row>
      <xdr:rowOff>59055</xdr:rowOff>
    </xdr:to>
    <xdr:cxnSp macro="">
      <xdr:nvCxnSpPr>
        <xdr:cNvPr id="325" name="直線コネクタ 324">
          <a:extLst>
            <a:ext uri="{FF2B5EF4-FFF2-40B4-BE49-F238E27FC236}">
              <a16:creationId xmlns:a16="http://schemas.microsoft.com/office/drawing/2014/main" id="{A34FA8C7-A391-45C3-8D95-DD0443606512}"/>
            </a:ext>
          </a:extLst>
        </xdr:cNvPr>
        <xdr:cNvCxnSpPr/>
      </xdr:nvCxnSpPr>
      <xdr:spPr>
        <a:xfrm>
          <a:off x="2019300" y="183813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133986</xdr:rowOff>
    </xdr:from>
    <xdr:to>
      <xdr:col>6</xdr:col>
      <xdr:colOff>38100</xdr:colOff>
      <xdr:row>107</xdr:row>
      <xdr:rowOff>64136</xdr:rowOff>
    </xdr:to>
    <xdr:sp macro="" textlink="">
      <xdr:nvSpPr>
        <xdr:cNvPr id="326" name="楕円 325">
          <a:extLst>
            <a:ext uri="{FF2B5EF4-FFF2-40B4-BE49-F238E27FC236}">
              <a16:creationId xmlns:a16="http://schemas.microsoft.com/office/drawing/2014/main" id="{7F23088B-60FC-423B-AA70-9C6520743C10}"/>
            </a:ext>
          </a:extLst>
        </xdr:cNvPr>
        <xdr:cNvSpPr/>
      </xdr:nvSpPr>
      <xdr:spPr>
        <a:xfrm>
          <a:off x="1079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13336</xdr:rowOff>
    </xdr:from>
    <xdr:to>
      <xdr:col>10</xdr:col>
      <xdr:colOff>114300</xdr:colOff>
      <xdr:row>107</xdr:row>
      <xdr:rowOff>36195</xdr:rowOff>
    </xdr:to>
    <xdr:cxnSp macro="">
      <xdr:nvCxnSpPr>
        <xdr:cNvPr id="327" name="直線コネクタ 326">
          <a:extLst>
            <a:ext uri="{FF2B5EF4-FFF2-40B4-BE49-F238E27FC236}">
              <a16:creationId xmlns:a16="http://schemas.microsoft.com/office/drawing/2014/main" id="{6E7AB834-DECB-41CC-9DF2-D9FC367BF167}"/>
            </a:ext>
          </a:extLst>
        </xdr:cNvPr>
        <xdr:cNvCxnSpPr/>
      </xdr:nvCxnSpPr>
      <xdr:spPr>
        <a:xfrm>
          <a:off x="1130300" y="183584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328" name="n_1aveValue【市民会館】&#10;有形固定資産減価償却率">
          <a:extLst>
            <a:ext uri="{FF2B5EF4-FFF2-40B4-BE49-F238E27FC236}">
              <a16:creationId xmlns:a16="http://schemas.microsoft.com/office/drawing/2014/main" id="{17FBA216-9ED4-4C37-8361-305AD4706D8E}"/>
            </a:ext>
          </a:extLst>
        </xdr:cNvPr>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329" name="n_2aveValue【市民会館】&#10;有形固定資産減価償却率">
          <a:extLst>
            <a:ext uri="{FF2B5EF4-FFF2-40B4-BE49-F238E27FC236}">
              <a16:creationId xmlns:a16="http://schemas.microsoft.com/office/drawing/2014/main" id="{8D769E36-4C00-4ED3-B245-4BDB7DCD7BCE}"/>
            </a:ext>
          </a:extLst>
        </xdr:cNvPr>
        <xdr:cNvSpPr txBox="1"/>
      </xdr:nvSpPr>
      <xdr:spPr>
        <a:xfrm>
          <a:off x="2705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330" name="n_3aveValue【市民会館】&#10;有形固定資産減価償却率">
          <a:extLst>
            <a:ext uri="{FF2B5EF4-FFF2-40B4-BE49-F238E27FC236}">
              <a16:creationId xmlns:a16="http://schemas.microsoft.com/office/drawing/2014/main" id="{04B3C41B-D4B6-42AD-8EE0-16B6936F330E}"/>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331" name="n_4aveValue【市民会館】&#10;有形固定資産減価償却率">
          <a:extLst>
            <a:ext uri="{FF2B5EF4-FFF2-40B4-BE49-F238E27FC236}">
              <a16:creationId xmlns:a16="http://schemas.microsoft.com/office/drawing/2014/main" id="{A8CA7C3E-F8B4-4FEB-B34C-79801ED12DF9}"/>
            </a:ext>
          </a:extLst>
        </xdr:cNvPr>
        <xdr:cNvSpPr txBox="1"/>
      </xdr:nvSpPr>
      <xdr:spPr>
        <a:xfrm>
          <a:off x="927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123841</xdr:rowOff>
    </xdr:from>
    <xdr:ext cx="405111" cy="259045"/>
    <xdr:sp macro="" textlink="">
      <xdr:nvSpPr>
        <xdr:cNvPr id="332" name="n_1mainValue【市民会館】&#10;有形固定資産減価償却率">
          <a:extLst>
            <a:ext uri="{FF2B5EF4-FFF2-40B4-BE49-F238E27FC236}">
              <a16:creationId xmlns:a16="http://schemas.microsoft.com/office/drawing/2014/main" id="{E5785A7B-23FB-4DDF-A03F-76ADB8676648}"/>
            </a:ext>
          </a:extLst>
        </xdr:cNvPr>
        <xdr:cNvSpPr txBox="1"/>
      </xdr:nvSpPr>
      <xdr:spPr>
        <a:xfrm>
          <a:off x="3582044" y="1846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100982</xdr:rowOff>
    </xdr:from>
    <xdr:ext cx="405111" cy="259045"/>
    <xdr:sp macro="" textlink="">
      <xdr:nvSpPr>
        <xdr:cNvPr id="333" name="n_2mainValue【市民会館】&#10;有形固定資産減価償却率">
          <a:extLst>
            <a:ext uri="{FF2B5EF4-FFF2-40B4-BE49-F238E27FC236}">
              <a16:creationId xmlns:a16="http://schemas.microsoft.com/office/drawing/2014/main" id="{B5590A8A-EDC7-409C-A879-0222F07B7004}"/>
            </a:ext>
          </a:extLst>
        </xdr:cNvPr>
        <xdr:cNvSpPr txBox="1"/>
      </xdr:nvSpPr>
      <xdr:spPr>
        <a:xfrm>
          <a:off x="2705744" y="184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78122</xdr:rowOff>
    </xdr:from>
    <xdr:ext cx="405111" cy="259045"/>
    <xdr:sp macro="" textlink="">
      <xdr:nvSpPr>
        <xdr:cNvPr id="334" name="n_3mainValue【市民会館】&#10;有形固定資産減価償却率">
          <a:extLst>
            <a:ext uri="{FF2B5EF4-FFF2-40B4-BE49-F238E27FC236}">
              <a16:creationId xmlns:a16="http://schemas.microsoft.com/office/drawing/2014/main" id="{17527F2A-652E-441C-8FEA-0D3A5E3A7086}"/>
            </a:ext>
          </a:extLst>
        </xdr:cNvPr>
        <xdr:cNvSpPr txBox="1"/>
      </xdr:nvSpPr>
      <xdr:spPr>
        <a:xfrm>
          <a:off x="1816744" y="184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55263</xdr:rowOff>
    </xdr:from>
    <xdr:ext cx="405111" cy="259045"/>
    <xdr:sp macro="" textlink="">
      <xdr:nvSpPr>
        <xdr:cNvPr id="335" name="n_4mainValue【市民会館】&#10;有形固定資産減価償却率">
          <a:extLst>
            <a:ext uri="{FF2B5EF4-FFF2-40B4-BE49-F238E27FC236}">
              <a16:creationId xmlns:a16="http://schemas.microsoft.com/office/drawing/2014/main" id="{1E509E83-2513-456B-9CE5-9B2DB1C07137}"/>
            </a:ext>
          </a:extLst>
        </xdr:cNvPr>
        <xdr:cNvSpPr txBox="1"/>
      </xdr:nvSpPr>
      <xdr:spPr>
        <a:xfrm>
          <a:off x="927744" y="1840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BB08EE9E-6B60-428C-8328-219407AF104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355FC4BB-E8F3-4E1B-9807-8C6FD4019E6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A9EB6BA2-5234-4109-A9E2-3F5B7A60208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C2A94EEA-C246-4585-8345-D88C6DD535D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1E12F3ED-10A6-438D-AAB4-4C552CC72F7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D9B804D8-BB74-40BE-8B9C-8045C4DE6D9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C07E5350-B2E2-4CE6-82A4-67940C47997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C14BCD3D-09AA-4254-9841-EFC9916DEE7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DEED1454-AFCC-49E1-B562-48F81B6D255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E895578C-997D-4227-9F1D-7C2F016855F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a:extLst>
            <a:ext uri="{FF2B5EF4-FFF2-40B4-BE49-F238E27FC236}">
              <a16:creationId xmlns:a16="http://schemas.microsoft.com/office/drawing/2014/main" id="{A063671A-B40A-47E8-8D13-2DE4CABBB62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a:extLst>
            <a:ext uri="{FF2B5EF4-FFF2-40B4-BE49-F238E27FC236}">
              <a16:creationId xmlns:a16="http://schemas.microsoft.com/office/drawing/2014/main" id="{B429BC8F-9EF0-4726-95BA-F885D8996DE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a:extLst>
            <a:ext uri="{FF2B5EF4-FFF2-40B4-BE49-F238E27FC236}">
              <a16:creationId xmlns:a16="http://schemas.microsoft.com/office/drawing/2014/main" id="{E70AA141-6E55-4CF5-9313-F4CD13C7536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a:extLst>
            <a:ext uri="{FF2B5EF4-FFF2-40B4-BE49-F238E27FC236}">
              <a16:creationId xmlns:a16="http://schemas.microsoft.com/office/drawing/2014/main" id="{AC6DF9B4-1607-49E7-A3E1-59C319D58C7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a:extLst>
            <a:ext uri="{FF2B5EF4-FFF2-40B4-BE49-F238E27FC236}">
              <a16:creationId xmlns:a16="http://schemas.microsoft.com/office/drawing/2014/main" id="{4201F2CA-F081-476D-8070-CA128864F86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a:extLst>
            <a:ext uri="{FF2B5EF4-FFF2-40B4-BE49-F238E27FC236}">
              <a16:creationId xmlns:a16="http://schemas.microsoft.com/office/drawing/2014/main" id="{48F2965A-196C-43E4-A108-3CE701B79C7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a:extLst>
            <a:ext uri="{FF2B5EF4-FFF2-40B4-BE49-F238E27FC236}">
              <a16:creationId xmlns:a16="http://schemas.microsoft.com/office/drawing/2014/main" id="{2E0F5518-FA8A-469B-9341-076C00CEE13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a:extLst>
            <a:ext uri="{FF2B5EF4-FFF2-40B4-BE49-F238E27FC236}">
              <a16:creationId xmlns:a16="http://schemas.microsoft.com/office/drawing/2014/main" id="{4E534C10-C277-47BC-9BDD-AA4B38165FD5}"/>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a:extLst>
            <a:ext uri="{FF2B5EF4-FFF2-40B4-BE49-F238E27FC236}">
              <a16:creationId xmlns:a16="http://schemas.microsoft.com/office/drawing/2014/main" id="{80B1F189-E643-4304-A7FB-5DDE6AEBD86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a:extLst>
            <a:ext uri="{FF2B5EF4-FFF2-40B4-BE49-F238E27FC236}">
              <a16:creationId xmlns:a16="http://schemas.microsoft.com/office/drawing/2014/main" id="{E969636A-367F-4410-BB8B-22D20523F25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A867D4B5-B10D-4C2B-A5A3-CB9F72AFBA1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38F16EAF-1B0D-4945-9885-AFC062E5DCC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67E8AF94-A4B4-4C2F-B3EE-DE0E274AFF6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359" name="直線コネクタ 358">
          <a:extLst>
            <a:ext uri="{FF2B5EF4-FFF2-40B4-BE49-F238E27FC236}">
              <a16:creationId xmlns:a16="http://schemas.microsoft.com/office/drawing/2014/main" id="{7A94F93A-ADE5-4EB8-A76A-C38A8B5D2DFE}"/>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360" name="【市民会館】&#10;一人当たり面積最小値テキスト">
          <a:extLst>
            <a:ext uri="{FF2B5EF4-FFF2-40B4-BE49-F238E27FC236}">
              <a16:creationId xmlns:a16="http://schemas.microsoft.com/office/drawing/2014/main" id="{B7E5D6E7-BF65-4EDE-A6CB-AA76FB466552}"/>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361" name="直線コネクタ 360">
          <a:extLst>
            <a:ext uri="{FF2B5EF4-FFF2-40B4-BE49-F238E27FC236}">
              <a16:creationId xmlns:a16="http://schemas.microsoft.com/office/drawing/2014/main" id="{5679FE05-8F4A-403A-8BB6-41D271B5A2C0}"/>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362" name="【市民会館】&#10;一人当たり面積最大値テキスト">
          <a:extLst>
            <a:ext uri="{FF2B5EF4-FFF2-40B4-BE49-F238E27FC236}">
              <a16:creationId xmlns:a16="http://schemas.microsoft.com/office/drawing/2014/main" id="{7223ED3A-38FA-478A-879F-C5828602E99B}"/>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363" name="直線コネクタ 362">
          <a:extLst>
            <a:ext uri="{FF2B5EF4-FFF2-40B4-BE49-F238E27FC236}">
              <a16:creationId xmlns:a16="http://schemas.microsoft.com/office/drawing/2014/main" id="{4FE1C24B-6B4F-4E33-9FEC-5AC3B38BB11F}"/>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364" name="【市民会館】&#10;一人当たり面積平均値テキスト">
          <a:extLst>
            <a:ext uri="{FF2B5EF4-FFF2-40B4-BE49-F238E27FC236}">
              <a16:creationId xmlns:a16="http://schemas.microsoft.com/office/drawing/2014/main" id="{846ECA7C-5E95-4B08-8FF2-43A245F56CCF}"/>
            </a:ext>
          </a:extLst>
        </xdr:cNvPr>
        <xdr:cNvSpPr txBox="1"/>
      </xdr:nvSpPr>
      <xdr:spPr>
        <a:xfrm>
          <a:off x="10515600" y="17909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365" name="フローチャート: 判断 364">
          <a:extLst>
            <a:ext uri="{FF2B5EF4-FFF2-40B4-BE49-F238E27FC236}">
              <a16:creationId xmlns:a16="http://schemas.microsoft.com/office/drawing/2014/main" id="{3C8D9DFC-730B-450F-80FB-3B7858D2CFCF}"/>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366" name="フローチャート: 判断 365">
          <a:extLst>
            <a:ext uri="{FF2B5EF4-FFF2-40B4-BE49-F238E27FC236}">
              <a16:creationId xmlns:a16="http://schemas.microsoft.com/office/drawing/2014/main" id="{87527902-4CCF-4225-9D93-35024D515EF8}"/>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367" name="フローチャート: 判断 366">
          <a:extLst>
            <a:ext uri="{FF2B5EF4-FFF2-40B4-BE49-F238E27FC236}">
              <a16:creationId xmlns:a16="http://schemas.microsoft.com/office/drawing/2014/main" id="{C6755CD0-908C-4F19-9D59-A7C0FD350E6A}"/>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368" name="フローチャート: 判断 367">
          <a:extLst>
            <a:ext uri="{FF2B5EF4-FFF2-40B4-BE49-F238E27FC236}">
              <a16:creationId xmlns:a16="http://schemas.microsoft.com/office/drawing/2014/main" id="{3F6F7527-7EAB-4883-8EA7-6D930734365D}"/>
            </a:ext>
          </a:extLst>
        </xdr:cNvPr>
        <xdr:cNvSpPr/>
      </xdr:nvSpPr>
      <xdr:spPr>
        <a:xfrm>
          <a:off x="781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369" name="フローチャート: 判断 368">
          <a:extLst>
            <a:ext uri="{FF2B5EF4-FFF2-40B4-BE49-F238E27FC236}">
              <a16:creationId xmlns:a16="http://schemas.microsoft.com/office/drawing/2014/main" id="{98E5144A-CA42-4150-A18F-D0F065C5C7D0}"/>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851B2562-D92B-4259-9F57-E53A6380952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F86C4F45-E6DC-4568-B8D7-ADFE89393E2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70F481B1-D6EA-4D63-BA87-A7B06B67715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79AE2CB7-C42A-43C2-A096-0F170302928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5AD9BEB7-6E8E-4194-A0E8-77A2E090FE1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375" name="楕円 374">
          <a:extLst>
            <a:ext uri="{FF2B5EF4-FFF2-40B4-BE49-F238E27FC236}">
              <a16:creationId xmlns:a16="http://schemas.microsoft.com/office/drawing/2014/main" id="{6B684171-4410-4B03-877B-041D334CA729}"/>
            </a:ext>
          </a:extLst>
        </xdr:cNvPr>
        <xdr:cNvSpPr/>
      </xdr:nvSpPr>
      <xdr:spPr>
        <a:xfrm>
          <a:off x="104267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125747</xdr:rowOff>
    </xdr:from>
    <xdr:ext cx="469744" cy="259045"/>
    <xdr:sp macro="" textlink="">
      <xdr:nvSpPr>
        <xdr:cNvPr id="376" name="【市民会館】&#10;一人当たり面積該当値テキスト">
          <a:extLst>
            <a:ext uri="{FF2B5EF4-FFF2-40B4-BE49-F238E27FC236}">
              <a16:creationId xmlns:a16="http://schemas.microsoft.com/office/drawing/2014/main" id="{24FFF591-742E-4C7A-AB8B-6B5CD9A26A85}"/>
            </a:ext>
          </a:extLst>
        </xdr:cNvPr>
        <xdr:cNvSpPr txBox="1"/>
      </xdr:nvSpPr>
      <xdr:spPr>
        <a:xfrm>
          <a:off x="10515600" y="181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147320</xdr:rowOff>
    </xdr:from>
    <xdr:to>
      <xdr:col>50</xdr:col>
      <xdr:colOff>165100</xdr:colOff>
      <xdr:row>106</xdr:row>
      <xdr:rowOff>77470</xdr:rowOff>
    </xdr:to>
    <xdr:sp macro="" textlink="">
      <xdr:nvSpPr>
        <xdr:cNvPr id="377" name="楕円 376">
          <a:extLst>
            <a:ext uri="{FF2B5EF4-FFF2-40B4-BE49-F238E27FC236}">
              <a16:creationId xmlns:a16="http://schemas.microsoft.com/office/drawing/2014/main" id="{9F49767B-B5C3-4166-AD90-69395966581D}"/>
            </a:ext>
          </a:extLst>
        </xdr:cNvPr>
        <xdr:cNvSpPr/>
      </xdr:nvSpPr>
      <xdr:spPr>
        <a:xfrm>
          <a:off x="9588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26670</xdr:rowOff>
    </xdr:from>
    <xdr:to>
      <xdr:col>55</xdr:col>
      <xdr:colOff>0</xdr:colOff>
      <xdr:row>106</xdr:row>
      <xdr:rowOff>26670</xdr:rowOff>
    </xdr:to>
    <xdr:cxnSp macro="">
      <xdr:nvCxnSpPr>
        <xdr:cNvPr id="378" name="直線コネクタ 377">
          <a:extLst>
            <a:ext uri="{FF2B5EF4-FFF2-40B4-BE49-F238E27FC236}">
              <a16:creationId xmlns:a16="http://schemas.microsoft.com/office/drawing/2014/main" id="{2DEB1787-4174-42BA-AF7B-E25C34C341DF}"/>
            </a:ext>
          </a:extLst>
        </xdr:cNvPr>
        <xdr:cNvCxnSpPr/>
      </xdr:nvCxnSpPr>
      <xdr:spPr>
        <a:xfrm>
          <a:off x="9639300" y="182003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147320</xdr:rowOff>
    </xdr:from>
    <xdr:to>
      <xdr:col>46</xdr:col>
      <xdr:colOff>38100</xdr:colOff>
      <xdr:row>106</xdr:row>
      <xdr:rowOff>77470</xdr:rowOff>
    </xdr:to>
    <xdr:sp macro="" textlink="">
      <xdr:nvSpPr>
        <xdr:cNvPr id="379" name="楕円 378">
          <a:extLst>
            <a:ext uri="{FF2B5EF4-FFF2-40B4-BE49-F238E27FC236}">
              <a16:creationId xmlns:a16="http://schemas.microsoft.com/office/drawing/2014/main" id="{F4295231-6DA1-4E15-8C71-60C9EF2011D1}"/>
            </a:ext>
          </a:extLst>
        </xdr:cNvPr>
        <xdr:cNvSpPr/>
      </xdr:nvSpPr>
      <xdr:spPr>
        <a:xfrm>
          <a:off x="8699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26670</xdr:rowOff>
    </xdr:from>
    <xdr:to>
      <xdr:col>50</xdr:col>
      <xdr:colOff>114300</xdr:colOff>
      <xdr:row>106</xdr:row>
      <xdr:rowOff>26670</xdr:rowOff>
    </xdr:to>
    <xdr:cxnSp macro="">
      <xdr:nvCxnSpPr>
        <xdr:cNvPr id="380" name="直線コネクタ 379">
          <a:extLst>
            <a:ext uri="{FF2B5EF4-FFF2-40B4-BE49-F238E27FC236}">
              <a16:creationId xmlns:a16="http://schemas.microsoft.com/office/drawing/2014/main" id="{DC83C93B-CDFB-4F0D-898A-BE5A2F791B5A}"/>
            </a:ext>
          </a:extLst>
        </xdr:cNvPr>
        <xdr:cNvCxnSpPr/>
      </xdr:nvCxnSpPr>
      <xdr:spPr>
        <a:xfrm>
          <a:off x="8750300" y="18200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147320</xdr:rowOff>
    </xdr:from>
    <xdr:to>
      <xdr:col>41</xdr:col>
      <xdr:colOff>101600</xdr:colOff>
      <xdr:row>106</xdr:row>
      <xdr:rowOff>77470</xdr:rowOff>
    </xdr:to>
    <xdr:sp macro="" textlink="">
      <xdr:nvSpPr>
        <xdr:cNvPr id="381" name="楕円 380">
          <a:extLst>
            <a:ext uri="{FF2B5EF4-FFF2-40B4-BE49-F238E27FC236}">
              <a16:creationId xmlns:a16="http://schemas.microsoft.com/office/drawing/2014/main" id="{6CD87138-D468-4FCB-9BFB-120F4E77DB3C}"/>
            </a:ext>
          </a:extLst>
        </xdr:cNvPr>
        <xdr:cNvSpPr/>
      </xdr:nvSpPr>
      <xdr:spPr>
        <a:xfrm>
          <a:off x="7810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26670</xdr:rowOff>
    </xdr:from>
    <xdr:to>
      <xdr:col>45</xdr:col>
      <xdr:colOff>177800</xdr:colOff>
      <xdr:row>106</xdr:row>
      <xdr:rowOff>26670</xdr:rowOff>
    </xdr:to>
    <xdr:cxnSp macro="">
      <xdr:nvCxnSpPr>
        <xdr:cNvPr id="382" name="直線コネクタ 381">
          <a:extLst>
            <a:ext uri="{FF2B5EF4-FFF2-40B4-BE49-F238E27FC236}">
              <a16:creationId xmlns:a16="http://schemas.microsoft.com/office/drawing/2014/main" id="{242D35FA-7E97-4876-A77E-F9E485203340}"/>
            </a:ext>
          </a:extLst>
        </xdr:cNvPr>
        <xdr:cNvCxnSpPr/>
      </xdr:nvCxnSpPr>
      <xdr:spPr>
        <a:xfrm>
          <a:off x="7861300" y="18200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151130</xdr:rowOff>
    </xdr:from>
    <xdr:to>
      <xdr:col>36</xdr:col>
      <xdr:colOff>165100</xdr:colOff>
      <xdr:row>106</xdr:row>
      <xdr:rowOff>81280</xdr:rowOff>
    </xdr:to>
    <xdr:sp macro="" textlink="">
      <xdr:nvSpPr>
        <xdr:cNvPr id="383" name="楕円 382">
          <a:extLst>
            <a:ext uri="{FF2B5EF4-FFF2-40B4-BE49-F238E27FC236}">
              <a16:creationId xmlns:a16="http://schemas.microsoft.com/office/drawing/2014/main" id="{AFAA8D60-8E93-4C39-BF62-6C2922DF1D8F}"/>
            </a:ext>
          </a:extLst>
        </xdr:cNvPr>
        <xdr:cNvSpPr/>
      </xdr:nvSpPr>
      <xdr:spPr>
        <a:xfrm>
          <a:off x="6921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26670</xdr:rowOff>
    </xdr:from>
    <xdr:to>
      <xdr:col>41</xdr:col>
      <xdr:colOff>50800</xdr:colOff>
      <xdr:row>106</xdr:row>
      <xdr:rowOff>30480</xdr:rowOff>
    </xdr:to>
    <xdr:cxnSp macro="">
      <xdr:nvCxnSpPr>
        <xdr:cNvPr id="384" name="直線コネクタ 383">
          <a:extLst>
            <a:ext uri="{FF2B5EF4-FFF2-40B4-BE49-F238E27FC236}">
              <a16:creationId xmlns:a16="http://schemas.microsoft.com/office/drawing/2014/main" id="{7656826C-0083-48AC-AE34-78F77DAC688F}"/>
            </a:ext>
          </a:extLst>
        </xdr:cNvPr>
        <xdr:cNvCxnSpPr/>
      </xdr:nvCxnSpPr>
      <xdr:spPr>
        <a:xfrm flipV="1">
          <a:off x="6972300" y="18200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385" name="n_1aveValue【市民会館】&#10;一人当たり面積">
          <a:extLst>
            <a:ext uri="{FF2B5EF4-FFF2-40B4-BE49-F238E27FC236}">
              <a16:creationId xmlns:a16="http://schemas.microsoft.com/office/drawing/2014/main" id="{966BC3E0-2E62-4EFE-B7B3-1F2C568F71A0}"/>
            </a:ext>
          </a:extLst>
        </xdr:cNvPr>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386" name="n_2aveValue【市民会館】&#10;一人当たり面積">
          <a:extLst>
            <a:ext uri="{FF2B5EF4-FFF2-40B4-BE49-F238E27FC236}">
              <a16:creationId xmlns:a16="http://schemas.microsoft.com/office/drawing/2014/main" id="{475B6C44-BF61-460A-B277-50ECB7F240D9}"/>
            </a:ext>
          </a:extLst>
        </xdr:cNvPr>
        <xdr:cNvSpPr txBox="1"/>
      </xdr:nvSpPr>
      <xdr:spPr>
        <a:xfrm>
          <a:off x="8515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33038</xdr:rowOff>
    </xdr:from>
    <xdr:ext cx="469744" cy="259045"/>
    <xdr:sp macro="" textlink="">
      <xdr:nvSpPr>
        <xdr:cNvPr id="387" name="n_3aveValue【市民会館】&#10;一人当たり面積">
          <a:extLst>
            <a:ext uri="{FF2B5EF4-FFF2-40B4-BE49-F238E27FC236}">
              <a16:creationId xmlns:a16="http://schemas.microsoft.com/office/drawing/2014/main" id="{950A91D7-FFEC-40B7-A2BA-77BF90DAF37E}"/>
            </a:ext>
          </a:extLst>
        </xdr:cNvPr>
        <xdr:cNvSpPr txBox="1"/>
      </xdr:nvSpPr>
      <xdr:spPr>
        <a:xfrm>
          <a:off x="7626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388" name="n_4aveValue【市民会館】&#10;一人当たり面積">
          <a:extLst>
            <a:ext uri="{FF2B5EF4-FFF2-40B4-BE49-F238E27FC236}">
              <a16:creationId xmlns:a16="http://schemas.microsoft.com/office/drawing/2014/main" id="{AC670739-F092-466E-A092-201B7F2F7311}"/>
            </a:ext>
          </a:extLst>
        </xdr:cNvPr>
        <xdr:cNvSpPr txBox="1"/>
      </xdr:nvSpPr>
      <xdr:spPr>
        <a:xfrm>
          <a:off x="6737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68597</xdr:rowOff>
    </xdr:from>
    <xdr:ext cx="469744" cy="259045"/>
    <xdr:sp macro="" textlink="">
      <xdr:nvSpPr>
        <xdr:cNvPr id="389" name="n_1mainValue【市民会館】&#10;一人当たり面積">
          <a:extLst>
            <a:ext uri="{FF2B5EF4-FFF2-40B4-BE49-F238E27FC236}">
              <a16:creationId xmlns:a16="http://schemas.microsoft.com/office/drawing/2014/main" id="{4251B610-4169-44F5-AAF9-CBC967E03E64}"/>
            </a:ext>
          </a:extLst>
        </xdr:cNvPr>
        <xdr:cNvSpPr txBox="1"/>
      </xdr:nvSpPr>
      <xdr:spPr>
        <a:xfrm>
          <a:off x="93917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68597</xdr:rowOff>
    </xdr:from>
    <xdr:ext cx="469744" cy="259045"/>
    <xdr:sp macro="" textlink="">
      <xdr:nvSpPr>
        <xdr:cNvPr id="390" name="n_2mainValue【市民会館】&#10;一人当たり面積">
          <a:extLst>
            <a:ext uri="{FF2B5EF4-FFF2-40B4-BE49-F238E27FC236}">
              <a16:creationId xmlns:a16="http://schemas.microsoft.com/office/drawing/2014/main" id="{60709B57-943A-44CA-945A-5C4A4BF5CF63}"/>
            </a:ext>
          </a:extLst>
        </xdr:cNvPr>
        <xdr:cNvSpPr txBox="1"/>
      </xdr:nvSpPr>
      <xdr:spPr>
        <a:xfrm>
          <a:off x="85154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68597</xdr:rowOff>
    </xdr:from>
    <xdr:ext cx="469744" cy="259045"/>
    <xdr:sp macro="" textlink="">
      <xdr:nvSpPr>
        <xdr:cNvPr id="391" name="n_3mainValue【市民会館】&#10;一人当たり面積">
          <a:extLst>
            <a:ext uri="{FF2B5EF4-FFF2-40B4-BE49-F238E27FC236}">
              <a16:creationId xmlns:a16="http://schemas.microsoft.com/office/drawing/2014/main" id="{50D0794C-81D0-4DFF-B195-773384C6D5CC}"/>
            </a:ext>
          </a:extLst>
        </xdr:cNvPr>
        <xdr:cNvSpPr txBox="1"/>
      </xdr:nvSpPr>
      <xdr:spPr>
        <a:xfrm>
          <a:off x="76264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72407</xdr:rowOff>
    </xdr:from>
    <xdr:ext cx="469744" cy="259045"/>
    <xdr:sp macro="" textlink="">
      <xdr:nvSpPr>
        <xdr:cNvPr id="392" name="n_4mainValue【市民会館】&#10;一人当たり面積">
          <a:extLst>
            <a:ext uri="{FF2B5EF4-FFF2-40B4-BE49-F238E27FC236}">
              <a16:creationId xmlns:a16="http://schemas.microsoft.com/office/drawing/2014/main" id="{795261C8-5487-449C-A48E-45B4B1C7D46F}"/>
            </a:ext>
          </a:extLst>
        </xdr:cNvPr>
        <xdr:cNvSpPr txBox="1"/>
      </xdr:nvSpPr>
      <xdr:spPr>
        <a:xfrm>
          <a:off x="6737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73367316-D674-4C84-A3BB-88BC315A3E5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B8EBB6D1-EAAF-4792-94C8-A494D0C67AA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1919602C-7A9C-4301-871A-8AE4756351A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2B43451E-37ED-401B-8EF2-7C4F2FE4B69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217B95A9-FB1C-4D55-B807-0DDCBAF4E79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7D4522F1-623E-4741-BF0F-5A86383BF1D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FF91C873-C795-43D4-85BC-52D5B16AE64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17B1C623-D338-4B2F-9EAF-0AA1773478D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1E1DF74E-5B2C-4798-B611-58E27EFEED1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35EAD4E6-0BA9-4FE5-909B-51BDC714A0E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D766A1A3-07CD-447B-9476-F9CB5B371C4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172EA670-90F6-4E02-A72C-48EC88ED8BC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DE68C95B-A523-476E-937C-F63E7E4157A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A1235D78-AA67-4FF6-A769-2BF1F61450D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80DFB8C3-AB4A-4175-AAA1-BEFB8AC34FB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D6820A87-CE48-4981-9CCD-8F0A4B44DD2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708C953E-B976-4B75-A0AF-B8D5DCD10E4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F4FF3752-3939-4633-BC4C-D4A946A2B3B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B50097FB-D322-4227-89CC-FF3D2494C1C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62C3EB5D-0500-4132-9BD8-99C41D97388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E23AF6F9-C73B-46AF-84D1-EA776B004DB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8B1BC383-DF52-40B5-BF36-CB90E83750A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CF173171-4F8D-4A2F-B1AE-27599727E8C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9C24A6C3-73CA-44FC-978D-79352FF022E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99EE923E-BE30-432F-BDDB-D8AB16A327A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418" name="直線コネクタ 417">
          <a:extLst>
            <a:ext uri="{FF2B5EF4-FFF2-40B4-BE49-F238E27FC236}">
              <a16:creationId xmlns:a16="http://schemas.microsoft.com/office/drawing/2014/main" id="{145D9805-466D-4F60-A4C7-36ED7063F9FA}"/>
            </a:ext>
          </a:extLst>
        </xdr:cNvPr>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419" name="【一般廃棄物処理施設】&#10;有形固定資産減価償却率最小値テキスト">
          <a:extLst>
            <a:ext uri="{FF2B5EF4-FFF2-40B4-BE49-F238E27FC236}">
              <a16:creationId xmlns:a16="http://schemas.microsoft.com/office/drawing/2014/main" id="{8EEF0C21-DC78-42AD-9C90-B9423F7659E2}"/>
            </a:ext>
          </a:extLst>
        </xdr:cNvPr>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420" name="直線コネクタ 419">
          <a:extLst>
            <a:ext uri="{FF2B5EF4-FFF2-40B4-BE49-F238E27FC236}">
              <a16:creationId xmlns:a16="http://schemas.microsoft.com/office/drawing/2014/main" id="{B0FA0BB9-8235-456F-AACC-02DFE16D3844}"/>
            </a:ext>
          </a:extLst>
        </xdr:cNvPr>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2FF68A30-644D-41AF-BB01-E5EC425EFDB4}"/>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22" name="直線コネクタ 421">
          <a:extLst>
            <a:ext uri="{FF2B5EF4-FFF2-40B4-BE49-F238E27FC236}">
              <a16:creationId xmlns:a16="http://schemas.microsoft.com/office/drawing/2014/main" id="{67A77E35-337C-440C-8D63-60FD9AD7FB44}"/>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DDC4E3EE-AFCF-405B-A265-9703FAE63B0D}"/>
            </a:ext>
          </a:extLst>
        </xdr:cNvPr>
        <xdr:cNvSpPr txBox="1"/>
      </xdr:nvSpPr>
      <xdr:spPr>
        <a:xfrm>
          <a:off x="16357600" y="646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424" name="フローチャート: 判断 423">
          <a:extLst>
            <a:ext uri="{FF2B5EF4-FFF2-40B4-BE49-F238E27FC236}">
              <a16:creationId xmlns:a16="http://schemas.microsoft.com/office/drawing/2014/main" id="{292D8838-7B77-46EC-934D-F5B3EA977A2E}"/>
            </a:ext>
          </a:extLst>
        </xdr:cNvPr>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425" name="フローチャート: 判断 424">
          <a:extLst>
            <a:ext uri="{FF2B5EF4-FFF2-40B4-BE49-F238E27FC236}">
              <a16:creationId xmlns:a16="http://schemas.microsoft.com/office/drawing/2014/main" id="{E45D572D-8E23-4C03-8DAB-9C78EF4C4A16}"/>
            </a:ext>
          </a:extLst>
        </xdr:cNvPr>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426" name="フローチャート: 判断 425">
          <a:extLst>
            <a:ext uri="{FF2B5EF4-FFF2-40B4-BE49-F238E27FC236}">
              <a16:creationId xmlns:a16="http://schemas.microsoft.com/office/drawing/2014/main" id="{DDEAD10C-7E1C-4004-A850-728FB2E36847}"/>
            </a:ext>
          </a:extLst>
        </xdr:cNvPr>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427" name="フローチャート: 判断 426">
          <a:extLst>
            <a:ext uri="{FF2B5EF4-FFF2-40B4-BE49-F238E27FC236}">
              <a16:creationId xmlns:a16="http://schemas.microsoft.com/office/drawing/2014/main" id="{6C82D0B4-6586-4795-ABEF-90847C6AC86C}"/>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428" name="フローチャート: 判断 427">
          <a:extLst>
            <a:ext uri="{FF2B5EF4-FFF2-40B4-BE49-F238E27FC236}">
              <a16:creationId xmlns:a16="http://schemas.microsoft.com/office/drawing/2014/main" id="{78DB8ED9-5FB5-4617-A498-9E334BD65FBC}"/>
            </a:ext>
          </a:extLst>
        </xdr:cNvPr>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DF0CBF09-0701-4273-9557-7A00084AA80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BDC9AEC2-EE82-440E-A9CF-D3EFF0F581E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B8A953A-1EFB-4FE3-836E-C4634053931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1E5C1E0-1AEB-492A-8AC9-AB15EF65B11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7C37A61-E85E-49E9-85C2-AC09A5CFA1F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7438</xdr:rowOff>
    </xdr:from>
    <xdr:to>
      <xdr:col>85</xdr:col>
      <xdr:colOff>177800</xdr:colOff>
      <xdr:row>39</xdr:row>
      <xdr:rowOff>109038</xdr:rowOff>
    </xdr:to>
    <xdr:sp macro="" textlink="">
      <xdr:nvSpPr>
        <xdr:cNvPr id="434" name="楕円 433">
          <a:extLst>
            <a:ext uri="{FF2B5EF4-FFF2-40B4-BE49-F238E27FC236}">
              <a16:creationId xmlns:a16="http://schemas.microsoft.com/office/drawing/2014/main" id="{34FB7880-170E-422D-946C-7E656B31A5E2}"/>
            </a:ext>
          </a:extLst>
        </xdr:cNvPr>
        <xdr:cNvSpPr/>
      </xdr:nvSpPr>
      <xdr:spPr>
        <a:xfrm>
          <a:off x="162687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157315</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D1D0F79F-D0BB-4351-A70B-F8148BD46A3F}"/>
            </a:ext>
          </a:extLst>
        </xdr:cNvPr>
        <xdr:cNvSpPr txBox="1"/>
      </xdr:nvSpPr>
      <xdr:spPr>
        <a:xfrm>
          <a:off x="16357600"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165826</xdr:rowOff>
    </xdr:from>
    <xdr:to>
      <xdr:col>81</xdr:col>
      <xdr:colOff>101600</xdr:colOff>
      <xdr:row>39</xdr:row>
      <xdr:rowOff>95976</xdr:rowOff>
    </xdr:to>
    <xdr:sp macro="" textlink="">
      <xdr:nvSpPr>
        <xdr:cNvPr id="436" name="楕円 435">
          <a:extLst>
            <a:ext uri="{FF2B5EF4-FFF2-40B4-BE49-F238E27FC236}">
              <a16:creationId xmlns:a16="http://schemas.microsoft.com/office/drawing/2014/main" id="{FEB0A0C3-DEA7-4DB7-8567-D7025C684DF3}"/>
            </a:ext>
          </a:extLst>
        </xdr:cNvPr>
        <xdr:cNvSpPr/>
      </xdr:nvSpPr>
      <xdr:spPr>
        <a:xfrm>
          <a:off x="15430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45176</xdr:rowOff>
    </xdr:from>
    <xdr:to>
      <xdr:col>85</xdr:col>
      <xdr:colOff>127000</xdr:colOff>
      <xdr:row>39</xdr:row>
      <xdr:rowOff>58238</xdr:rowOff>
    </xdr:to>
    <xdr:cxnSp macro="">
      <xdr:nvCxnSpPr>
        <xdr:cNvPr id="437" name="直線コネクタ 436">
          <a:extLst>
            <a:ext uri="{FF2B5EF4-FFF2-40B4-BE49-F238E27FC236}">
              <a16:creationId xmlns:a16="http://schemas.microsoft.com/office/drawing/2014/main" id="{DF7B6EE7-597B-44BC-BB6F-00A60D02FA48}"/>
            </a:ext>
          </a:extLst>
        </xdr:cNvPr>
        <xdr:cNvCxnSpPr/>
      </xdr:nvCxnSpPr>
      <xdr:spPr>
        <a:xfrm>
          <a:off x="15481300" y="6731726"/>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131535</xdr:rowOff>
    </xdr:from>
    <xdr:to>
      <xdr:col>76</xdr:col>
      <xdr:colOff>165100</xdr:colOff>
      <xdr:row>39</xdr:row>
      <xdr:rowOff>61685</xdr:rowOff>
    </xdr:to>
    <xdr:sp macro="" textlink="">
      <xdr:nvSpPr>
        <xdr:cNvPr id="438" name="楕円 437">
          <a:extLst>
            <a:ext uri="{FF2B5EF4-FFF2-40B4-BE49-F238E27FC236}">
              <a16:creationId xmlns:a16="http://schemas.microsoft.com/office/drawing/2014/main" id="{BC6B6379-C8E5-4EE2-8C39-9321A59B3E4C}"/>
            </a:ext>
          </a:extLst>
        </xdr:cNvPr>
        <xdr:cNvSpPr/>
      </xdr:nvSpPr>
      <xdr:spPr>
        <a:xfrm>
          <a:off x="145415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10885</xdr:rowOff>
    </xdr:from>
    <xdr:to>
      <xdr:col>81</xdr:col>
      <xdr:colOff>50800</xdr:colOff>
      <xdr:row>39</xdr:row>
      <xdr:rowOff>45176</xdr:rowOff>
    </xdr:to>
    <xdr:cxnSp macro="">
      <xdr:nvCxnSpPr>
        <xdr:cNvPr id="439" name="直線コネクタ 438">
          <a:extLst>
            <a:ext uri="{FF2B5EF4-FFF2-40B4-BE49-F238E27FC236}">
              <a16:creationId xmlns:a16="http://schemas.microsoft.com/office/drawing/2014/main" id="{97A393EE-1119-435B-883C-E7538CBA7BB0}"/>
            </a:ext>
          </a:extLst>
        </xdr:cNvPr>
        <xdr:cNvCxnSpPr/>
      </xdr:nvCxnSpPr>
      <xdr:spPr>
        <a:xfrm>
          <a:off x="14592300" y="669743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110309</xdr:rowOff>
    </xdr:from>
    <xdr:to>
      <xdr:col>72</xdr:col>
      <xdr:colOff>38100</xdr:colOff>
      <xdr:row>39</xdr:row>
      <xdr:rowOff>40459</xdr:rowOff>
    </xdr:to>
    <xdr:sp macro="" textlink="">
      <xdr:nvSpPr>
        <xdr:cNvPr id="440" name="楕円 439">
          <a:extLst>
            <a:ext uri="{FF2B5EF4-FFF2-40B4-BE49-F238E27FC236}">
              <a16:creationId xmlns:a16="http://schemas.microsoft.com/office/drawing/2014/main" id="{9300E69D-5391-4EB7-AC54-7BEE10814471}"/>
            </a:ext>
          </a:extLst>
        </xdr:cNvPr>
        <xdr:cNvSpPr/>
      </xdr:nvSpPr>
      <xdr:spPr>
        <a:xfrm>
          <a:off x="13652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161109</xdr:rowOff>
    </xdr:from>
    <xdr:to>
      <xdr:col>76</xdr:col>
      <xdr:colOff>114300</xdr:colOff>
      <xdr:row>39</xdr:row>
      <xdr:rowOff>10885</xdr:rowOff>
    </xdr:to>
    <xdr:cxnSp macro="">
      <xdr:nvCxnSpPr>
        <xdr:cNvPr id="441" name="直線コネクタ 440">
          <a:extLst>
            <a:ext uri="{FF2B5EF4-FFF2-40B4-BE49-F238E27FC236}">
              <a16:creationId xmlns:a16="http://schemas.microsoft.com/office/drawing/2014/main" id="{E77255C0-0FF8-4571-8C5E-0CC3B3DDDCE9}"/>
            </a:ext>
          </a:extLst>
        </xdr:cNvPr>
        <xdr:cNvCxnSpPr/>
      </xdr:nvCxnSpPr>
      <xdr:spPr>
        <a:xfrm>
          <a:off x="13703300" y="6676209"/>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116840</xdr:rowOff>
    </xdr:from>
    <xdr:to>
      <xdr:col>67</xdr:col>
      <xdr:colOff>101600</xdr:colOff>
      <xdr:row>39</xdr:row>
      <xdr:rowOff>46990</xdr:rowOff>
    </xdr:to>
    <xdr:sp macro="" textlink="">
      <xdr:nvSpPr>
        <xdr:cNvPr id="442" name="楕円 441">
          <a:extLst>
            <a:ext uri="{FF2B5EF4-FFF2-40B4-BE49-F238E27FC236}">
              <a16:creationId xmlns:a16="http://schemas.microsoft.com/office/drawing/2014/main" id="{F0795705-5A4F-419B-8E54-950B58AA7E20}"/>
            </a:ext>
          </a:extLst>
        </xdr:cNvPr>
        <xdr:cNvSpPr/>
      </xdr:nvSpPr>
      <xdr:spPr>
        <a:xfrm>
          <a:off x="12763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161109</xdr:rowOff>
    </xdr:from>
    <xdr:to>
      <xdr:col>71</xdr:col>
      <xdr:colOff>177800</xdr:colOff>
      <xdr:row>38</xdr:row>
      <xdr:rowOff>167640</xdr:rowOff>
    </xdr:to>
    <xdr:cxnSp macro="">
      <xdr:nvCxnSpPr>
        <xdr:cNvPr id="443" name="直線コネクタ 442">
          <a:extLst>
            <a:ext uri="{FF2B5EF4-FFF2-40B4-BE49-F238E27FC236}">
              <a16:creationId xmlns:a16="http://schemas.microsoft.com/office/drawing/2014/main" id="{A9F9B4E8-2F03-47F5-ABCA-EC50C6456299}"/>
            </a:ext>
          </a:extLst>
        </xdr:cNvPr>
        <xdr:cNvCxnSpPr/>
      </xdr:nvCxnSpPr>
      <xdr:spPr>
        <a:xfrm flipV="1">
          <a:off x="12814300" y="66762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DFB2B302-334A-48CE-8E5D-A87C55DABD84}"/>
            </a:ext>
          </a:extLst>
        </xdr:cNvPr>
        <xdr:cNvSpPr txBox="1"/>
      </xdr:nvSpPr>
      <xdr:spPr>
        <a:xfrm>
          <a:off x="152660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60251</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37E932D4-1DE8-454A-9C35-D2A998968A91}"/>
            </a:ext>
          </a:extLst>
        </xdr:cNvPr>
        <xdr:cNvSpPr txBox="1"/>
      </xdr:nvSpPr>
      <xdr:spPr>
        <a:xfrm>
          <a:off x="143897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FA318131-8297-4E78-84A1-6E4FA8F5D4BA}"/>
            </a:ext>
          </a:extLst>
        </xdr:cNvPr>
        <xdr:cNvSpPr txBox="1"/>
      </xdr:nvSpPr>
      <xdr:spPr>
        <a:xfrm>
          <a:off x="13500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37BE0DA9-1C79-457E-8D7D-075D47CB0E3D}"/>
            </a:ext>
          </a:extLst>
        </xdr:cNvPr>
        <xdr:cNvSpPr txBox="1"/>
      </xdr:nvSpPr>
      <xdr:spPr>
        <a:xfrm>
          <a:off x="12611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87103</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9C95230A-8420-4032-B0B2-BEA9BB67723C}"/>
            </a:ext>
          </a:extLst>
        </xdr:cNvPr>
        <xdr:cNvSpPr txBox="1"/>
      </xdr:nvSpPr>
      <xdr:spPr>
        <a:xfrm>
          <a:off x="152660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52812</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F45C8A12-AB68-442B-B452-E8347513CFE1}"/>
            </a:ext>
          </a:extLst>
        </xdr:cNvPr>
        <xdr:cNvSpPr txBox="1"/>
      </xdr:nvSpPr>
      <xdr:spPr>
        <a:xfrm>
          <a:off x="14389744"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56985</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3B7ED5D9-3444-47D8-B851-590A84921240}"/>
            </a:ext>
          </a:extLst>
        </xdr:cNvPr>
        <xdr:cNvSpPr txBox="1"/>
      </xdr:nvSpPr>
      <xdr:spPr>
        <a:xfrm>
          <a:off x="13500744" y="640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63517</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D94952B9-F1FD-4EEF-82B7-6E68BB72C684}"/>
            </a:ext>
          </a:extLst>
        </xdr:cNvPr>
        <xdr:cNvSpPr txBox="1"/>
      </xdr:nvSpPr>
      <xdr:spPr>
        <a:xfrm>
          <a:off x="12611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58A7B383-7C52-4704-AC30-7CE524EA00F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CC109741-95C2-4CC3-A3A6-BDADA9112A1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E13490D2-2F32-4CF0-98B0-185B7ED6763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FF92EFEF-629B-45E9-8F24-8B89C2B4DFB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30427885-FFC2-47D4-A0DD-61C3299C469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7BEA4BB-5E5F-4D4A-AF9C-3DFE5F63DFD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DAC37399-2412-43EB-914C-0A0EE78F43D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8D861C36-131C-45F7-B513-997B40489DB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FDE34527-65C4-42B0-85D9-D542B65B33A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9049E982-014E-4C18-BD52-CDE12323637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BEA8C821-C346-4A6F-8F7D-A4E12D7EC07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a:extLst>
            <a:ext uri="{FF2B5EF4-FFF2-40B4-BE49-F238E27FC236}">
              <a16:creationId xmlns:a16="http://schemas.microsoft.com/office/drawing/2014/main" id="{C1EA4B94-A50C-4AFC-B228-147883899D18}"/>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F89F8345-6740-4521-B999-888AF61AE52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5" name="テキスト ボックス 464">
          <a:extLst>
            <a:ext uri="{FF2B5EF4-FFF2-40B4-BE49-F238E27FC236}">
              <a16:creationId xmlns:a16="http://schemas.microsoft.com/office/drawing/2014/main" id="{73155FFC-0CAE-40C5-B552-A4D3B0148214}"/>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A35094F6-A1F1-4A71-880E-4013E6DE14E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a:extLst>
            <a:ext uri="{FF2B5EF4-FFF2-40B4-BE49-F238E27FC236}">
              <a16:creationId xmlns:a16="http://schemas.microsoft.com/office/drawing/2014/main" id="{4589113D-3562-4A90-8705-CBB4643A9A3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EF62DDA2-DC86-452E-98E6-B3C9BDBFB89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9" name="テキスト ボックス 468">
          <a:extLst>
            <a:ext uri="{FF2B5EF4-FFF2-40B4-BE49-F238E27FC236}">
              <a16:creationId xmlns:a16="http://schemas.microsoft.com/office/drawing/2014/main" id="{0A36FE9C-7FD3-4C48-80A1-9DEC5FEF6BAC}"/>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B7CA4065-DEED-471D-9845-51764BF1BF3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a:extLst>
            <a:ext uri="{FF2B5EF4-FFF2-40B4-BE49-F238E27FC236}">
              <a16:creationId xmlns:a16="http://schemas.microsoft.com/office/drawing/2014/main" id="{415DB776-B0F6-48FE-AB45-9F9004319C7C}"/>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91C1BDB8-6103-469B-8C7F-D3B6FE9F48D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0B1DEDDC-90BF-4BA5-BECB-FEDAB6D59E5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0E79FA27-C534-4366-92B8-67528D27BC0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475" name="直線コネクタ 474">
          <a:extLst>
            <a:ext uri="{FF2B5EF4-FFF2-40B4-BE49-F238E27FC236}">
              <a16:creationId xmlns:a16="http://schemas.microsoft.com/office/drawing/2014/main" id="{91538695-5E8A-4FB0-8F4D-C4CF2EC73091}"/>
            </a:ext>
          </a:extLst>
        </xdr:cNvPr>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476" name="【一般廃棄物処理施設】&#10;一人当たり有形固定資産（償却資産）額最小値テキスト">
          <a:extLst>
            <a:ext uri="{FF2B5EF4-FFF2-40B4-BE49-F238E27FC236}">
              <a16:creationId xmlns:a16="http://schemas.microsoft.com/office/drawing/2014/main" id="{CB00A2FC-2C53-4100-9356-5537FD1D8863}"/>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477" name="直線コネクタ 476">
          <a:extLst>
            <a:ext uri="{FF2B5EF4-FFF2-40B4-BE49-F238E27FC236}">
              <a16:creationId xmlns:a16="http://schemas.microsoft.com/office/drawing/2014/main" id="{23507389-478B-429D-8A94-B1D97EC1E5F7}"/>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F0C0A1E9-B1DC-4270-98C0-B92AC481C9C3}"/>
            </a:ext>
          </a:extLst>
        </xdr:cNvPr>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479" name="直線コネクタ 478">
          <a:extLst>
            <a:ext uri="{FF2B5EF4-FFF2-40B4-BE49-F238E27FC236}">
              <a16:creationId xmlns:a16="http://schemas.microsoft.com/office/drawing/2014/main" id="{ED822ECE-995E-420F-8104-B6FD34750B2E}"/>
            </a:ext>
          </a:extLst>
        </xdr:cNvPr>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124021</xdr:rowOff>
    </xdr:from>
    <xdr:ext cx="534377" cy="259045"/>
    <xdr:sp macro="" textlink="">
      <xdr:nvSpPr>
        <xdr:cNvPr id="480" name="【一般廃棄物処理施設】&#10;一人当たり有形固定資産（償却資産）額平均値テキスト">
          <a:extLst>
            <a:ext uri="{FF2B5EF4-FFF2-40B4-BE49-F238E27FC236}">
              <a16:creationId xmlns:a16="http://schemas.microsoft.com/office/drawing/2014/main" id="{9E63DF97-0000-4804-98BC-64E75FA28EAB}"/>
            </a:ext>
          </a:extLst>
        </xdr:cNvPr>
        <xdr:cNvSpPr txBox="1"/>
      </xdr:nvSpPr>
      <xdr:spPr>
        <a:xfrm>
          <a:off x="22199600" y="6810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481" name="フローチャート: 判断 480">
          <a:extLst>
            <a:ext uri="{FF2B5EF4-FFF2-40B4-BE49-F238E27FC236}">
              <a16:creationId xmlns:a16="http://schemas.microsoft.com/office/drawing/2014/main" id="{C333C84D-0383-4C46-A727-961016B8D0A2}"/>
            </a:ext>
          </a:extLst>
        </xdr:cNvPr>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482" name="フローチャート: 判断 481">
          <a:extLst>
            <a:ext uri="{FF2B5EF4-FFF2-40B4-BE49-F238E27FC236}">
              <a16:creationId xmlns:a16="http://schemas.microsoft.com/office/drawing/2014/main" id="{FBC42C16-0F3D-4515-8D21-942DAB9ACCE6}"/>
            </a:ext>
          </a:extLst>
        </xdr:cNvPr>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483" name="フローチャート: 判断 482">
          <a:extLst>
            <a:ext uri="{FF2B5EF4-FFF2-40B4-BE49-F238E27FC236}">
              <a16:creationId xmlns:a16="http://schemas.microsoft.com/office/drawing/2014/main" id="{F70CED88-C184-4CC9-82BA-A858D1353E79}"/>
            </a:ext>
          </a:extLst>
        </xdr:cNvPr>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484" name="フローチャート: 判断 483">
          <a:extLst>
            <a:ext uri="{FF2B5EF4-FFF2-40B4-BE49-F238E27FC236}">
              <a16:creationId xmlns:a16="http://schemas.microsoft.com/office/drawing/2014/main" id="{837FD0E4-4EE8-49DB-86A1-2FEA495058C0}"/>
            </a:ext>
          </a:extLst>
        </xdr:cNvPr>
        <xdr:cNvSpPr/>
      </xdr:nvSpPr>
      <xdr:spPr>
        <a:xfrm>
          <a:off x="19494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485" name="フローチャート: 判断 484">
          <a:extLst>
            <a:ext uri="{FF2B5EF4-FFF2-40B4-BE49-F238E27FC236}">
              <a16:creationId xmlns:a16="http://schemas.microsoft.com/office/drawing/2014/main" id="{E31646C4-7CFA-494D-A1D1-081689746262}"/>
            </a:ext>
          </a:extLst>
        </xdr:cNvPr>
        <xdr:cNvSpPr/>
      </xdr:nvSpPr>
      <xdr:spPr>
        <a:xfrm>
          <a:off x="18605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A3EE70E-FB57-4DF6-873D-15D5B630664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66A796B-3F3F-4038-9010-A01E5029B7A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38B2B63-2305-49A9-9A65-2AB4A177363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47CF6AB-6D54-4F37-BCA5-3132B46EA6C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D9F88D1-F515-497B-BCD5-40D29DFBE3B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65935</xdr:rowOff>
    </xdr:from>
    <xdr:to>
      <xdr:col>116</xdr:col>
      <xdr:colOff>114300</xdr:colOff>
      <xdr:row>38</xdr:row>
      <xdr:rowOff>167535</xdr:rowOff>
    </xdr:to>
    <xdr:sp macro="" textlink="">
      <xdr:nvSpPr>
        <xdr:cNvPr id="491" name="楕円 490">
          <a:extLst>
            <a:ext uri="{FF2B5EF4-FFF2-40B4-BE49-F238E27FC236}">
              <a16:creationId xmlns:a16="http://schemas.microsoft.com/office/drawing/2014/main" id="{50E339D0-32F6-466B-82A3-A5344562C749}"/>
            </a:ext>
          </a:extLst>
        </xdr:cNvPr>
        <xdr:cNvSpPr/>
      </xdr:nvSpPr>
      <xdr:spPr>
        <a:xfrm>
          <a:off x="22110700" y="658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88812</xdr:rowOff>
    </xdr:from>
    <xdr:ext cx="599010" cy="259045"/>
    <xdr:sp macro="" textlink="">
      <xdr:nvSpPr>
        <xdr:cNvPr id="492" name="【一般廃棄物処理施設】&#10;一人当たり有形固定資産（償却資産）額該当値テキスト">
          <a:extLst>
            <a:ext uri="{FF2B5EF4-FFF2-40B4-BE49-F238E27FC236}">
              <a16:creationId xmlns:a16="http://schemas.microsoft.com/office/drawing/2014/main" id="{69C1451C-8CC7-496F-B663-AC7D25A71FE9}"/>
            </a:ext>
          </a:extLst>
        </xdr:cNvPr>
        <xdr:cNvSpPr txBox="1"/>
      </xdr:nvSpPr>
      <xdr:spPr>
        <a:xfrm>
          <a:off x="22199600" y="64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89922</xdr:rowOff>
    </xdr:from>
    <xdr:to>
      <xdr:col>112</xdr:col>
      <xdr:colOff>38100</xdr:colOff>
      <xdr:row>39</xdr:row>
      <xdr:rowOff>20072</xdr:rowOff>
    </xdr:to>
    <xdr:sp macro="" textlink="">
      <xdr:nvSpPr>
        <xdr:cNvPr id="493" name="楕円 492">
          <a:extLst>
            <a:ext uri="{FF2B5EF4-FFF2-40B4-BE49-F238E27FC236}">
              <a16:creationId xmlns:a16="http://schemas.microsoft.com/office/drawing/2014/main" id="{E49D7F52-06F0-4F91-B0F5-129C4184C542}"/>
            </a:ext>
          </a:extLst>
        </xdr:cNvPr>
        <xdr:cNvSpPr/>
      </xdr:nvSpPr>
      <xdr:spPr>
        <a:xfrm>
          <a:off x="21272500" y="660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116735</xdr:rowOff>
    </xdr:from>
    <xdr:to>
      <xdr:col>116</xdr:col>
      <xdr:colOff>63500</xdr:colOff>
      <xdr:row>38</xdr:row>
      <xdr:rowOff>140722</xdr:rowOff>
    </xdr:to>
    <xdr:cxnSp macro="">
      <xdr:nvCxnSpPr>
        <xdr:cNvPr id="494" name="直線コネクタ 493">
          <a:extLst>
            <a:ext uri="{FF2B5EF4-FFF2-40B4-BE49-F238E27FC236}">
              <a16:creationId xmlns:a16="http://schemas.microsoft.com/office/drawing/2014/main" id="{35386337-2FF6-4590-AC84-F9F72809B5B9}"/>
            </a:ext>
          </a:extLst>
        </xdr:cNvPr>
        <xdr:cNvCxnSpPr/>
      </xdr:nvCxnSpPr>
      <xdr:spPr>
        <a:xfrm flipV="1">
          <a:off x="21323300" y="6631835"/>
          <a:ext cx="838200" cy="2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100712</xdr:rowOff>
    </xdr:from>
    <xdr:to>
      <xdr:col>107</xdr:col>
      <xdr:colOff>101600</xdr:colOff>
      <xdr:row>39</xdr:row>
      <xdr:rowOff>30862</xdr:rowOff>
    </xdr:to>
    <xdr:sp macro="" textlink="">
      <xdr:nvSpPr>
        <xdr:cNvPr id="495" name="楕円 494">
          <a:extLst>
            <a:ext uri="{FF2B5EF4-FFF2-40B4-BE49-F238E27FC236}">
              <a16:creationId xmlns:a16="http://schemas.microsoft.com/office/drawing/2014/main" id="{77189043-1F07-440E-9A2F-9064317CEB35}"/>
            </a:ext>
          </a:extLst>
        </xdr:cNvPr>
        <xdr:cNvSpPr/>
      </xdr:nvSpPr>
      <xdr:spPr>
        <a:xfrm>
          <a:off x="20383500" y="66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140722</xdr:rowOff>
    </xdr:from>
    <xdr:to>
      <xdr:col>111</xdr:col>
      <xdr:colOff>177800</xdr:colOff>
      <xdr:row>38</xdr:row>
      <xdr:rowOff>151512</xdr:rowOff>
    </xdr:to>
    <xdr:cxnSp macro="">
      <xdr:nvCxnSpPr>
        <xdr:cNvPr id="496" name="直線コネクタ 495">
          <a:extLst>
            <a:ext uri="{FF2B5EF4-FFF2-40B4-BE49-F238E27FC236}">
              <a16:creationId xmlns:a16="http://schemas.microsoft.com/office/drawing/2014/main" id="{F525FC11-65CF-409B-9BA8-8A4D4C7E31AE}"/>
            </a:ext>
          </a:extLst>
        </xdr:cNvPr>
        <xdr:cNvCxnSpPr/>
      </xdr:nvCxnSpPr>
      <xdr:spPr>
        <a:xfrm flipV="1">
          <a:off x="20434300" y="6655822"/>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117400</xdr:rowOff>
    </xdr:from>
    <xdr:to>
      <xdr:col>102</xdr:col>
      <xdr:colOff>165100</xdr:colOff>
      <xdr:row>39</xdr:row>
      <xdr:rowOff>47550</xdr:rowOff>
    </xdr:to>
    <xdr:sp macro="" textlink="">
      <xdr:nvSpPr>
        <xdr:cNvPr id="497" name="楕円 496">
          <a:extLst>
            <a:ext uri="{FF2B5EF4-FFF2-40B4-BE49-F238E27FC236}">
              <a16:creationId xmlns:a16="http://schemas.microsoft.com/office/drawing/2014/main" id="{EDF24E75-CA93-4F00-8DED-EB221301D37B}"/>
            </a:ext>
          </a:extLst>
        </xdr:cNvPr>
        <xdr:cNvSpPr/>
      </xdr:nvSpPr>
      <xdr:spPr>
        <a:xfrm>
          <a:off x="19494500" y="66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151512</xdr:rowOff>
    </xdr:from>
    <xdr:to>
      <xdr:col>107</xdr:col>
      <xdr:colOff>50800</xdr:colOff>
      <xdr:row>38</xdr:row>
      <xdr:rowOff>168200</xdr:rowOff>
    </xdr:to>
    <xdr:cxnSp macro="">
      <xdr:nvCxnSpPr>
        <xdr:cNvPr id="498" name="直線コネクタ 497">
          <a:extLst>
            <a:ext uri="{FF2B5EF4-FFF2-40B4-BE49-F238E27FC236}">
              <a16:creationId xmlns:a16="http://schemas.microsoft.com/office/drawing/2014/main" id="{503FA9C7-48AA-4AD9-A710-B19FD4F07B7D}"/>
            </a:ext>
          </a:extLst>
        </xdr:cNvPr>
        <xdr:cNvCxnSpPr/>
      </xdr:nvCxnSpPr>
      <xdr:spPr>
        <a:xfrm flipV="1">
          <a:off x="19545300" y="6666612"/>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9726</xdr:rowOff>
    </xdr:from>
    <xdr:to>
      <xdr:col>98</xdr:col>
      <xdr:colOff>38100</xdr:colOff>
      <xdr:row>39</xdr:row>
      <xdr:rowOff>111326</xdr:rowOff>
    </xdr:to>
    <xdr:sp macro="" textlink="">
      <xdr:nvSpPr>
        <xdr:cNvPr id="499" name="楕円 498">
          <a:extLst>
            <a:ext uri="{FF2B5EF4-FFF2-40B4-BE49-F238E27FC236}">
              <a16:creationId xmlns:a16="http://schemas.microsoft.com/office/drawing/2014/main" id="{9FE2456E-8829-40B9-A1B4-76000A8ADA82}"/>
            </a:ext>
          </a:extLst>
        </xdr:cNvPr>
        <xdr:cNvSpPr/>
      </xdr:nvSpPr>
      <xdr:spPr>
        <a:xfrm>
          <a:off x="18605500" y="669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168200</xdr:rowOff>
    </xdr:from>
    <xdr:to>
      <xdr:col>102</xdr:col>
      <xdr:colOff>114300</xdr:colOff>
      <xdr:row>39</xdr:row>
      <xdr:rowOff>60526</xdr:rowOff>
    </xdr:to>
    <xdr:cxnSp macro="">
      <xdr:nvCxnSpPr>
        <xdr:cNvPr id="500" name="直線コネクタ 499">
          <a:extLst>
            <a:ext uri="{FF2B5EF4-FFF2-40B4-BE49-F238E27FC236}">
              <a16:creationId xmlns:a16="http://schemas.microsoft.com/office/drawing/2014/main" id="{D8EB49F2-2736-4C34-B934-71C8F8476FEB}"/>
            </a:ext>
          </a:extLst>
        </xdr:cNvPr>
        <xdr:cNvCxnSpPr/>
      </xdr:nvCxnSpPr>
      <xdr:spPr>
        <a:xfrm flipV="1">
          <a:off x="18656300" y="6683300"/>
          <a:ext cx="889000" cy="6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66772</xdr:rowOff>
    </xdr:from>
    <xdr:ext cx="534377" cy="259045"/>
    <xdr:sp macro="" textlink="">
      <xdr:nvSpPr>
        <xdr:cNvPr id="501" name="n_1aveValue【一般廃棄物処理施設】&#10;一人当たり有形固定資産（償却資産）額">
          <a:extLst>
            <a:ext uri="{FF2B5EF4-FFF2-40B4-BE49-F238E27FC236}">
              <a16:creationId xmlns:a16="http://schemas.microsoft.com/office/drawing/2014/main" id="{85084F3C-D4A9-4654-B511-8B0E295EC928}"/>
            </a:ext>
          </a:extLst>
        </xdr:cNvPr>
        <xdr:cNvSpPr txBox="1"/>
      </xdr:nvSpPr>
      <xdr:spPr>
        <a:xfrm>
          <a:off x="21043411" y="692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95180</xdr:rowOff>
    </xdr:from>
    <xdr:ext cx="534377" cy="259045"/>
    <xdr:sp macro="" textlink="">
      <xdr:nvSpPr>
        <xdr:cNvPr id="502" name="n_2aveValue【一般廃棄物処理施設】&#10;一人当たり有形固定資産（償却資産）額">
          <a:extLst>
            <a:ext uri="{FF2B5EF4-FFF2-40B4-BE49-F238E27FC236}">
              <a16:creationId xmlns:a16="http://schemas.microsoft.com/office/drawing/2014/main" id="{88E2DFAE-2F59-4DCC-907C-39208266032E}"/>
            </a:ext>
          </a:extLst>
        </xdr:cNvPr>
        <xdr:cNvSpPr txBox="1"/>
      </xdr:nvSpPr>
      <xdr:spPr>
        <a:xfrm>
          <a:off x="20167111" y="69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74129</xdr:rowOff>
    </xdr:from>
    <xdr:ext cx="534377" cy="259045"/>
    <xdr:sp macro="" textlink="">
      <xdr:nvSpPr>
        <xdr:cNvPr id="503" name="n_3aveValue【一般廃棄物処理施設】&#10;一人当たり有形固定資産（償却資産）額">
          <a:extLst>
            <a:ext uri="{FF2B5EF4-FFF2-40B4-BE49-F238E27FC236}">
              <a16:creationId xmlns:a16="http://schemas.microsoft.com/office/drawing/2014/main" id="{DF556E35-36C0-4B52-A4A4-11F865EDD415}"/>
            </a:ext>
          </a:extLst>
        </xdr:cNvPr>
        <xdr:cNvSpPr txBox="1"/>
      </xdr:nvSpPr>
      <xdr:spPr>
        <a:xfrm>
          <a:off x="19278111" y="693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73295</xdr:rowOff>
    </xdr:from>
    <xdr:ext cx="534377" cy="259045"/>
    <xdr:sp macro="" textlink="">
      <xdr:nvSpPr>
        <xdr:cNvPr id="504" name="n_4aveValue【一般廃棄物処理施設】&#10;一人当たり有形固定資産（償却資産）額">
          <a:extLst>
            <a:ext uri="{FF2B5EF4-FFF2-40B4-BE49-F238E27FC236}">
              <a16:creationId xmlns:a16="http://schemas.microsoft.com/office/drawing/2014/main" id="{4F0DB87A-7ED7-4B1F-A6F7-4E661737811E}"/>
            </a:ext>
          </a:extLst>
        </xdr:cNvPr>
        <xdr:cNvSpPr txBox="1"/>
      </xdr:nvSpPr>
      <xdr:spPr>
        <a:xfrm>
          <a:off x="18389111" y="693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36599</xdr:rowOff>
    </xdr:from>
    <xdr:ext cx="599010" cy="259045"/>
    <xdr:sp macro="" textlink="">
      <xdr:nvSpPr>
        <xdr:cNvPr id="505" name="n_1mainValue【一般廃棄物処理施設】&#10;一人当たり有形固定資産（償却資産）額">
          <a:extLst>
            <a:ext uri="{FF2B5EF4-FFF2-40B4-BE49-F238E27FC236}">
              <a16:creationId xmlns:a16="http://schemas.microsoft.com/office/drawing/2014/main" id="{5D3D51B9-8884-4BD6-9CDB-940A1740B068}"/>
            </a:ext>
          </a:extLst>
        </xdr:cNvPr>
        <xdr:cNvSpPr txBox="1"/>
      </xdr:nvSpPr>
      <xdr:spPr>
        <a:xfrm>
          <a:off x="21011095" y="638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47389</xdr:rowOff>
    </xdr:from>
    <xdr:ext cx="599010" cy="259045"/>
    <xdr:sp macro="" textlink="">
      <xdr:nvSpPr>
        <xdr:cNvPr id="506" name="n_2mainValue【一般廃棄物処理施設】&#10;一人当たり有形固定資産（償却資産）額">
          <a:extLst>
            <a:ext uri="{FF2B5EF4-FFF2-40B4-BE49-F238E27FC236}">
              <a16:creationId xmlns:a16="http://schemas.microsoft.com/office/drawing/2014/main" id="{CBB7931E-078C-479A-A243-2D518C54E1C3}"/>
            </a:ext>
          </a:extLst>
        </xdr:cNvPr>
        <xdr:cNvSpPr txBox="1"/>
      </xdr:nvSpPr>
      <xdr:spPr>
        <a:xfrm>
          <a:off x="20134795" y="639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64077</xdr:rowOff>
    </xdr:from>
    <xdr:ext cx="599010" cy="259045"/>
    <xdr:sp macro="" textlink="">
      <xdr:nvSpPr>
        <xdr:cNvPr id="507" name="n_3mainValue【一般廃棄物処理施設】&#10;一人当たり有形固定資産（償却資産）額">
          <a:extLst>
            <a:ext uri="{FF2B5EF4-FFF2-40B4-BE49-F238E27FC236}">
              <a16:creationId xmlns:a16="http://schemas.microsoft.com/office/drawing/2014/main" id="{020BA61A-1BE8-428F-92D6-7222C0CAB9E4}"/>
            </a:ext>
          </a:extLst>
        </xdr:cNvPr>
        <xdr:cNvSpPr txBox="1"/>
      </xdr:nvSpPr>
      <xdr:spPr>
        <a:xfrm>
          <a:off x="19245795" y="64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127853</xdr:rowOff>
    </xdr:from>
    <xdr:ext cx="599010" cy="259045"/>
    <xdr:sp macro="" textlink="">
      <xdr:nvSpPr>
        <xdr:cNvPr id="508" name="n_4mainValue【一般廃棄物処理施設】&#10;一人当たり有形固定資産（償却資産）額">
          <a:extLst>
            <a:ext uri="{FF2B5EF4-FFF2-40B4-BE49-F238E27FC236}">
              <a16:creationId xmlns:a16="http://schemas.microsoft.com/office/drawing/2014/main" id="{7406C81D-B977-4804-B201-D45A20BF464C}"/>
            </a:ext>
          </a:extLst>
        </xdr:cNvPr>
        <xdr:cNvSpPr txBox="1"/>
      </xdr:nvSpPr>
      <xdr:spPr>
        <a:xfrm>
          <a:off x="18356795" y="6471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097DBDA-AF40-434F-AABD-014234ADFDC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BA587080-B7DE-4770-8F08-6A50543E1CE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8D8C15F6-5CF6-4594-845A-F904DDC5F41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6A418951-BDB8-4472-8956-271D9F7A46D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454F65A9-5931-43E7-9ECD-4E7BF374607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2B4AA551-A112-412C-9338-2413CA9FACB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98F01D8B-385F-4646-A584-038F6686F9D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C90B607B-A782-4E95-BB66-3FCE311D419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26AEC24E-8BCC-48AD-B00D-A8848B42CF2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2F91CBF5-FA43-4317-982D-37D08ED93D7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51721ECA-CE51-45B7-85CE-797DDC45BA5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id="{12206AE5-45DB-46F7-8B36-D2D17DB69F7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a:extLst>
            <a:ext uri="{FF2B5EF4-FFF2-40B4-BE49-F238E27FC236}">
              <a16:creationId xmlns:a16="http://schemas.microsoft.com/office/drawing/2014/main" id="{E1294267-A8FD-4A70-9496-436711499B2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id="{72BA9B3D-C9C5-4C2B-8ED8-2BC0902967B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a:extLst>
            <a:ext uri="{FF2B5EF4-FFF2-40B4-BE49-F238E27FC236}">
              <a16:creationId xmlns:a16="http://schemas.microsoft.com/office/drawing/2014/main" id="{2C2490AE-50E4-482B-A36F-AC052BAE826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id="{76169FFD-4116-44D7-8E63-2765C27201A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a:extLst>
            <a:ext uri="{FF2B5EF4-FFF2-40B4-BE49-F238E27FC236}">
              <a16:creationId xmlns:a16="http://schemas.microsoft.com/office/drawing/2014/main" id="{5BD365FE-F9E0-42FC-8FAF-1314E199B76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id="{783C067D-42C2-474D-9D38-05603CC84A4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a:extLst>
            <a:ext uri="{FF2B5EF4-FFF2-40B4-BE49-F238E27FC236}">
              <a16:creationId xmlns:a16="http://schemas.microsoft.com/office/drawing/2014/main" id="{68E8014E-8848-4CFA-B47F-B3E5713C0BE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id="{9DB30FF8-3385-40AA-9709-6A59FD52568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a:extLst>
            <a:ext uri="{FF2B5EF4-FFF2-40B4-BE49-F238E27FC236}">
              <a16:creationId xmlns:a16="http://schemas.microsoft.com/office/drawing/2014/main" id="{A10E56E5-90A6-4250-8359-D656F45BF8B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id="{7DB103A7-9FAE-4E63-875E-E3F93D0BDCF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a:extLst>
            <a:ext uri="{FF2B5EF4-FFF2-40B4-BE49-F238E27FC236}">
              <a16:creationId xmlns:a16="http://schemas.microsoft.com/office/drawing/2014/main" id="{79EC62FA-5BC1-4B4B-B991-F0255E3420C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64C8C90E-4E5A-4F66-B07D-19AB9176388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CF1994C8-36B7-40DC-8742-35ADD18DCFE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534" name="直線コネクタ 533">
          <a:extLst>
            <a:ext uri="{FF2B5EF4-FFF2-40B4-BE49-F238E27FC236}">
              <a16:creationId xmlns:a16="http://schemas.microsoft.com/office/drawing/2014/main" id="{EBB746AC-0014-4B5C-B02A-5ECA8D172E92}"/>
            </a:ext>
          </a:extLst>
        </xdr:cNvPr>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5" name="【保健センター・保健所】&#10;有形固定資産減価償却率最小値テキスト">
          <a:extLst>
            <a:ext uri="{FF2B5EF4-FFF2-40B4-BE49-F238E27FC236}">
              <a16:creationId xmlns:a16="http://schemas.microsoft.com/office/drawing/2014/main" id="{577F3741-DFC4-4980-A9E7-BC6774660779}"/>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6" name="直線コネクタ 535">
          <a:extLst>
            <a:ext uri="{FF2B5EF4-FFF2-40B4-BE49-F238E27FC236}">
              <a16:creationId xmlns:a16="http://schemas.microsoft.com/office/drawing/2014/main" id="{2F8656F1-C9F1-4424-BD34-EDFD827FFAA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537" name="【保健センター・保健所】&#10;有形固定資産減価償却率最大値テキスト">
          <a:extLst>
            <a:ext uri="{FF2B5EF4-FFF2-40B4-BE49-F238E27FC236}">
              <a16:creationId xmlns:a16="http://schemas.microsoft.com/office/drawing/2014/main" id="{C2FBFF87-F918-425D-A93D-3E11CF263C99}"/>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538" name="直線コネクタ 537">
          <a:extLst>
            <a:ext uri="{FF2B5EF4-FFF2-40B4-BE49-F238E27FC236}">
              <a16:creationId xmlns:a16="http://schemas.microsoft.com/office/drawing/2014/main" id="{6A5FBB2E-EE2B-4747-8938-87E6FAB3789C}"/>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9F6E15BF-D3BE-41B4-B75E-2D954AC420D8}"/>
            </a:ext>
          </a:extLst>
        </xdr:cNvPr>
        <xdr:cNvSpPr txBox="1"/>
      </xdr:nvSpPr>
      <xdr:spPr>
        <a:xfrm>
          <a:off x="1635760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40" name="フローチャート: 判断 539">
          <a:extLst>
            <a:ext uri="{FF2B5EF4-FFF2-40B4-BE49-F238E27FC236}">
              <a16:creationId xmlns:a16="http://schemas.microsoft.com/office/drawing/2014/main" id="{70CB5AC9-0A77-4E52-B5F2-04ECC22D4D9B}"/>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541" name="フローチャート: 判断 540">
          <a:extLst>
            <a:ext uri="{FF2B5EF4-FFF2-40B4-BE49-F238E27FC236}">
              <a16:creationId xmlns:a16="http://schemas.microsoft.com/office/drawing/2014/main" id="{1E2D1C56-4327-4B95-86ED-191FA5E070EE}"/>
            </a:ext>
          </a:extLst>
        </xdr:cNvPr>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542" name="フローチャート: 判断 541">
          <a:extLst>
            <a:ext uri="{FF2B5EF4-FFF2-40B4-BE49-F238E27FC236}">
              <a16:creationId xmlns:a16="http://schemas.microsoft.com/office/drawing/2014/main" id="{74DEC310-8384-40B8-AA60-87F737A5694C}"/>
            </a:ext>
          </a:extLst>
        </xdr:cNvPr>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543" name="フローチャート: 判断 542">
          <a:extLst>
            <a:ext uri="{FF2B5EF4-FFF2-40B4-BE49-F238E27FC236}">
              <a16:creationId xmlns:a16="http://schemas.microsoft.com/office/drawing/2014/main" id="{9A8800E4-053D-48FB-B532-A939B70F69D8}"/>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544" name="フローチャート: 判断 543">
          <a:extLst>
            <a:ext uri="{FF2B5EF4-FFF2-40B4-BE49-F238E27FC236}">
              <a16:creationId xmlns:a16="http://schemas.microsoft.com/office/drawing/2014/main" id="{B47B2B0D-2168-46F0-9F8E-756D7A2A796F}"/>
            </a:ext>
          </a:extLst>
        </xdr:cNvPr>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7BBE1A74-BA6A-4E48-AC8B-CD981069B66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1F65A09-2E79-4D1E-A86F-794FD4B8BDF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93251DC-9C85-4410-9D96-1E7A3CBC8EB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B82E697-E04A-47CE-AE70-E81A705D965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F90BC4C4-B9B6-436B-8672-9904CCD8213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68399</xdr:rowOff>
    </xdr:from>
    <xdr:to>
      <xdr:col>85</xdr:col>
      <xdr:colOff>177800</xdr:colOff>
      <xdr:row>62</xdr:row>
      <xdr:rowOff>169999</xdr:rowOff>
    </xdr:to>
    <xdr:sp macro="" textlink="">
      <xdr:nvSpPr>
        <xdr:cNvPr id="550" name="楕円 549">
          <a:extLst>
            <a:ext uri="{FF2B5EF4-FFF2-40B4-BE49-F238E27FC236}">
              <a16:creationId xmlns:a16="http://schemas.microsoft.com/office/drawing/2014/main" id="{8DBFE1E4-C934-490E-894B-6DF419AE29B5}"/>
            </a:ext>
          </a:extLst>
        </xdr:cNvPr>
        <xdr:cNvSpPr/>
      </xdr:nvSpPr>
      <xdr:spPr>
        <a:xfrm>
          <a:off x="16268700" y="1069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46826</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44250642-EADC-4CD8-A672-9ED12411BD11}"/>
            </a:ext>
          </a:extLst>
        </xdr:cNvPr>
        <xdr:cNvSpPr txBox="1"/>
      </xdr:nvSpPr>
      <xdr:spPr>
        <a:xfrm>
          <a:off x="16357600"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32476</xdr:rowOff>
    </xdr:from>
    <xdr:to>
      <xdr:col>81</xdr:col>
      <xdr:colOff>101600</xdr:colOff>
      <xdr:row>62</xdr:row>
      <xdr:rowOff>134076</xdr:rowOff>
    </xdr:to>
    <xdr:sp macro="" textlink="">
      <xdr:nvSpPr>
        <xdr:cNvPr id="552" name="楕円 551">
          <a:extLst>
            <a:ext uri="{FF2B5EF4-FFF2-40B4-BE49-F238E27FC236}">
              <a16:creationId xmlns:a16="http://schemas.microsoft.com/office/drawing/2014/main" id="{5ABF9A6C-6434-4CD0-9776-6F9CBAF2B0B2}"/>
            </a:ext>
          </a:extLst>
        </xdr:cNvPr>
        <xdr:cNvSpPr/>
      </xdr:nvSpPr>
      <xdr:spPr>
        <a:xfrm>
          <a:off x="15430500" y="1066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83276</xdr:rowOff>
    </xdr:from>
    <xdr:to>
      <xdr:col>85</xdr:col>
      <xdr:colOff>127000</xdr:colOff>
      <xdr:row>62</xdr:row>
      <xdr:rowOff>119199</xdr:rowOff>
    </xdr:to>
    <xdr:cxnSp macro="">
      <xdr:nvCxnSpPr>
        <xdr:cNvPr id="553" name="直線コネクタ 552">
          <a:extLst>
            <a:ext uri="{FF2B5EF4-FFF2-40B4-BE49-F238E27FC236}">
              <a16:creationId xmlns:a16="http://schemas.microsoft.com/office/drawing/2014/main" id="{AE196918-0AD1-4B8A-BE2D-EC59E0988709}"/>
            </a:ext>
          </a:extLst>
        </xdr:cNvPr>
        <xdr:cNvCxnSpPr/>
      </xdr:nvCxnSpPr>
      <xdr:spPr>
        <a:xfrm>
          <a:off x="15481300" y="1071317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168003</xdr:rowOff>
    </xdr:from>
    <xdr:to>
      <xdr:col>76</xdr:col>
      <xdr:colOff>165100</xdr:colOff>
      <xdr:row>62</xdr:row>
      <xdr:rowOff>98153</xdr:rowOff>
    </xdr:to>
    <xdr:sp macro="" textlink="">
      <xdr:nvSpPr>
        <xdr:cNvPr id="554" name="楕円 553">
          <a:extLst>
            <a:ext uri="{FF2B5EF4-FFF2-40B4-BE49-F238E27FC236}">
              <a16:creationId xmlns:a16="http://schemas.microsoft.com/office/drawing/2014/main" id="{46B75A9F-8A4B-460E-A34F-E130AA394415}"/>
            </a:ext>
          </a:extLst>
        </xdr:cNvPr>
        <xdr:cNvSpPr/>
      </xdr:nvSpPr>
      <xdr:spPr>
        <a:xfrm>
          <a:off x="14541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47353</xdr:rowOff>
    </xdr:from>
    <xdr:to>
      <xdr:col>81</xdr:col>
      <xdr:colOff>50800</xdr:colOff>
      <xdr:row>62</xdr:row>
      <xdr:rowOff>83276</xdr:rowOff>
    </xdr:to>
    <xdr:cxnSp macro="">
      <xdr:nvCxnSpPr>
        <xdr:cNvPr id="555" name="直線コネクタ 554">
          <a:extLst>
            <a:ext uri="{FF2B5EF4-FFF2-40B4-BE49-F238E27FC236}">
              <a16:creationId xmlns:a16="http://schemas.microsoft.com/office/drawing/2014/main" id="{91F63980-858A-4CB2-8377-C3C8922666E2}"/>
            </a:ext>
          </a:extLst>
        </xdr:cNvPr>
        <xdr:cNvCxnSpPr/>
      </xdr:nvCxnSpPr>
      <xdr:spPr>
        <a:xfrm>
          <a:off x="14592300" y="1067725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156573</xdr:rowOff>
    </xdr:from>
    <xdr:to>
      <xdr:col>72</xdr:col>
      <xdr:colOff>38100</xdr:colOff>
      <xdr:row>62</xdr:row>
      <xdr:rowOff>86723</xdr:rowOff>
    </xdr:to>
    <xdr:sp macro="" textlink="">
      <xdr:nvSpPr>
        <xdr:cNvPr id="556" name="楕円 555">
          <a:extLst>
            <a:ext uri="{FF2B5EF4-FFF2-40B4-BE49-F238E27FC236}">
              <a16:creationId xmlns:a16="http://schemas.microsoft.com/office/drawing/2014/main" id="{E96B653C-4AD7-4302-A1A4-9336DDFE2567}"/>
            </a:ext>
          </a:extLst>
        </xdr:cNvPr>
        <xdr:cNvSpPr/>
      </xdr:nvSpPr>
      <xdr:spPr>
        <a:xfrm>
          <a:off x="13652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35923</xdr:rowOff>
    </xdr:from>
    <xdr:to>
      <xdr:col>76</xdr:col>
      <xdr:colOff>114300</xdr:colOff>
      <xdr:row>62</xdr:row>
      <xdr:rowOff>47353</xdr:rowOff>
    </xdr:to>
    <xdr:cxnSp macro="">
      <xdr:nvCxnSpPr>
        <xdr:cNvPr id="557" name="直線コネクタ 556">
          <a:extLst>
            <a:ext uri="{FF2B5EF4-FFF2-40B4-BE49-F238E27FC236}">
              <a16:creationId xmlns:a16="http://schemas.microsoft.com/office/drawing/2014/main" id="{AE0F0B4E-D65B-4987-95A3-82E4BCDE1642}"/>
            </a:ext>
          </a:extLst>
        </xdr:cNvPr>
        <xdr:cNvCxnSpPr/>
      </xdr:nvCxnSpPr>
      <xdr:spPr>
        <a:xfrm>
          <a:off x="13703300" y="1066582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120650</xdr:rowOff>
    </xdr:from>
    <xdr:to>
      <xdr:col>67</xdr:col>
      <xdr:colOff>101600</xdr:colOff>
      <xdr:row>62</xdr:row>
      <xdr:rowOff>50800</xdr:rowOff>
    </xdr:to>
    <xdr:sp macro="" textlink="">
      <xdr:nvSpPr>
        <xdr:cNvPr id="558" name="楕円 557">
          <a:extLst>
            <a:ext uri="{FF2B5EF4-FFF2-40B4-BE49-F238E27FC236}">
              <a16:creationId xmlns:a16="http://schemas.microsoft.com/office/drawing/2014/main" id="{65AC6A38-6D95-4B3A-B7A8-494B760C1EED}"/>
            </a:ext>
          </a:extLst>
        </xdr:cNvPr>
        <xdr:cNvSpPr/>
      </xdr:nvSpPr>
      <xdr:spPr>
        <a:xfrm>
          <a:off x="1276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0</xdr:rowOff>
    </xdr:from>
    <xdr:to>
      <xdr:col>71</xdr:col>
      <xdr:colOff>177800</xdr:colOff>
      <xdr:row>62</xdr:row>
      <xdr:rowOff>35923</xdr:rowOff>
    </xdr:to>
    <xdr:cxnSp macro="">
      <xdr:nvCxnSpPr>
        <xdr:cNvPr id="559" name="直線コネクタ 558">
          <a:extLst>
            <a:ext uri="{FF2B5EF4-FFF2-40B4-BE49-F238E27FC236}">
              <a16:creationId xmlns:a16="http://schemas.microsoft.com/office/drawing/2014/main" id="{4D6A47D5-E2A3-4E58-A567-C3921AFB7E54}"/>
            </a:ext>
          </a:extLst>
        </xdr:cNvPr>
        <xdr:cNvCxnSpPr/>
      </xdr:nvCxnSpPr>
      <xdr:spPr>
        <a:xfrm>
          <a:off x="12814300" y="106299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DC76C6F7-73D1-42D7-9A50-096583CE01F0}"/>
            </a:ext>
          </a:extLst>
        </xdr:cNvPr>
        <xdr:cNvSpPr txBox="1"/>
      </xdr:nvSpPr>
      <xdr:spPr>
        <a:xfrm>
          <a:off x="15266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0DE8AD31-5E81-4580-B88F-CB20A529F543}"/>
            </a:ext>
          </a:extLst>
        </xdr:cNvPr>
        <xdr:cNvSpPr txBox="1"/>
      </xdr:nvSpPr>
      <xdr:spPr>
        <a:xfrm>
          <a:off x="14389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071BED82-B920-4D6C-AF10-4E25D637FDCE}"/>
            </a:ext>
          </a:extLst>
        </xdr:cNvPr>
        <xdr:cNvSpPr txBox="1"/>
      </xdr:nvSpPr>
      <xdr:spPr>
        <a:xfrm>
          <a:off x="13500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51D22B2D-27FA-4700-BE2F-BFF8AFA948C1}"/>
            </a:ext>
          </a:extLst>
        </xdr:cNvPr>
        <xdr:cNvSpPr txBox="1"/>
      </xdr:nvSpPr>
      <xdr:spPr>
        <a:xfrm>
          <a:off x="12611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125203</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43BF3D1A-4247-4BDA-85DB-316CC3A28658}"/>
            </a:ext>
          </a:extLst>
        </xdr:cNvPr>
        <xdr:cNvSpPr txBox="1"/>
      </xdr:nvSpPr>
      <xdr:spPr>
        <a:xfrm>
          <a:off x="15266044" y="1075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89280</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66AF233E-E6EF-4979-B6E9-FF91BC4B34F2}"/>
            </a:ext>
          </a:extLst>
        </xdr:cNvPr>
        <xdr:cNvSpPr txBox="1"/>
      </xdr:nvSpPr>
      <xdr:spPr>
        <a:xfrm>
          <a:off x="143897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77850</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242292EA-20D6-4CF9-97D1-BDC6E640577F}"/>
            </a:ext>
          </a:extLst>
        </xdr:cNvPr>
        <xdr:cNvSpPr txBox="1"/>
      </xdr:nvSpPr>
      <xdr:spPr>
        <a:xfrm>
          <a:off x="135007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41927</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9D44C80C-36AB-4B43-B2BE-71BF1BA686E1}"/>
            </a:ext>
          </a:extLst>
        </xdr:cNvPr>
        <xdr:cNvSpPr txBox="1"/>
      </xdr:nvSpPr>
      <xdr:spPr>
        <a:xfrm>
          <a:off x="12611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74AA36C0-7CB6-408F-B90D-85D6434C665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9AEAC0AB-4272-491F-B22F-BFDCDABF9F9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EE72AD89-7C76-4E45-92ED-895239C66DB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ACCA88C5-180F-47C8-A433-596FC51A2C9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17A1A00E-0224-47BB-85FB-1F95956AEA3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DCA47E96-17C3-4E3A-9FFB-48D95CEF576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1F582550-2AC7-4CF3-B005-30176FCA642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D1F94AF7-9079-4B33-9496-3A898105D09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DC86CA6B-394E-48E0-A32F-2EAA466C9D4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6A249932-D9F2-417A-9A5E-8A419956268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6BE2F556-3DD0-4CFA-A2C7-786F76BA9F3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040E2D2A-7D5C-4A63-8418-4D5EA81B281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D735853B-F24F-4656-BB97-2B3ABBE78F6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006A0280-6937-4811-84F3-71731C342595}"/>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E26B70DB-A190-4315-B270-BEC308BA9B0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31149A8C-2AF7-4C58-9842-91EA3D7B90E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7711F14C-3391-4C12-97D3-775030A22CAF}"/>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9A387881-F465-422F-8DAE-35BE38D368B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5B0C314D-6A6A-4558-8A83-A086CC6FC68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2F0E9580-ACFB-4A78-9D74-D0526ED3883C}"/>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9BC038A4-16EB-4321-92ED-14E88B687041}"/>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BC42764E-E876-40C2-B691-CC743760380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5AE37FDF-1CDB-41E6-8263-C8EA6CB296E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CB835604-0596-4A45-9595-F87F87F142D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9EE81B0A-D7ED-42B0-8CD0-CAB2B359E72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593" name="直線コネクタ 592">
          <a:extLst>
            <a:ext uri="{FF2B5EF4-FFF2-40B4-BE49-F238E27FC236}">
              <a16:creationId xmlns:a16="http://schemas.microsoft.com/office/drawing/2014/main" id="{9A18A0F9-5C69-4DDB-9E60-35EF1E65539E}"/>
            </a:ext>
          </a:extLst>
        </xdr:cNvPr>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62C5178E-66B5-4830-9A73-12A18F398D70}"/>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595" name="直線コネクタ 594">
          <a:extLst>
            <a:ext uri="{FF2B5EF4-FFF2-40B4-BE49-F238E27FC236}">
              <a16:creationId xmlns:a16="http://schemas.microsoft.com/office/drawing/2014/main" id="{31FA1421-7200-4360-88F5-33D864B703B2}"/>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971E42F5-4CBD-4F69-AB12-3C7236595345}"/>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97" name="直線コネクタ 596">
          <a:extLst>
            <a:ext uri="{FF2B5EF4-FFF2-40B4-BE49-F238E27FC236}">
              <a16:creationId xmlns:a16="http://schemas.microsoft.com/office/drawing/2014/main" id="{60E508BB-BC29-4A15-898E-BA4E5F053E85}"/>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94BD4D5B-2E74-4504-83B1-DAE8ABD47BFD}"/>
            </a:ext>
          </a:extLst>
        </xdr:cNvPr>
        <xdr:cNvSpPr txBox="1"/>
      </xdr:nvSpPr>
      <xdr:spPr>
        <a:xfrm>
          <a:off x="22199600" y="1043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599" name="フローチャート: 判断 598">
          <a:extLst>
            <a:ext uri="{FF2B5EF4-FFF2-40B4-BE49-F238E27FC236}">
              <a16:creationId xmlns:a16="http://schemas.microsoft.com/office/drawing/2014/main" id="{7FA6B66A-BE0A-444C-8F82-E5B1A05AABE7}"/>
            </a:ext>
          </a:extLst>
        </xdr:cNvPr>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00" name="フローチャート: 判断 599">
          <a:extLst>
            <a:ext uri="{FF2B5EF4-FFF2-40B4-BE49-F238E27FC236}">
              <a16:creationId xmlns:a16="http://schemas.microsoft.com/office/drawing/2014/main" id="{E9622D2B-B9C1-47CB-BEF6-6B3B5C7BB061}"/>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01" name="フローチャート: 判断 600">
          <a:extLst>
            <a:ext uri="{FF2B5EF4-FFF2-40B4-BE49-F238E27FC236}">
              <a16:creationId xmlns:a16="http://schemas.microsoft.com/office/drawing/2014/main" id="{CA138998-9962-463F-A590-D99EFC10DBDC}"/>
            </a:ext>
          </a:extLst>
        </xdr:cNvPr>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02" name="フローチャート: 判断 601">
          <a:extLst>
            <a:ext uri="{FF2B5EF4-FFF2-40B4-BE49-F238E27FC236}">
              <a16:creationId xmlns:a16="http://schemas.microsoft.com/office/drawing/2014/main" id="{D082D8F8-2D0E-47B7-AD91-FA722F34C9FE}"/>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03" name="フローチャート: 判断 602">
          <a:extLst>
            <a:ext uri="{FF2B5EF4-FFF2-40B4-BE49-F238E27FC236}">
              <a16:creationId xmlns:a16="http://schemas.microsoft.com/office/drawing/2014/main" id="{1E02A4DC-AF3F-4921-8616-3A071C5BFFBD}"/>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25CF7D0-D889-4ECA-AD57-E89FF36DA3A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67E50EE-8DCE-4857-80F7-46868E7BDCF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A6BBF31-4231-4999-A700-23F389C6B91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8E793207-3606-47FE-B55B-7EC1BB860B8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F7B39303-2DA8-4162-8B29-AAFE59330AC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85272</xdr:rowOff>
    </xdr:from>
    <xdr:to>
      <xdr:col>116</xdr:col>
      <xdr:colOff>114300</xdr:colOff>
      <xdr:row>63</xdr:row>
      <xdr:rowOff>15422</xdr:rowOff>
    </xdr:to>
    <xdr:sp macro="" textlink="">
      <xdr:nvSpPr>
        <xdr:cNvPr id="609" name="楕円 608">
          <a:extLst>
            <a:ext uri="{FF2B5EF4-FFF2-40B4-BE49-F238E27FC236}">
              <a16:creationId xmlns:a16="http://schemas.microsoft.com/office/drawing/2014/main" id="{FFCC1F93-EE87-4A67-970E-36DF124BFE9F}"/>
            </a:ext>
          </a:extLst>
        </xdr:cNvPr>
        <xdr:cNvSpPr/>
      </xdr:nvSpPr>
      <xdr:spPr>
        <a:xfrm>
          <a:off x="22110700" y="107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63699</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A4568B29-A46D-474D-B9CB-602AC5337958}"/>
            </a:ext>
          </a:extLst>
        </xdr:cNvPr>
        <xdr:cNvSpPr txBox="1"/>
      </xdr:nvSpPr>
      <xdr:spPr>
        <a:xfrm>
          <a:off x="22199600" y="1069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85272</xdr:rowOff>
    </xdr:from>
    <xdr:to>
      <xdr:col>112</xdr:col>
      <xdr:colOff>38100</xdr:colOff>
      <xdr:row>63</xdr:row>
      <xdr:rowOff>15422</xdr:rowOff>
    </xdr:to>
    <xdr:sp macro="" textlink="">
      <xdr:nvSpPr>
        <xdr:cNvPr id="611" name="楕円 610">
          <a:extLst>
            <a:ext uri="{FF2B5EF4-FFF2-40B4-BE49-F238E27FC236}">
              <a16:creationId xmlns:a16="http://schemas.microsoft.com/office/drawing/2014/main" id="{3040763C-1ED4-49B7-B54F-1AAC521DA8DA}"/>
            </a:ext>
          </a:extLst>
        </xdr:cNvPr>
        <xdr:cNvSpPr/>
      </xdr:nvSpPr>
      <xdr:spPr>
        <a:xfrm>
          <a:off x="21272500" y="107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136072</xdr:rowOff>
    </xdr:from>
    <xdr:to>
      <xdr:col>116</xdr:col>
      <xdr:colOff>63500</xdr:colOff>
      <xdr:row>62</xdr:row>
      <xdr:rowOff>136072</xdr:rowOff>
    </xdr:to>
    <xdr:cxnSp macro="">
      <xdr:nvCxnSpPr>
        <xdr:cNvPr id="612" name="直線コネクタ 611">
          <a:extLst>
            <a:ext uri="{FF2B5EF4-FFF2-40B4-BE49-F238E27FC236}">
              <a16:creationId xmlns:a16="http://schemas.microsoft.com/office/drawing/2014/main" id="{89BAB4FC-D2B2-4760-9B11-CE8F7EB0FBCC}"/>
            </a:ext>
          </a:extLst>
        </xdr:cNvPr>
        <xdr:cNvCxnSpPr/>
      </xdr:nvCxnSpPr>
      <xdr:spPr>
        <a:xfrm>
          <a:off x="21323300" y="107659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85272</xdr:rowOff>
    </xdr:from>
    <xdr:to>
      <xdr:col>107</xdr:col>
      <xdr:colOff>101600</xdr:colOff>
      <xdr:row>63</xdr:row>
      <xdr:rowOff>15422</xdr:rowOff>
    </xdr:to>
    <xdr:sp macro="" textlink="">
      <xdr:nvSpPr>
        <xdr:cNvPr id="613" name="楕円 612">
          <a:extLst>
            <a:ext uri="{FF2B5EF4-FFF2-40B4-BE49-F238E27FC236}">
              <a16:creationId xmlns:a16="http://schemas.microsoft.com/office/drawing/2014/main" id="{A81C6F5E-8AEE-4768-856A-5AC6A408CB03}"/>
            </a:ext>
          </a:extLst>
        </xdr:cNvPr>
        <xdr:cNvSpPr/>
      </xdr:nvSpPr>
      <xdr:spPr>
        <a:xfrm>
          <a:off x="20383500" y="107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136072</xdr:rowOff>
    </xdr:from>
    <xdr:to>
      <xdr:col>111</xdr:col>
      <xdr:colOff>177800</xdr:colOff>
      <xdr:row>62</xdr:row>
      <xdr:rowOff>136072</xdr:rowOff>
    </xdr:to>
    <xdr:cxnSp macro="">
      <xdr:nvCxnSpPr>
        <xdr:cNvPr id="614" name="直線コネクタ 613">
          <a:extLst>
            <a:ext uri="{FF2B5EF4-FFF2-40B4-BE49-F238E27FC236}">
              <a16:creationId xmlns:a16="http://schemas.microsoft.com/office/drawing/2014/main" id="{5D1AB7F0-82E0-4D3C-986E-350AD20AA220}"/>
            </a:ext>
          </a:extLst>
        </xdr:cNvPr>
        <xdr:cNvCxnSpPr/>
      </xdr:nvCxnSpPr>
      <xdr:spPr>
        <a:xfrm>
          <a:off x="20434300" y="10765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85272</xdr:rowOff>
    </xdr:from>
    <xdr:to>
      <xdr:col>102</xdr:col>
      <xdr:colOff>165100</xdr:colOff>
      <xdr:row>63</xdr:row>
      <xdr:rowOff>15422</xdr:rowOff>
    </xdr:to>
    <xdr:sp macro="" textlink="">
      <xdr:nvSpPr>
        <xdr:cNvPr id="615" name="楕円 614">
          <a:extLst>
            <a:ext uri="{FF2B5EF4-FFF2-40B4-BE49-F238E27FC236}">
              <a16:creationId xmlns:a16="http://schemas.microsoft.com/office/drawing/2014/main" id="{FD172C39-3A7E-4321-819D-DDBBE09B3C11}"/>
            </a:ext>
          </a:extLst>
        </xdr:cNvPr>
        <xdr:cNvSpPr/>
      </xdr:nvSpPr>
      <xdr:spPr>
        <a:xfrm>
          <a:off x="19494500" y="107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136072</xdr:rowOff>
    </xdr:from>
    <xdr:to>
      <xdr:col>107</xdr:col>
      <xdr:colOff>50800</xdr:colOff>
      <xdr:row>62</xdr:row>
      <xdr:rowOff>136072</xdr:rowOff>
    </xdr:to>
    <xdr:cxnSp macro="">
      <xdr:nvCxnSpPr>
        <xdr:cNvPr id="616" name="直線コネクタ 615">
          <a:extLst>
            <a:ext uri="{FF2B5EF4-FFF2-40B4-BE49-F238E27FC236}">
              <a16:creationId xmlns:a16="http://schemas.microsoft.com/office/drawing/2014/main" id="{D6D9683E-D883-4FBE-B98D-4B0B6DEA746D}"/>
            </a:ext>
          </a:extLst>
        </xdr:cNvPr>
        <xdr:cNvCxnSpPr/>
      </xdr:nvCxnSpPr>
      <xdr:spPr>
        <a:xfrm>
          <a:off x="19545300" y="10765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85272</xdr:rowOff>
    </xdr:from>
    <xdr:to>
      <xdr:col>98</xdr:col>
      <xdr:colOff>38100</xdr:colOff>
      <xdr:row>63</xdr:row>
      <xdr:rowOff>15422</xdr:rowOff>
    </xdr:to>
    <xdr:sp macro="" textlink="">
      <xdr:nvSpPr>
        <xdr:cNvPr id="617" name="楕円 616">
          <a:extLst>
            <a:ext uri="{FF2B5EF4-FFF2-40B4-BE49-F238E27FC236}">
              <a16:creationId xmlns:a16="http://schemas.microsoft.com/office/drawing/2014/main" id="{7BD90C20-BD69-476B-8BB2-6B2D88A5CC13}"/>
            </a:ext>
          </a:extLst>
        </xdr:cNvPr>
        <xdr:cNvSpPr/>
      </xdr:nvSpPr>
      <xdr:spPr>
        <a:xfrm>
          <a:off x="18605500" y="107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136072</xdr:rowOff>
    </xdr:from>
    <xdr:to>
      <xdr:col>102</xdr:col>
      <xdr:colOff>114300</xdr:colOff>
      <xdr:row>62</xdr:row>
      <xdr:rowOff>136072</xdr:rowOff>
    </xdr:to>
    <xdr:cxnSp macro="">
      <xdr:nvCxnSpPr>
        <xdr:cNvPr id="618" name="直線コネクタ 617">
          <a:extLst>
            <a:ext uri="{FF2B5EF4-FFF2-40B4-BE49-F238E27FC236}">
              <a16:creationId xmlns:a16="http://schemas.microsoft.com/office/drawing/2014/main" id="{24326A57-98BD-4956-BDEA-CD9A65ECE59D}"/>
            </a:ext>
          </a:extLst>
        </xdr:cNvPr>
        <xdr:cNvCxnSpPr/>
      </xdr:nvCxnSpPr>
      <xdr:spPr>
        <a:xfrm>
          <a:off x="18656300" y="10765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619" name="n_1aveValue【保健センター・保健所】&#10;一人当たり面積">
          <a:extLst>
            <a:ext uri="{FF2B5EF4-FFF2-40B4-BE49-F238E27FC236}">
              <a16:creationId xmlns:a16="http://schemas.microsoft.com/office/drawing/2014/main" id="{1DA77E52-4D3E-43F1-BDB8-AE31F59D6387}"/>
            </a:ext>
          </a:extLst>
        </xdr:cNvPr>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620" name="n_2aveValue【保健センター・保健所】&#10;一人当たり面積">
          <a:extLst>
            <a:ext uri="{FF2B5EF4-FFF2-40B4-BE49-F238E27FC236}">
              <a16:creationId xmlns:a16="http://schemas.microsoft.com/office/drawing/2014/main" id="{451F909B-D1FA-40F3-A593-BFEAF274E7A2}"/>
            </a:ext>
          </a:extLst>
        </xdr:cNvPr>
        <xdr:cNvSpPr txBox="1"/>
      </xdr:nvSpPr>
      <xdr:spPr>
        <a:xfrm>
          <a:off x="20199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621" name="n_3aveValue【保健センター・保健所】&#10;一人当たり面積">
          <a:extLst>
            <a:ext uri="{FF2B5EF4-FFF2-40B4-BE49-F238E27FC236}">
              <a16:creationId xmlns:a16="http://schemas.microsoft.com/office/drawing/2014/main" id="{492FF69F-65BA-4F69-AD72-CCC6EB778EBF}"/>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622" name="n_4aveValue【保健センター・保健所】&#10;一人当たり面積">
          <a:extLst>
            <a:ext uri="{FF2B5EF4-FFF2-40B4-BE49-F238E27FC236}">
              <a16:creationId xmlns:a16="http://schemas.microsoft.com/office/drawing/2014/main" id="{1054D234-AAF3-4FAE-9973-3443B40200C4}"/>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6549</xdr:rowOff>
    </xdr:from>
    <xdr:ext cx="469744" cy="259045"/>
    <xdr:sp macro="" textlink="">
      <xdr:nvSpPr>
        <xdr:cNvPr id="623" name="n_1mainValue【保健センター・保健所】&#10;一人当たり面積">
          <a:extLst>
            <a:ext uri="{FF2B5EF4-FFF2-40B4-BE49-F238E27FC236}">
              <a16:creationId xmlns:a16="http://schemas.microsoft.com/office/drawing/2014/main" id="{F7A411FB-11B4-4207-873E-263051421637}"/>
            </a:ext>
          </a:extLst>
        </xdr:cNvPr>
        <xdr:cNvSpPr txBox="1"/>
      </xdr:nvSpPr>
      <xdr:spPr>
        <a:xfrm>
          <a:off x="210757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6549</xdr:rowOff>
    </xdr:from>
    <xdr:ext cx="469744" cy="259045"/>
    <xdr:sp macro="" textlink="">
      <xdr:nvSpPr>
        <xdr:cNvPr id="624" name="n_2mainValue【保健センター・保健所】&#10;一人当たり面積">
          <a:extLst>
            <a:ext uri="{FF2B5EF4-FFF2-40B4-BE49-F238E27FC236}">
              <a16:creationId xmlns:a16="http://schemas.microsoft.com/office/drawing/2014/main" id="{BDAF2D50-ACDB-49A7-9603-75C6692C5536}"/>
            </a:ext>
          </a:extLst>
        </xdr:cNvPr>
        <xdr:cNvSpPr txBox="1"/>
      </xdr:nvSpPr>
      <xdr:spPr>
        <a:xfrm>
          <a:off x="20199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6549</xdr:rowOff>
    </xdr:from>
    <xdr:ext cx="469744" cy="259045"/>
    <xdr:sp macro="" textlink="">
      <xdr:nvSpPr>
        <xdr:cNvPr id="625" name="n_3mainValue【保健センター・保健所】&#10;一人当たり面積">
          <a:extLst>
            <a:ext uri="{FF2B5EF4-FFF2-40B4-BE49-F238E27FC236}">
              <a16:creationId xmlns:a16="http://schemas.microsoft.com/office/drawing/2014/main" id="{630E91C0-F0D7-43C2-8F4F-1E032CA9924F}"/>
            </a:ext>
          </a:extLst>
        </xdr:cNvPr>
        <xdr:cNvSpPr txBox="1"/>
      </xdr:nvSpPr>
      <xdr:spPr>
        <a:xfrm>
          <a:off x="19310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6549</xdr:rowOff>
    </xdr:from>
    <xdr:ext cx="469744" cy="259045"/>
    <xdr:sp macro="" textlink="">
      <xdr:nvSpPr>
        <xdr:cNvPr id="626" name="n_4mainValue【保健センター・保健所】&#10;一人当たり面積">
          <a:extLst>
            <a:ext uri="{FF2B5EF4-FFF2-40B4-BE49-F238E27FC236}">
              <a16:creationId xmlns:a16="http://schemas.microsoft.com/office/drawing/2014/main" id="{604C50CA-6D9D-4222-95FB-3A10B2B4FC99}"/>
            </a:ext>
          </a:extLst>
        </xdr:cNvPr>
        <xdr:cNvSpPr txBox="1"/>
      </xdr:nvSpPr>
      <xdr:spPr>
        <a:xfrm>
          <a:off x="18421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DD87D2E6-E321-45E5-82DE-12F3628FB01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8E898FF7-F138-49E7-81D0-5A72B4B0468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C4E98926-F02E-4F8C-B7B4-F0009978AAE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3CE35031-0071-4289-AEE2-F2A38861CFA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511A2EBC-A150-4DF6-8545-2A2B28C9C59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464548A-1BAE-421F-BF99-0C15A031455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EB47BC8D-7282-4464-8F17-03863298269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6780CC06-B137-4E0A-B02C-BE6FE6FA47A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FE66D7B4-CA0D-4E4F-A8C9-D0909FAE2D3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64D2BB44-A0C4-4096-98E9-1D321676F07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33FFC95D-F1CC-49AE-8ABB-905C3679676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588A29B3-B1EB-43BC-86C7-D4C4C39EF00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A0B0ABC7-ACC2-4AD4-A2E5-C82A04EAAD7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7074D68B-FF38-4C94-828F-4F73FA71E7B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D6E19BBF-1B99-4626-9E9E-715FC2784A4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ABCD759F-077A-4810-AB0D-4456EA721B7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3200C783-70F4-480D-9945-191B3A005CB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18919DB0-D6F9-4A1F-B065-20921C88F60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EA8236D4-B0BE-45A1-85A1-92BE7C2DFF1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B4DC54B4-5D7F-424A-9336-79340F95859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A845C960-6398-46DB-B4AD-98274FE575D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B85091B9-286F-4FDF-A763-3649C3CBD77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33247AAA-49A1-45FF-83E1-D814AD44E8D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1C0600E5-3E45-4D1F-ADD3-51E893F5A5B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651" name="直線コネクタ 650">
          <a:extLst>
            <a:ext uri="{FF2B5EF4-FFF2-40B4-BE49-F238E27FC236}">
              <a16:creationId xmlns:a16="http://schemas.microsoft.com/office/drawing/2014/main" id="{2221931F-89E4-4891-B4D1-B24F6426C0A6}"/>
            </a:ext>
          </a:extLst>
        </xdr:cNvPr>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652" name="【消防施設】&#10;有形固定資産減価償却率最小値テキスト">
          <a:extLst>
            <a:ext uri="{FF2B5EF4-FFF2-40B4-BE49-F238E27FC236}">
              <a16:creationId xmlns:a16="http://schemas.microsoft.com/office/drawing/2014/main" id="{2B8116B8-E8C9-42AF-9432-4C752017F210}"/>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653" name="直線コネクタ 652">
          <a:extLst>
            <a:ext uri="{FF2B5EF4-FFF2-40B4-BE49-F238E27FC236}">
              <a16:creationId xmlns:a16="http://schemas.microsoft.com/office/drawing/2014/main" id="{214B1FBA-CE7B-4AB5-AB6B-E8AD83EF502E}"/>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89886707-87C1-4005-BFC2-7C7913DF4F39}"/>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655" name="直線コネクタ 654">
          <a:extLst>
            <a:ext uri="{FF2B5EF4-FFF2-40B4-BE49-F238E27FC236}">
              <a16:creationId xmlns:a16="http://schemas.microsoft.com/office/drawing/2014/main" id="{050861E6-BAF5-4204-8AD3-A2A0FD50CE64}"/>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95902</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4A4960F4-89D7-430E-8768-96CA0A7BD324}"/>
            </a:ext>
          </a:extLst>
        </xdr:cNvPr>
        <xdr:cNvSpPr txBox="1"/>
      </xdr:nvSpPr>
      <xdr:spPr>
        <a:xfrm>
          <a:off x="16357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657" name="フローチャート: 判断 656">
          <a:extLst>
            <a:ext uri="{FF2B5EF4-FFF2-40B4-BE49-F238E27FC236}">
              <a16:creationId xmlns:a16="http://schemas.microsoft.com/office/drawing/2014/main" id="{A266D3FD-D39F-4BF4-B42E-4B74259E7466}"/>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658" name="フローチャート: 判断 657">
          <a:extLst>
            <a:ext uri="{FF2B5EF4-FFF2-40B4-BE49-F238E27FC236}">
              <a16:creationId xmlns:a16="http://schemas.microsoft.com/office/drawing/2014/main" id="{793FFB8A-D165-4944-AC8F-EA16B707274E}"/>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659" name="フローチャート: 判断 658">
          <a:extLst>
            <a:ext uri="{FF2B5EF4-FFF2-40B4-BE49-F238E27FC236}">
              <a16:creationId xmlns:a16="http://schemas.microsoft.com/office/drawing/2014/main" id="{C70B5EBA-762A-4897-BCA0-C52C0B16BF65}"/>
            </a:ext>
          </a:extLst>
        </xdr:cNvPr>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660" name="フローチャート: 判断 659">
          <a:extLst>
            <a:ext uri="{FF2B5EF4-FFF2-40B4-BE49-F238E27FC236}">
              <a16:creationId xmlns:a16="http://schemas.microsoft.com/office/drawing/2014/main" id="{DE3A5240-0FC9-4305-934E-6BC7765331BA}"/>
            </a:ext>
          </a:extLst>
        </xdr:cNvPr>
        <xdr:cNvSpPr/>
      </xdr:nvSpPr>
      <xdr:spPr>
        <a:xfrm>
          <a:off x="13652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661" name="フローチャート: 判断 660">
          <a:extLst>
            <a:ext uri="{FF2B5EF4-FFF2-40B4-BE49-F238E27FC236}">
              <a16:creationId xmlns:a16="http://schemas.microsoft.com/office/drawing/2014/main" id="{C24CD956-24FF-479B-B950-906FDD223FDE}"/>
            </a:ext>
          </a:extLst>
        </xdr:cNvPr>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1569AC51-AB7C-44C2-A409-B02090A334D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98C04DF-6A1E-4646-8D1D-D2D99A73DBF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DB771CEF-AA0A-4BC8-8CE3-A70D86719B5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92A05512-30DF-40D7-9A42-152FCBA3F9B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7FEA0C-4F58-49CB-A295-0F7D14CE106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126364</xdr:rowOff>
    </xdr:from>
    <xdr:to>
      <xdr:col>85</xdr:col>
      <xdr:colOff>177800</xdr:colOff>
      <xdr:row>84</xdr:row>
      <xdr:rowOff>56514</xdr:rowOff>
    </xdr:to>
    <xdr:sp macro="" textlink="">
      <xdr:nvSpPr>
        <xdr:cNvPr id="667" name="楕円 666">
          <a:extLst>
            <a:ext uri="{FF2B5EF4-FFF2-40B4-BE49-F238E27FC236}">
              <a16:creationId xmlns:a16="http://schemas.microsoft.com/office/drawing/2014/main" id="{68FD9012-33D2-4000-8837-763714613B68}"/>
            </a:ext>
          </a:extLst>
        </xdr:cNvPr>
        <xdr:cNvSpPr/>
      </xdr:nvSpPr>
      <xdr:spPr>
        <a:xfrm>
          <a:off x="162687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104791</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962AD0DB-18EA-4061-8A71-B9A282481C7C}"/>
            </a:ext>
          </a:extLst>
        </xdr:cNvPr>
        <xdr:cNvSpPr txBox="1"/>
      </xdr:nvSpPr>
      <xdr:spPr>
        <a:xfrm>
          <a:off x="16357600"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130175</xdr:rowOff>
    </xdr:from>
    <xdr:to>
      <xdr:col>81</xdr:col>
      <xdr:colOff>101600</xdr:colOff>
      <xdr:row>84</xdr:row>
      <xdr:rowOff>60325</xdr:rowOff>
    </xdr:to>
    <xdr:sp macro="" textlink="">
      <xdr:nvSpPr>
        <xdr:cNvPr id="669" name="楕円 668">
          <a:extLst>
            <a:ext uri="{FF2B5EF4-FFF2-40B4-BE49-F238E27FC236}">
              <a16:creationId xmlns:a16="http://schemas.microsoft.com/office/drawing/2014/main" id="{DFA4189F-1371-4232-AD67-97A4010FA28D}"/>
            </a:ext>
          </a:extLst>
        </xdr:cNvPr>
        <xdr:cNvSpPr/>
      </xdr:nvSpPr>
      <xdr:spPr>
        <a:xfrm>
          <a:off x="15430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5714</xdr:rowOff>
    </xdr:from>
    <xdr:to>
      <xdr:col>85</xdr:col>
      <xdr:colOff>127000</xdr:colOff>
      <xdr:row>84</xdr:row>
      <xdr:rowOff>9525</xdr:rowOff>
    </xdr:to>
    <xdr:cxnSp macro="">
      <xdr:nvCxnSpPr>
        <xdr:cNvPr id="670" name="直線コネクタ 669">
          <a:extLst>
            <a:ext uri="{FF2B5EF4-FFF2-40B4-BE49-F238E27FC236}">
              <a16:creationId xmlns:a16="http://schemas.microsoft.com/office/drawing/2014/main" id="{4FDBA74F-6979-4568-BBD8-355AF2D932EB}"/>
            </a:ext>
          </a:extLst>
        </xdr:cNvPr>
        <xdr:cNvCxnSpPr/>
      </xdr:nvCxnSpPr>
      <xdr:spPr>
        <a:xfrm flipV="1">
          <a:off x="15481300" y="14407514"/>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109220</xdr:rowOff>
    </xdr:from>
    <xdr:to>
      <xdr:col>76</xdr:col>
      <xdr:colOff>165100</xdr:colOff>
      <xdr:row>84</xdr:row>
      <xdr:rowOff>39370</xdr:rowOff>
    </xdr:to>
    <xdr:sp macro="" textlink="">
      <xdr:nvSpPr>
        <xdr:cNvPr id="671" name="楕円 670">
          <a:extLst>
            <a:ext uri="{FF2B5EF4-FFF2-40B4-BE49-F238E27FC236}">
              <a16:creationId xmlns:a16="http://schemas.microsoft.com/office/drawing/2014/main" id="{85326317-4A9E-4568-AD4D-45DEF2575C67}"/>
            </a:ext>
          </a:extLst>
        </xdr:cNvPr>
        <xdr:cNvSpPr/>
      </xdr:nvSpPr>
      <xdr:spPr>
        <a:xfrm>
          <a:off x="14541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160020</xdr:rowOff>
    </xdr:from>
    <xdr:to>
      <xdr:col>81</xdr:col>
      <xdr:colOff>50800</xdr:colOff>
      <xdr:row>84</xdr:row>
      <xdr:rowOff>9525</xdr:rowOff>
    </xdr:to>
    <xdr:cxnSp macro="">
      <xdr:nvCxnSpPr>
        <xdr:cNvPr id="672" name="直線コネクタ 671">
          <a:extLst>
            <a:ext uri="{FF2B5EF4-FFF2-40B4-BE49-F238E27FC236}">
              <a16:creationId xmlns:a16="http://schemas.microsoft.com/office/drawing/2014/main" id="{2E933144-E3A2-4257-910E-E67E83EDA0B8}"/>
            </a:ext>
          </a:extLst>
        </xdr:cNvPr>
        <xdr:cNvCxnSpPr/>
      </xdr:nvCxnSpPr>
      <xdr:spPr>
        <a:xfrm>
          <a:off x="14592300" y="143903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82550</xdr:rowOff>
    </xdr:from>
    <xdr:to>
      <xdr:col>72</xdr:col>
      <xdr:colOff>38100</xdr:colOff>
      <xdr:row>84</xdr:row>
      <xdr:rowOff>12700</xdr:rowOff>
    </xdr:to>
    <xdr:sp macro="" textlink="">
      <xdr:nvSpPr>
        <xdr:cNvPr id="673" name="楕円 672">
          <a:extLst>
            <a:ext uri="{FF2B5EF4-FFF2-40B4-BE49-F238E27FC236}">
              <a16:creationId xmlns:a16="http://schemas.microsoft.com/office/drawing/2014/main" id="{20BDE309-9A4A-4556-BFBB-8E447E3FC193}"/>
            </a:ext>
          </a:extLst>
        </xdr:cNvPr>
        <xdr:cNvSpPr/>
      </xdr:nvSpPr>
      <xdr:spPr>
        <a:xfrm>
          <a:off x="13652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133350</xdr:rowOff>
    </xdr:from>
    <xdr:to>
      <xdr:col>76</xdr:col>
      <xdr:colOff>114300</xdr:colOff>
      <xdr:row>83</xdr:row>
      <xdr:rowOff>160020</xdr:rowOff>
    </xdr:to>
    <xdr:cxnSp macro="">
      <xdr:nvCxnSpPr>
        <xdr:cNvPr id="674" name="直線コネクタ 673">
          <a:extLst>
            <a:ext uri="{FF2B5EF4-FFF2-40B4-BE49-F238E27FC236}">
              <a16:creationId xmlns:a16="http://schemas.microsoft.com/office/drawing/2014/main" id="{16D36D35-639A-4AF4-9E9D-8EE0F7222312}"/>
            </a:ext>
          </a:extLst>
        </xdr:cNvPr>
        <xdr:cNvCxnSpPr/>
      </xdr:nvCxnSpPr>
      <xdr:spPr>
        <a:xfrm>
          <a:off x="13703300" y="143637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59689</xdr:rowOff>
    </xdr:from>
    <xdr:to>
      <xdr:col>67</xdr:col>
      <xdr:colOff>101600</xdr:colOff>
      <xdr:row>83</xdr:row>
      <xdr:rowOff>161289</xdr:rowOff>
    </xdr:to>
    <xdr:sp macro="" textlink="">
      <xdr:nvSpPr>
        <xdr:cNvPr id="675" name="楕円 674">
          <a:extLst>
            <a:ext uri="{FF2B5EF4-FFF2-40B4-BE49-F238E27FC236}">
              <a16:creationId xmlns:a16="http://schemas.microsoft.com/office/drawing/2014/main" id="{EA3075DE-A794-4EB0-BEBE-449CF94DC0EF}"/>
            </a:ext>
          </a:extLst>
        </xdr:cNvPr>
        <xdr:cNvSpPr/>
      </xdr:nvSpPr>
      <xdr:spPr>
        <a:xfrm>
          <a:off x="12763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110489</xdr:rowOff>
    </xdr:from>
    <xdr:to>
      <xdr:col>71</xdr:col>
      <xdr:colOff>177800</xdr:colOff>
      <xdr:row>83</xdr:row>
      <xdr:rowOff>133350</xdr:rowOff>
    </xdr:to>
    <xdr:cxnSp macro="">
      <xdr:nvCxnSpPr>
        <xdr:cNvPr id="676" name="直線コネクタ 675">
          <a:extLst>
            <a:ext uri="{FF2B5EF4-FFF2-40B4-BE49-F238E27FC236}">
              <a16:creationId xmlns:a16="http://schemas.microsoft.com/office/drawing/2014/main" id="{E9E2124E-15DD-48CD-821B-43767425489E}"/>
            </a:ext>
          </a:extLst>
        </xdr:cNvPr>
        <xdr:cNvCxnSpPr/>
      </xdr:nvCxnSpPr>
      <xdr:spPr>
        <a:xfrm>
          <a:off x="12814300" y="143408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652</xdr:rowOff>
    </xdr:from>
    <xdr:ext cx="405111" cy="259045"/>
    <xdr:sp macro="" textlink="">
      <xdr:nvSpPr>
        <xdr:cNvPr id="677" name="n_1aveValue【消防施設】&#10;有形固定資産減価償却率">
          <a:extLst>
            <a:ext uri="{FF2B5EF4-FFF2-40B4-BE49-F238E27FC236}">
              <a16:creationId xmlns:a16="http://schemas.microsoft.com/office/drawing/2014/main" id="{5D12C92C-46F7-4804-B66B-FD95365671C8}"/>
            </a:ext>
          </a:extLst>
        </xdr:cNvPr>
        <xdr:cNvSpPr txBox="1"/>
      </xdr:nvSpPr>
      <xdr:spPr>
        <a:xfrm>
          <a:off x="152660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137813</xdr:rowOff>
    </xdr:from>
    <xdr:ext cx="405111" cy="259045"/>
    <xdr:sp macro="" textlink="">
      <xdr:nvSpPr>
        <xdr:cNvPr id="678" name="n_2aveValue【消防施設】&#10;有形固定資産減価償却率">
          <a:extLst>
            <a:ext uri="{FF2B5EF4-FFF2-40B4-BE49-F238E27FC236}">
              <a16:creationId xmlns:a16="http://schemas.microsoft.com/office/drawing/2014/main" id="{9A2EB3DE-1112-44A5-B53B-40945B31489B}"/>
            </a:ext>
          </a:extLst>
        </xdr:cNvPr>
        <xdr:cNvSpPr txBox="1"/>
      </xdr:nvSpPr>
      <xdr:spPr>
        <a:xfrm>
          <a:off x="143897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122572</xdr:rowOff>
    </xdr:from>
    <xdr:ext cx="405111" cy="259045"/>
    <xdr:sp macro="" textlink="">
      <xdr:nvSpPr>
        <xdr:cNvPr id="679" name="n_3aveValue【消防施設】&#10;有形固定資産減価償却率">
          <a:extLst>
            <a:ext uri="{FF2B5EF4-FFF2-40B4-BE49-F238E27FC236}">
              <a16:creationId xmlns:a16="http://schemas.microsoft.com/office/drawing/2014/main" id="{5CD67E97-F2F5-4904-9FEE-F8FCAA7C63D4}"/>
            </a:ext>
          </a:extLst>
        </xdr:cNvPr>
        <xdr:cNvSpPr txBox="1"/>
      </xdr:nvSpPr>
      <xdr:spPr>
        <a:xfrm>
          <a:off x="13500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107332</xdr:rowOff>
    </xdr:from>
    <xdr:ext cx="405111" cy="259045"/>
    <xdr:sp macro="" textlink="">
      <xdr:nvSpPr>
        <xdr:cNvPr id="680" name="n_4aveValue【消防施設】&#10;有形固定資産減価償却率">
          <a:extLst>
            <a:ext uri="{FF2B5EF4-FFF2-40B4-BE49-F238E27FC236}">
              <a16:creationId xmlns:a16="http://schemas.microsoft.com/office/drawing/2014/main" id="{90BEDD01-84A4-4772-8CA4-FB34E5E06B3A}"/>
            </a:ext>
          </a:extLst>
        </xdr:cNvPr>
        <xdr:cNvSpPr txBox="1"/>
      </xdr:nvSpPr>
      <xdr:spPr>
        <a:xfrm>
          <a:off x="12611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51452</xdr:rowOff>
    </xdr:from>
    <xdr:ext cx="405111" cy="259045"/>
    <xdr:sp macro="" textlink="">
      <xdr:nvSpPr>
        <xdr:cNvPr id="681" name="n_1mainValue【消防施設】&#10;有形固定資産減価償却率">
          <a:extLst>
            <a:ext uri="{FF2B5EF4-FFF2-40B4-BE49-F238E27FC236}">
              <a16:creationId xmlns:a16="http://schemas.microsoft.com/office/drawing/2014/main" id="{75B09571-000A-40CA-A2A4-19A4C9ED44FF}"/>
            </a:ext>
          </a:extLst>
        </xdr:cNvPr>
        <xdr:cNvSpPr txBox="1"/>
      </xdr:nvSpPr>
      <xdr:spPr>
        <a:xfrm>
          <a:off x="152660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30497</xdr:rowOff>
    </xdr:from>
    <xdr:ext cx="405111" cy="259045"/>
    <xdr:sp macro="" textlink="">
      <xdr:nvSpPr>
        <xdr:cNvPr id="682" name="n_2mainValue【消防施設】&#10;有形固定資産減価償却率">
          <a:extLst>
            <a:ext uri="{FF2B5EF4-FFF2-40B4-BE49-F238E27FC236}">
              <a16:creationId xmlns:a16="http://schemas.microsoft.com/office/drawing/2014/main" id="{80B45375-B2A1-4AFB-A9B5-DBE94CD1D88A}"/>
            </a:ext>
          </a:extLst>
        </xdr:cNvPr>
        <xdr:cNvSpPr txBox="1"/>
      </xdr:nvSpPr>
      <xdr:spPr>
        <a:xfrm>
          <a:off x="143897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3827</xdr:rowOff>
    </xdr:from>
    <xdr:ext cx="405111" cy="259045"/>
    <xdr:sp macro="" textlink="">
      <xdr:nvSpPr>
        <xdr:cNvPr id="683" name="n_3mainValue【消防施設】&#10;有形固定資産減価償却率">
          <a:extLst>
            <a:ext uri="{FF2B5EF4-FFF2-40B4-BE49-F238E27FC236}">
              <a16:creationId xmlns:a16="http://schemas.microsoft.com/office/drawing/2014/main" id="{571F78F3-C714-479A-9539-7F134264B794}"/>
            </a:ext>
          </a:extLst>
        </xdr:cNvPr>
        <xdr:cNvSpPr txBox="1"/>
      </xdr:nvSpPr>
      <xdr:spPr>
        <a:xfrm>
          <a:off x="135007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152416</xdr:rowOff>
    </xdr:from>
    <xdr:ext cx="405111" cy="259045"/>
    <xdr:sp macro="" textlink="">
      <xdr:nvSpPr>
        <xdr:cNvPr id="684" name="n_4mainValue【消防施設】&#10;有形固定資産減価償却率">
          <a:extLst>
            <a:ext uri="{FF2B5EF4-FFF2-40B4-BE49-F238E27FC236}">
              <a16:creationId xmlns:a16="http://schemas.microsoft.com/office/drawing/2014/main" id="{0BBC27F8-4EAB-4E6B-B116-5E6E862F05B5}"/>
            </a:ext>
          </a:extLst>
        </xdr:cNvPr>
        <xdr:cNvSpPr txBox="1"/>
      </xdr:nvSpPr>
      <xdr:spPr>
        <a:xfrm>
          <a:off x="12611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7222AE50-6C5F-49B6-BE8F-A9CAF3815FA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892732F4-5734-4223-A306-B46C19ACCEB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693B4832-22BF-4688-9D6E-A8CA35579D0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A0895E2E-8AAA-427A-8020-FD4670A531C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7590E2D3-ADB7-4E95-B79F-45A8F9E7FBB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8B528468-444B-4550-9DA4-7274D6E4861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074ECCC-5CBC-40B2-95AE-A933E7598B7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E99EEC73-93BE-442F-B0B0-FD5163FCF1D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8E09C1AC-EEDF-4B73-8F21-9586943F2B6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D1623C83-74B5-4E08-B079-56A366EBEA8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5" name="直線コネクタ 694">
          <a:extLst>
            <a:ext uri="{FF2B5EF4-FFF2-40B4-BE49-F238E27FC236}">
              <a16:creationId xmlns:a16="http://schemas.microsoft.com/office/drawing/2014/main" id="{168AFC24-443E-42CF-891A-CD611D44217F}"/>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6" name="テキスト ボックス 695">
          <a:extLst>
            <a:ext uri="{FF2B5EF4-FFF2-40B4-BE49-F238E27FC236}">
              <a16:creationId xmlns:a16="http://schemas.microsoft.com/office/drawing/2014/main" id="{FA66A737-2BE0-4E99-9FA0-302056099498}"/>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A0C702DE-2D7C-4059-9234-238C5D304AE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26414653-A665-4B72-A934-B4AD1F496FD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9" name="直線コネクタ 698">
          <a:extLst>
            <a:ext uri="{FF2B5EF4-FFF2-40B4-BE49-F238E27FC236}">
              <a16:creationId xmlns:a16="http://schemas.microsoft.com/office/drawing/2014/main" id="{64127F58-1BF3-4EF8-88C7-D956119E7CB9}"/>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0" name="テキスト ボックス 699">
          <a:extLst>
            <a:ext uri="{FF2B5EF4-FFF2-40B4-BE49-F238E27FC236}">
              <a16:creationId xmlns:a16="http://schemas.microsoft.com/office/drawing/2014/main" id="{CE94853A-5920-462A-B0A0-6F634762DDB2}"/>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5439FA4C-23F1-4926-80C0-893B9037AB5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F2127F96-9F5E-4A18-B9DE-A07829253E3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9B91C468-9888-4A55-B630-2FD2E30EE7C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704" name="直線コネクタ 703">
          <a:extLst>
            <a:ext uri="{FF2B5EF4-FFF2-40B4-BE49-F238E27FC236}">
              <a16:creationId xmlns:a16="http://schemas.microsoft.com/office/drawing/2014/main" id="{8BAF68D1-CD79-4105-A06F-BAFFBDEC224C}"/>
            </a:ext>
          </a:extLst>
        </xdr:cNvPr>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705" name="【消防施設】&#10;一人当たり面積最小値テキスト">
          <a:extLst>
            <a:ext uri="{FF2B5EF4-FFF2-40B4-BE49-F238E27FC236}">
              <a16:creationId xmlns:a16="http://schemas.microsoft.com/office/drawing/2014/main" id="{B0055929-C6B0-4BA8-9648-A60163B2F4CF}"/>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706" name="直線コネクタ 705">
          <a:extLst>
            <a:ext uri="{FF2B5EF4-FFF2-40B4-BE49-F238E27FC236}">
              <a16:creationId xmlns:a16="http://schemas.microsoft.com/office/drawing/2014/main" id="{D827DB16-5F04-4C24-9B88-F9EC5F5921DF}"/>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707" name="【消防施設】&#10;一人当たり面積最大値テキスト">
          <a:extLst>
            <a:ext uri="{FF2B5EF4-FFF2-40B4-BE49-F238E27FC236}">
              <a16:creationId xmlns:a16="http://schemas.microsoft.com/office/drawing/2014/main" id="{85C17E26-5CBC-4D0D-8EDB-D889E91BF13A}"/>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708" name="直線コネクタ 707">
          <a:extLst>
            <a:ext uri="{FF2B5EF4-FFF2-40B4-BE49-F238E27FC236}">
              <a16:creationId xmlns:a16="http://schemas.microsoft.com/office/drawing/2014/main" id="{87E34371-4FE6-4B5E-B9BB-5AECE90CB9DB}"/>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95902</xdr:rowOff>
    </xdr:from>
    <xdr:ext cx="469744" cy="259045"/>
    <xdr:sp macro="" textlink="">
      <xdr:nvSpPr>
        <xdr:cNvPr id="709" name="【消防施設】&#10;一人当たり面積平均値テキスト">
          <a:extLst>
            <a:ext uri="{FF2B5EF4-FFF2-40B4-BE49-F238E27FC236}">
              <a16:creationId xmlns:a16="http://schemas.microsoft.com/office/drawing/2014/main" id="{2EF0DFA0-7B17-47F7-B476-8D42E9D8C159}"/>
            </a:ext>
          </a:extLst>
        </xdr:cNvPr>
        <xdr:cNvSpPr txBox="1"/>
      </xdr:nvSpPr>
      <xdr:spPr>
        <a:xfrm>
          <a:off x="22199600" y="1398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710" name="フローチャート: 判断 709">
          <a:extLst>
            <a:ext uri="{FF2B5EF4-FFF2-40B4-BE49-F238E27FC236}">
              <a16:creationId xmlns:a16="http://schemas.microsoft.com/office/drawing/2014/main" id="{16FADEF5-C859-44F8-9320-7DCF36BE8086}"/>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11" name="フローチャート: 判断 710">
          <a:extLst>
            <a:ext uri="{FF2B5EF4-FFF2-40B4-BE49-F238E27FC236}">
              <a16:creationId xmlns:a16="http://schemas.microsoft.com/office/drawing/2014/main" id="{A5867CB7-F650-4A25-98A4-0D37946BE068}"/>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712" name="フローチャート: 判断 711">
          <a:extLst>
            <a:ext uri="{FF2B5EF4-FFF2-40B4-BE49-F238E27FC236}">
              <a16:creationId xmlns:a16="http://schemas.microsoft.com/office/drawing/2014/main" id="{A61278D1-1F32-49FC-972A-62BAA489F034}"/>
            </a:ext>
          </a:extLst>
        </xdr:cNvPr>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713" name="フローチャート: 判断 712">
          <a:extLst>
            <a:ext uri="{FF2B5EF4-FFF2-40B4-BE49-F238E27FC236}">
              <a16:creationId xmlns:a16="http://schemas.microsoft.com/office/drawing/2014/main" id="{0666CD9F-3DEA-4F31-88D2-5FB9C08816D2}"/>
            </a:ext>
          </a:extLst>
        </xdr:cNvPr>
        <xdr:cNvSpPr/>
      </xdr:nvSpPr>
      <xdr:spPr>
        <a:xfrm>
          <a:off x="19494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714" name="フローチャート: 判断 713">
          <a:extLst>
            <a:ext uri="{FF2B5EF4-FFF2-40B4-BE49-F238E27FC236}">
              <a16:creationId xmlns:a16="http://schemas.microsoft.com/office/drawing/2014/main" id="{47953652-E288-4C02-854C-3DC4E60C7E56}"/>
            </a:ext>
          </a:extLst>
        </xdr:cNvPr>
        <xdr:cNvSpPr/>
      </xdr:nvSpPr>
      <xdr:spPr>
        <a:xfrm>
          <a:off x="18605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A7F3DAF7-5CB3-430E-9541-B8EB680F35D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AD333DA1-E785-495C-90FD-7DECEBCCD07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DAC23744-6FCB-4218-AD2D-86BF4C343DB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80ED1D8F-BB26-4C9D-A1EF-D1C33A6581E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4EA28775-DCCF-4C3D-B2AE-FB2A21168C4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38736</xdr:rowOff>
    </xdr:from>
    <xdr:to>
      <xdr:col>116</xdr:col>
      <xdr:colOff>114300</xdr:colOff>
      <xdr:row>83</xdr:row>
      <xdr:rowOff>140336</xdr:rowOff>
    </xdr:to>
    <xdr:sp macro="" textlink="">
      <xdr:nvSpPr>
        <xdr:cNvPr id="720" name="楕円 719">
          <a:extLst>
            <a:ext uri="{FF2B5EF4-FFF2-40B4-BE49-F238E27FC236}">
              <a16:creationId xmlns:a16="http://schemas.microsoft.com/office/drawing/2014/main" id="{29E39B42-6448-4ACC-957A-8E32A5422319}"/>
            </a:ext>
          </a:extLst>
        </xdr:cNvPr>
        <xdr:cNvSpPr/>
      </xdr:nvSpPr>
      <xdr:spPr>
        <a:xfrm>
          <a:off x="221107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17163</xdr:rowOff>
    </xdr:from>
    <xdr:ext cx="469744" cy="259045"/>
    <xdr:sp macro="" textlink="">
      <xdr:nvSpPr>
        <xdr:cNvPr id="721" name="【消防施設】&#10;一人当たり面積該当値テキスト">
          <a:extLst>
            <a:ext uri="{FF2B5EF4-FFF2-40B4-BE49-F238E27FC236}">
              <a16:creationId xmlns:a16="http://schemas.microsoft.com/office/drawing/2014/main" id="{2AB71CE4-75B2-4A1D-8955-8A0C36411115}"/>
            </a:ext>
          </a:extLst>
        </xdr:cNvPr>
        <xdr:cNvSpPr txBox="1"/>
      </xdr:nvSpPr>
      <xdr:spPr>
        <a:xfrm>
          <a:off x="22199600" y="1424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722" name="楕円 721">
          <a:extLst>
            <a:ext uri="{FF2B5EF4-FFF2-40B4-BE49-F238E27FC236}">
              <a16:creationId xmlns:a16="http://schemas.microsoft.com/office/drawing/2014/main" id="{4D7DA2B1-C43C-42E0-A444-14C31EF865D7}"/>
            </a:ext>
          </a:extLst>
        </xdr:cNvPr>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89536</xdr:rowOff>
    </xdr:from>
    <xdr:to>
      <xdr:col>116</xdr:col>
      <xdr:colOff>63500</xdr:colOff>
      <xdr:row>83</xdr:row>
      <xdr:rowOff>95250</xdr:rowOff>
    </xdr:to>
    <xdr:cxnSp macro="">
      <xdr:nvCxnSpPr>
        <xdr:cNvPr id="723" name="直線コネクタ 722">
          <a:extLst>
            <a:ext uri="{FF2B5EF4-FFF2-40B4-BE49-F238E27FC236}">
              <a16:creationId xmlns:a16="http://schemas.microsoft.com/office/drawing/2014/main" id="{E2CB47F9-82E0-4A0B-B5B5-4273B35A5587}"/>
            </a:ext>
          </a:extLst>
        </xdr:cNvPr>
        <xdr:cNvCxnSpPr/>
      </xdr:nvCxnSpPr>
      <xdr:spPr>
        <a:xfrm flipV="1">
          <a:off x="21323300" y="1431988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724" name="楕円 723">
          <a:extLst>
            <a:ext uri="{FF2B5EF4-FFF2-40B4-BE49-F238E27FC236}">
              <a16:creationId xmlns:a16="http://schemas.microsoft.com/office/drawing/2014/main" id="{95E22174-2097-448F-9D9F-6E6F7FE96610}"/>
            </a:ext>
          </a:extLst>
        </xdr:cNvPr>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95250</xdr:rowOff>
    </xdr:to>
    <xdr:cxnSp macro="">
      <xdr:nvCxnSpPr>
        <xdr:cNvPr id="725" name="直線コネクタ 724">
          <a:extLst>
            <a:ext uri="{FF2B5EF4-FFF2-40B4-BE49-F238E27FC236}">
              <a16:creationId xmlns:a16="http://schemas.microsoft.com/office/drawing/2014/main" id="{31B7B42E-97C0-4B4B-87F0-0F5684B8A701}"/>
            </a:ext>
          </a:extLst>
        </xdr:cNvPr>
        <xdr:cNvCxnSpPr/>
      </xdr:nvCxnSpPr>
      <xdr:spPr>
        <a:xfrm>
          <a:off x="20434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26" name="楕円 725">
          <a:extLst>
            <a:ext uri="{FF2B5EF4-FFF2-40B4-BE49-F238E27FC236}">
              <a16:creationId xmlns:a16="http://schemas.microsoft.com/office/drawing/2014/main" id="{09B92DF6-D4AD-4450-96C2-FC222048DDA6}"/>
            </a:ext>
          </a:extLst>
        </xdr:cNvPr>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95250</xdr:rowOff>
    </xdr:to>
    <xdr:cxnSp macro="">
      <xdr:nvCxnSpPr>
        <xdr:cNvPr id="727" name="直線コネクタ 726">
          <a:extLst>
            <a:ext uri="{FF2B5EF4-FFF2-40B4-BE49-F238E27FC236}">
              <a16:creationId xmlns:a16="http://schemas.microsoft.com/office/drawing/2014/main" id="{1958A716-D337-48E7-8167-9D5405F5667E}"/>
            </a:ext>
          </a:extLst>
        </xdr:cNvPr>
        <xdr:cNvCxnSpPr/>
      </xdr:nvCxnSpPr>
      <xdr:spPr>
        <a:xfrm>
          <a:off x="19545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50164</xdr:rowOff>
    </xdr:from>
    <xdr:to>
      <xdr:col>98</xdr:col>
      <xdr:colOff>38100</xdr:colOff>
      <xdr:row>83</xdr:row>
      <xdr:rowOff>151764</xdr:rowOff>
    </xdr:to>
    <xdr:sp macro="" textlink="">
      <xdr:nvSpPr>
        <xdr:cNvPr id="728" name="楕円 727">
          <a:extLst>
            <a:ext uri="{FF2B5EF4-FFF2-40B4-BE49-F238E27FC236}">
              <a16:creationId xmlns:a16="http://schemas.microsoft.com/office/drawing/2014/main" id="{77007804-54F3-4194-A9DE-7D4BF1B07F26}"/>
            </a:ext>
          </a:extLst>
        </xdr:cNvPr>
        <xdr:cNvSpPr/>
      </xdr:nvSpPr>
      <xdr:spPr>
        <a:xfrm>
          <a:off x="18605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100964</xdr:rowOff>
    </xdr:to>
    <xdr:cxnSp macro="">
      <xdr:nvCxnSpPr>
        <xdr:cNvPr id="729" name="直線コネクタ 728">
          <a:extLst>
            <a:ext uri="{FF2B5EF4-FFF2-40B4-BE49-F238E27FC236}">
              <a16:creationId xmlns:a16="http://schemas.microsoft.com/office/drawing/2014/main" id="{D01953C9-5F32-499D-989E-95B545444086}"/>
            </a:ext>
          </a:extLst>
        </xdr:cNvPr>
        <xdr:cNvCxnSpPr/>
      </xdr:nvCxnSpPr>
      <xdr:spPr>
        <a:xfrm flipV="1">
          <a:off x="18656300" y="143256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730" name="n_1aveValue【消防施設】&#10;一人当たり面積">
          <a:extLst>
            <a:ext uri="{FF2B5EF4-FFF2-40B4-BE49-F238E27FC236}">
              <a16:creationId xmlns:a16="http://schemas.microsoft.com/office/drawing/2014/main" id="{3D632469-7B09-4153-B36C-97EB8E2FA5E0}"/>
            </a:ext>
          </a:extLst>
        </xdr:cNvPr>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731" name="n_2aveValue【消防施設】&#10;一人当たり面積">
          <a:extLst>
            <a:ext uri="{FF2B5EF4-FFF2-40B4-BE49-F238E27FC236}">
              <a16:creationId xmlns:a16="http://schemas.microsoft.com/office/drawing/2014/main" id="{E8CB9E34-5EE6-4A7C-A7AE-CF3A19492969}"/>
            </a:ext>
          </a:extLst>
        </xdr:cNvPr>
        <xdr:cNvSpPr txBox="1"/>
      </xdr:nvSpPr>
      <xdr:spPr>
        <a:xfrm>
          <a:off x="201994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36847</xdr:rowOff>
    </xdr:from>
    <xdr:ext cx="469744" cy="259045"/>
    <xdr:sp macro="" textlink="">
      <xdr:nvSpPr>
        <xdr:cNvPr id="732" name="n_3aveValue【消防施設】&#10;一人当たり面積">
          <a:extLst>
            <a:ext uri="{FF2B5EF4-FFF2-40B4-BE49-F238E27FC236}">
              <a16:creationId xmlns:a16="http://schemas.microsoft.com/office/drawing/2014/main" id="{56B4D38E-1E5D-4884-A2FC-BABC23562962}"/>
            </a:ext>
          </a:extLst>
        </xdr:cNvPr>
        <xdr:cNvSpPr txBox="1"/>
      </xdr:nvSpPr>
      <xdr:spPr>
        <a:xfrm>
          <a:off x="19310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733" name="n_4aveValue【消防施設】&#10;一人当たり面積">
          <a:extLst>
            <a:ext uri="{FF2B5EF4-FFF2-40B4-BE49-F238E27FC236}">
              <a16:creationId xmlns:a16="http://schemas.microsoft.com/office/drawing/2014/main" id="{6A63A38A-915E-4E14-BA2E-3CAB4FA1B194}"/>
            </a:ext>
          </a:extLst>
        </xdr:cNvPr>
        <xdr:cNvSpPr txBox="1"/>
      </xdr:nvSpPr>
      <xdr:spPr>
        <a:xfrm>
          <a:off x="18421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137177</xdr:rowOff>
    </xdr:from>
    <xdr:ext cx="469744" cy="259045"/>
    <xdr:sp macro="" textlink="">
      <xdr:nvSpPr>
        <xdr:cNvPr id="734" name="n_1mainValue【消防施設】&#10;一人当たり面積">
          <a:extLst>
            <a:ext uri="{FF2B5EF4-FFF2-40B4-BE49-F238E27FC236}">
              <a16:creationId xmlns:a16="http://schemas.microsoft.com/office/drawing/2014/main" id="{9A9F724A-0EAA-42D5-A9F0-05DA3A0873F5}"/>
            </a:ext>
          </a:extLst>
        </xdr:cNvPr>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735" name="n_2mainValue【消防施設】&#10;一人当たり面積">
          <a:extLst>
            <a:ext uri="{FF2B5EF4-FFF2-40B4-BE49-F238E27FC236}">
              <a16:creationId xmlns:a16="http://schemas.microsoft.com/office/drawing/2014/main" id="{571C014C-A96E-430C-976E-F930D2E8D4EF}"/>
            </a:ext>
          </a:extLst>
        </xdr:cNvPr>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36" name="n_3mainValue【消防施設】&#10;一人当たり面積">
          <a:extLst>
            <a:ext uri="{FF2B5EF4-FFF2-40B4-BE49-F238E27FC236}">
              <a16:creationId xmlns:a16="http://schemas.microsoft.com/office/drawing/2014/main" id="{F5B3BBE5-94AD-4D20-9D0B-88BD22700A43}"/>
            </a:ext>
          </a:extLst>
        </xdr:cNvPr>
        <xdr:cNvSpPr txBox="1"/>
      </xdr:nvSpPr>
      <xdr:spPr>
        <a:xfrm>
          <a:off x="19310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142891</xdr:rowOff>
    </xdr:from>
    <xdr:ext cx="469744" cy="259045"/>
    <xdr:sp macro="" textlink="">
      <xdr:nvSpPr>
        <xdr:cNvPr id="737" name="n_4mainValue【消防施設】&#10;一人当たり面積">
          <a:extLst>
            <a:ext uri="{FF2B5EF4-FFF2-40B4-BE49-F238E27FC236}">
              <a16:creationId xmlns:a16="http://schemas.microsoft.com/office/drawing/2014/main" id="{342F5338-AF64-416B-86A3-544666B4B2DF}"/>
            </a:ext>
          </a:extLst>
        </xdr:cNvPr>
        <xdr:cNvSpPr txBox="1"/>
      </xdr:nvSpPr>
      <xdr:spPr>
        <a:xfrm>
          <a:off x="18421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26CD85F9-A97F-445C-BB1D-380F5B1128A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8D61973C-1286-408B-B910-6B781290344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91454F06-39B7-4E0E-A824-5C7B7467F49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D90D531A-A7A8-452C-87E7-B84E19706A7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3D48860C-9EC6-436B-A37D-46DD5A22558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7A1A7428-9EA8-467C-8730-2F16247002B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5E9FFD91-8ACB-49D4-8426-154E802F8C5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2534BFA8-82A4-4A63-ADC7-73187809A1A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C1C867D2-3D3F-4D35-A7C8-64AFA85D62B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9E6AD07F-D59C-432E-B0EF-F6BC816553A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FFD0EC61-59B6-490E-8348-C5993F7E0AB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3419EDF4-2DDC-48C3-9A57-485EB4BE020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CB9C8B9E-05A3-496A-8E69-C3BE6846F5C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CBBB3B6F-6AF9-4F65-9493-DD1F391D7D6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03917469-036B-4D7B-AFD3-4BA4B0AF03A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CA064DE3-2D5A-4630-BB81-C02960A6F28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B2BCFE08-87AE-4EDD-A86E-ABE6B5BAC37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7263D147-F3AB-49AA-8122-D766BE37F46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E562B97A-3F89-4491-8B43-9EFCB6342C3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D8043089-5A44-49EC-8654-20E68A3DB25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9C8222AD-31E0-4671-982A-D1A7FFA4A29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C0BD0A88-9BA3-48A5-A410-C81CBF4ED7C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53C2D4EC-28D9-4710-B8D2-C46325A86F5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9227B5AE-8A50-4494-AE87-4ABA200FD2D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908CBAF3-36D0-45B5-B736-4DF8AC7E7C9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763" name="直線コネクタ 762">
          <a:extLst>
            <a:ext uri="{FF2B5EF4-FFF2-40B4-BE49-F238E27FC236}">
              <a16:creationId xmlns:a16="http://schemas.microsoft.com/office/drawing/2014/main" id="{2699F20E-5778-40DE-BC2D-597897AAEA7F}"/>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64" name="【庁舎】&#10;有形固定資産減価償却率最小値テキスト">
          <a:extLst>
            <a:ext uri="{FF2B5EF4-FFF2-40B4-BE49-F238E27FC236}">
              <a16:creationId xmlns:a16="http://schemas.microsoft.com/office/drawing/2014/main" id="{C53557CC-A879-4609-9D26-50072655BDFC}"/>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65" name="直線コネクタ 764">
          <a:extLst>
            <a:ext uri="{FF2B5EF4-FFF2-40B4-BE49-F238E27FC236}">
              <a16:creationId xmlns:a16="http://schemas.microsoft.com/office/drawing/2014/main" id="{31FB4AA1-C06C-4D37-A24E-EB2AB6BB3D91}"/>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766" name="【庁舎】&#10;有形固定資産減価償却率最大値テキスト">
          <a:extLst>
            <a:ext uri="{FF2B5EF4-FFF2-40B4-BE49-F238E27FC236}">
              <a16:creationId xmlns:a16="http://schemas.microsoft.com/office/drawing/2014/main" id="{92711370-4655-41EF-8C10-AFFF233E6843}"/>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767" name="直線コネクタ 766">
          <a:extLst>
            <a:ext uri="{FF2B5EF4-FFF2-40B4-BE49-F238E27FC236}">
              <a16:creationId xmlns:a16="http://schemas.microsoft.com/office/drawing/2014/main" id="{C9B6D4B8-6031-4832-A337-D81FE65C9373}"/>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768" name="【庁舎】&#10;有形固定資産減価償却率平均値テキスト">
          <a:extLst>
            <a:ext uri="{FF2B5EF4-FFF2-40B4-BE49-F238E27FC236}">
              <a16:creationId xmlns:a16="http://schemas.microsoft.com/office/drawing/2014/main" id="{B615E056-E4D0-471B-93BB-1699F14AB3DC}"/>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69" name="フローチャート: 判断 768">
          <a:extLst>
            <a:ext uri="{FF2B5EF4-FFF2-40B4-BE49-F238E27FC236}">
              <a16:creationId xmlns:a16="http://schemas.microsoft.com/office/drawing/2014/main" id="{6183BBEE-CB02-42E9-B8D4-7E2E80CD6130}"/>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770" name="フローチャート: 判断 769">
          <a:extLst>
            <a:ext uri="{FF2B5EF4-FFF2-40B4-BE49-F238E27FC236}">
              <a16:creationId xmlns:a16="http://schemas.microsoft.com/office/drawing/2014/main" id="{8161F0F9-058F-4E84-A693-A090EB6B71BB}"/>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1" name="フローチャート: 判断 770">
          <a:extLst>
            <a:ext uri="{FF2B5EF4-FFF2-40B4-BE49-F238E27FC236}">
              <a16:creationId xmlns:a16="http://schemas.microsoft.com/office/drawing/2014/main" id="{A4965F3A-D6C5-437B-BC9F-0A9C6E230AB1}"/>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72" name="フローチャート: 判断 771">
          <a:extLst>
            <a:ext uri="{FF2B5EF4-FFF2-40B4-BE49-F238E27FC236}">
              <a16:creationId xmlns:a16="http://schemas.microsoft.com/office/drawing/2014/main" id="{757C9095-8D26-46ED-A83D-47A78958D435}"/>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73" name="フローチャート: 判断 772">
          <a:extLst>
            <a:ext uri="{FF2B5EF4-FFF2-40B4-BE49-F238E27FC236}">
              <a16:creationId xmlns:a16="http://schemas.microsoft.com/office/drawing/2014/main" id="{EB1E45D8-0C4D-4D56-95E0-05017BF935F9}"/>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B7715924-A585-4716-9803-86F52D6E7E5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87958EDA-DB44-4A9A-BA0C-6ADED09AC40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E9CDB66D-0B3B-4339-AEF0-1C6BB2FC471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47E161B6-6C72-460C-97F7-F34AE9FA3B0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F69B4E51-EBCE-4CDA-A7A8-7D4D8E0990F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79284</xdr:rowOff>
    </xdr:from>
    <xdr:to>
      <xdr:col>85</xdr:col>
      <xdr:colOff>177800</xdr:colOff>
      <xdr:row>106</xdr:row>
      <xdr:rowOff>9434</xdr:rowOff>
    </xdr:to>
    <xdr:sp macro="" textlink="">
      <xdr:nvSpPr>
        <xdr:cNvPr id="779" name="楕円 778">
          <a:extLst>
            <a:ext uri="{FF2B5EF4-FFF2-40B4-BE49-F238E27FC236}">
              <a16:creationId xmlns:a16="http://schemas.microsoft.com/office/drawing/2014/main" id="{30078FF2-A6C5-4C85-9549-046A61C346AE}"/>
            </a:ext>
          </a:extLst>
        </xdr:cNvPr>
        <xdr:cNvSpPr/>
      </xdr:nvSpPr>
      <xdr:spPr>
        <a:xfrm>
          <a:off x="162687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57711</xdr:rowOff>
    </xdr:from>
    <xdr:ext cx="405111" cy="259045"/>
    <xdr:sp macro="" textlink="">
      <xdr:nvSpPr>
        <xdr:cNvPr id="780" name="【庁舎】&#10;有形固定資産減価償却率該当値テキスト">
          <a:extLst>
            <a:ext uri="{FF2B5EF4-FFF2-40B4-BE49-F238E27FC236}">
              <a16:creationId xmlns:a16="http://schemas.microsoft.com/office/drawing/2014/main" id="{76A141DC-9E78-4A53-BD10-F9164BB12F37}"/>
            </a:ext>
          </a:extLst>
        </xdr:cNvPr>
        <xdr:cNvSpPr txBox="1"/>
      </xdr:nvSpPr>
      <xdr:spPr>
        <a:xfrm>
          <a:off x="16357600"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54792</xdr:rowOff>
    </xdr:from>
    <xdr:to>
      <xdr:col>81</xdr:col>
      <xdr:colOff>101600</xdr:colOff>
      <xdr:row>105</xdr:row>
      <xdr:rowOff>156392</xdr:rowOff>
    </xdr:to>
    <xdr:sp macro="" textlink="">
      <xdr:nvSpPr>
        <xdr:cNvPr id="781" name="楕円 780">
          <a:extLst>
            <a:ext uri="{FF2B5EF4-FFF2-40B4-BE49-F238E27FC236}">
              <a16:creationId xmlns:a16="http://schemas.microsoft.com/office/drawing/2014/main" id="{24CCFF82-8930-4B72-AB32-5009F8BAEC5F}"/>
            </a:ext>
          </a:extLst>
        </xdr:cNvPr>
        <xdr:cNvSpPr/>
      </xdr:nvSpPr>
      <xdr:spPr>
        <a:xfrm>
          <a:off x="154305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105592</xdr:rowOff>
    </xdr:from>
    <xdr:to>
      <xdr:col>85</xdr:col>
      <xdr:colOff>127000</xdr:colOff>
      <xdr:row>105</xdr:row>
      <xdr:rowOff>130084</xdr:rowOff>
    </xdr:to>
    <xdr:cxnSp macro="">
      <xdr:nvCxnSpPr>
        <xdr:cNvPr id="782" name="直線コネクタ 781">
          <a:extLst>
            <a:ext uri="{FF2B5EF4-FFF2-40B4-BE49-F238E27FC236}">
              <a16:creationId xmlns:a16="http://schemas.microsoft.com/office/drawing/2014/main" id="{2FA73B0E-2D3C-4F59-9B69-915B25AAE9D9}"/>
            </a:ext>
          </a:extLst>
        </xdr:cNvPr>
        <xdr:cNvCxnSpPr/>
      </xdr:nvCxnSpPr>
      <xdr:spPr>
        <a:xfrm>
          <a:off x="15481300" y="18107842"/>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30299</xdr:rowOff>
    </xdr:from>
    <xdr:to>
      <xdr:col>76</xdr:col>
      <xdr:colOff>165100</xdr:colOff>
      <xdr:row>105</xdr:row>
      <xdr:rowOff>131899</xdr:rowOff>
    </xdr:to>
    <xdr:sp macro="" textlink="">
      <xdr:nvSpPr>
        <xdr:cNvPr id="783" name="楕円 782">
          <a:extLst>
            <a:ext uri="{FF2B5EF4-FFF2-40B4-BE49-F238E27FC236}">
              <a16:creationId xmlns:a16="http://schemas.microsoft.com/office/drawing/2014/main" id="{DFE6CB03-723F-4AAC-BB67-39B705C53085}"/>
            </a:ext>
          </a:extLst>
        </xdr:cNvPr>
        <xdr:cNvSpPr/>
      </xdr:nvSpPr>
      <xdr:spPr>
        <a:xfrm>
          <a:off x="14541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81099</xdr:rowOff>
    </xdr:from>
    <xdr:to>
      <xdr:col>81</xdr:col>
      <xdr:colOff>50800</xdr:colOff>
      <xdr:row>105</xdr:row>
      <xdr:rowOff>105592</xdr:rowOff>
    </xdr:to>
    <xdr:cxnSp macro="">
      <xdr:nvCxnSpPr>
        <xdr:cNvPr id="784" name="直線コネクタ 783">
          <a:extLst>
            <a:ext uri="{FF2B5EF4-FFF2-40B4-BE49-F238E27FC236}">
              <a16:creationId xmlns:a16="http://schemas.microsoft.com/office/drawing/2014/main" id="{C9668506-42FF-48BF-81BB-C65DCFDEBBBA}"/>
            </a:ext>
          </a:extLst>
        </xdr:cNvPr>
        <xdr:cNvCxnSpPr/>
      </xdr:nvCxnSpPr>
      <xdr:spPr>
        <a:xfrm>
          <a:off x="14592300" y="1808334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85" name="楕円 784">
          <a:extLst>
            <a:ext uri="{FF2B5EF4-FFF2-40B4-BE49-F238E27FC236}">
              <a16:creationId xmlns:a16="http://schemas.microsoft.com/office/drawing/2014/main" id="{346B558F-EAEA-44B3-9569-CFE2FCE9762B}"/>
            </a:ext>
          </a:extLst>
        </xdr:cNvPr>
        <xdr:cNvSpPr/>
      </xdr:nvSpPr>
      <xdr:spPr>
        <a:xfrm>
          <a:off x="13652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56606</xdr:rowOff>
    </xdr:from>
    <xdr:to>
      <xdr:col>76</xdr:col>
      <xdr:colOff>114300</xdr:colOff>
      <xdr:row>105</xdr:row>
      <xdr:rowOff>81099</xdr:rowOff>
    </xdr:to>
    <xdr:cxnSp macro="">
      <xdr:nvCxnSpPr>
        <xdr:cNvPr id="786" name="直線コネクタ 785">
          <a:extLst>
            <a:ext uri="{FF2B5EF4-FFF2-40B4-BE49-F238E27FC236}">
              <a16:creationId xmlns:a16="http://schemas.microsoft.com/office/drawing/2014/main" id="{EB3A1752-2B2C-4AA2-85FE-5AEE1960D481}"/>
            </a:ext>
          </a:extLst>
        </xdr:cNvPr>
        <xdr:cNvCxnSpPr/>
      </xdr:nvCxnSpPr>
      <xdr:spPr>
        <a:xfrm>
          <a:off x="13703300" y="1805885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152763</xdr:rowOff>
    </xdr:from>
    <xdr:to>
      <xdr:col>67</xdr:col>
      <xdr:colOff>101600</xdr:colOff>
      <xdr:row>105</xdr:row>
      <xdr:rowOff>82913</xdr:rowOff>
    </xdr:to>
    <xdr:sp macro="" textlink="">
      <xdr:nvSpPr>
        <xdr:cNvPr id="787" name="楕円 786">
          <a:extLst>
            <a:ext uri="{FF2B5EF4-FFF2-40B4-BE49-F238E27FC236}">
              <a16:creationId xmlns:a16="http://schemas.microsoft.com/office/drawing/2014/main" id="{38B8A2A8-02DC-4FC6-A80E-D083682BA185}"/>
            </a:ext>
          </a:extLst>
        </xdr:cNvPr>
        <xdr:cNvSpPr/>
      </xdr:nvSpPr>
      <xdr:spPr>
        <a:xfrm>
          <a:off x="12763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32113</xdr:rowOff>
    </xdr:from>
    <xdr:to>
      <xdr:col>71</xdr:col>
      <xdr:colOff>177800</xdr:colOff>
      <xdr:row>105</xdr:row>
      <xdr:rowOff>56606</xdr:rowOff>
    </xdr:to>
    <xdr:cxnSp macro="">
      <xdr:nvCxnSpPr>
        <xdr:cNvPr id="788" name="直線コネクタ 787">
          <a:extLst>
            <a:ext uri="{FF2B5EF4-FFF2-40B4-BE49-F238E27FC236}">
              <a16:creationId xmlns:a16="http://schemas.microsoft.com/office/drawing/2014/main" id="{DDC7A23E-306A-410D-92EB-D97D6ADD215A}"/>
            </a:ext>
          </a:extLst>
        </xdr:cNvPr>
        <xdr:cNvCxnSpPr/>
      </xdr:nvCxnSpPr>
      <xdr:spPr>
        <a:xfrm>
          <a:off x="12814300" y="1803436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789" name="n_1aveValue【庁舎】&#10;有形固定資産減価償却率">
          <a:extLst>
            <a:ext uri="{FF2B5EF4-FFF2-40B4-BE49-F238E27FC236}">
              <a16:creationId xmlns:a16="http://schemas.microsoft.com/office/drawing/2014/main" id="{DB4AD495-9754-4DC6-A1B3-31A0DF4EF382}"/>
            </a:ext>
          </a:extLst>
        </xdr:cNvPr>
        <xdr:cNvSpPr txBox="1"/>
      </xdr:nvSpPr>
      <xdr:spPr>
        <a:xfrm>
          <a:off x="15266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90" name="n_2aveValue【庁舎】&#10;有形固定資産減価償却率">
          <a:extLst>
            <a:ext uri="{FF2B5EF4-FFF2-40B4-BE49-F238E27FC236}">
              <a16:creationId xmlns:a16="http://schemas.microsoft.com/office/drawing/2014/main" id="{C415B697-6C88-40C0-A58A-5CFE2871D2C8}"/>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791" name="n_3aveValue【庁舎】&#10;有形固定資産減価償却率">
          <a:extLst>
            <a:ext uri="{FF2B5EF4-FFF2-40B4-BE49-F238E27FC236}">
              <a16:creationId xmlns:a16="http://schemas.microsoft.com/office/drawing/2014/main" id="{BB9E895B-2767-4249-BED9-1E28251426E4}"/>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92" name="n_4aveValue【庁舎】&#10;有形固定資産減価償却率">
          <a:extLst>
            <a:ext uri="{FF2B5EF4-FFF2-40B4-BE49-F238E27FC236}">
              <a16:creationId xmlns:a16="http://schemas.microsoft.com/office/drawing/2014/main" id="{D96EFC99-D84F-41AF-8EA8-F83377D24F02}"/>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147519</xdr:rowOff>
    </xdr:from>
    <xdr:ext cx="405111" cy="259045"/>
    <xdr:sp macro="" textlink="">
      <xdr:nvSpPr>
        <xdr:cNvPr id="793" name="n_1mainValue【庁舎】&#10;有形固定資産減価償却率">
          <a:extLst>
            <a:ext uri="{FF2B5EF4-FFF2-40B4-BE49-F238E27FC236}">
              <a16:creationId xmlns:a16="http://schemas.microsoft.com/office/drawing/2014/main" id="{701FE667-C42B-4550-A6D1-A8513FBF8569}"/>
            </a:ext>
          </a:extLst>
        </xdr:cNvPr>
        <xdr:cNvSpPr txBox="1"/>
      </xdr:nvSpPr>
      <xdr:spPr>
        <a:xfrm>
          <a:off x="15266044" y="1814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123026</xdr:rowOff>
    </xdr:from>
    <xdr:ext cx="405111" cy="259045"/>
    <xdr:sp macro="" textlink="">
      <xdr:nvSpPr>
        <xdr:cNvPr id="794" name="n_2mainValue【庁舎】&#10;有形固定資産減価償却率">
          <a:extLst>
            <a:ext uri="{FF2B5EF4-FFF2-40B4-BE49-F238E27FC236}">
              <a16:creationId xmlns:a16="http://schemas.microsoft.com/office/drawing/2014/main" id="{353E5D0F-3199-47A2-AF0B-989B7ADEBAB4}"/>
            </a:ext>
          </a:extLst>
        </xdr:cNvPr>
        <xdr:cNvSpPr txBox="1"/>
      </xdr:nvSpPr>
      <xdr:spPr>
        <a:xfrm>
          <a:off x="14389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98533</xdr:rowOff>
    </xdr:from>
    <xdr:ext cx="405111" cy="259045"/>
    <xdr:sp macro="" textlink="">
      <xdr:nvSpPr>
        <xdr:cNvPr id="795" name="n_3mainValue【庁舎】&#10;有形固定資産減価償却率">
          <a:extLst>
            <a:ext uri="{FF2B5EF4-FFF2-40B4-BE49-F238E27FC236}">
              <a16:creationId xmlns:a16="http://schemas.microsoft.com/office/drawing/2014/main" id="{DCFE3610-1AF6-4F5B-A6DD-BB175D3A9C5F}"/>
            </a:ext>
          </a:extLst>
        </xdr:cNvPr>
        <xdr:cNvSpPr txBox="1"/>
      </xdr:nvSpPr>
      <xdr:spPr>
        <a:xfrm>
          <a:off x="13500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74040</xdr:rowOff>
    </xdr:from>
    <xdr:ext cx="405111" cy="259045"/>
    <xdr:sp macro="" textlink="">
      <xdr:nvSpPr>
        <xdr:cNvPr id="796" name="n_4mainValue【庁舎】&#10;有形固定資産減価償却率">
          <a:extLst>
            <a:ext uri="{FF2B5EF4-FFF2-40B4-BE49-F238E27FC236}">
              <a16:creationId xmlns:a16="http://schemas.microsoft.com/office/drawing/2014/main" id="{97A564FA-6E7C-4E38-9938-56515DEE9BEA}"/>
            </a:ext>
          </a:extLst>
        </xdr:cNvPr>
        <xdr:cNvSpPr txBox="1"/>
      </xdr:nvSpPr>
      <xdr:spPr>
        <a:xfrm>
          <a:off x="12611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FDC8EC41-1649-4897-AA7C-56D0813068A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1367A328-7C1C-4FB6-8250-BAFFE77BB39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FA9E1250-AC64-442F-B7D4-96DE4F63CA0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1C318970-D7A6-445F-B20B-AED5DAB21A2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47FBBD92-3AE4-4B74-BBD4-E8331131243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A7965238-8335-4F4B-BA89-74CCD44EB3E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498BCDB8-6AC9-4AF8-80C6-E6E913FE5A2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B1F901E3-6C96-43DB-98FA-9257FF579C7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583E8AC3-16A3-4615-8538-F0D52F3B41B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F2EFCAAE-457F-4E43-8D18-ADCC9D8DBE1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7" name="テキスト ボックス 806">
          <a:extLst>
            <a:ext uri="{FF2B5EF4-FFF2-40B4-BE49-F238E27FC236}">
              <a16:creationId xmlns:a16="http://schemas.microsoft.com/office/drawing/2014/main" id="{697EDE20-1D99-4169-A875-77A086071528}"/>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5C10BBF9-4984-4D27-B14B-D999CF5B314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0613CA09-3AB8-4366-B5A2-5D141CC0AED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21136863-E855-4564-BD12-0580F77B399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1E1A0633-CB35-42CF-AE83-BDB82802FEE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963368A1-2DDF-4B97-920C-6B0746B5966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DBB4134B-39ED-4E6A-B63E-6B76300DC9E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FA239005-47D3-43C1-93B2-3816D591E80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20BEA503-0FA5-42BF-A62F-9704E481C77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59AE24FD-DBC0-49A0-B96A-A50BF8CD42C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31DAF391-7D1E-45FA-BDB4-066C41A88B5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45E0C20E-99D0-4903-89E0-0D6AD3B29A7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373A15C7-EA76-4D50-AE12-EAAB1CAE0EA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726E3806-349E-4461-901F-27E4115B55F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A311CFB5-B19B-4D91-B17A-10DA37B9AB8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17F4E166-0D5C-4E72-8A93-31A73D427FE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823" name="直線コネクタ 822">
          <a:extLst>
            <a:ext uri="{FF2B5EF4-FFF2-40B4-BE49-F238E27FC236}">
              <a16:creationId xmlns:a16="http://schemas.microsoft.com/office/drawing/2014/main" id="{7E2AD015-0E2C-4D8B-86D5-1C894BC168DD}"/>
            </a:ext>
          </a:extLst>
        </xdr:cNvPr>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24" name="【庁舎】&#10;一人当たり面積最小値テキスト">
          <a:extLst>
            <a:ext uri="{FF2B5EF4-FFF2-40B4-BE49-F238E27FC236}">
              <a16:creationId xmlns:a16="http://schemas.microsoft.com/office/drawing/2014/main" id="{EE1AB0A0-799F-46E4-AAA8-76E60F44E52C}"/>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5" name="直線コネクタ 824">
          <a:extLst>
            <a:ext uri="{FF2B5EF4-FFF2-40B4-BE49-F238E27FC236}">
              <a16:creationId xmlns:a16="http://schemas.microsoft.com/office/drawing/2014/main" id="{050595A3-62C5-4032-B455-FA78878988C0}"/>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826" name="【庁舎】&#10;一人当たり面積最大値テキスト">
          <a:extLst>
            <a:ext uri="{FF2B5EF4-FFF2-40B4-BE49-F238E27FC236}">
              <a16:creationId xmlns:a16="http://schemas.microsoft.com/office/drawing/2014/main" id="{01A798F0-A1FD-46F2-B1FE-528971D347F1}"/>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827" name="直線コネクタ 826">
          <a:extLst>
            <a:ext uri="{FF2B5EF4-FFF2-40B4-BE49-F238E27FC236}">
              <a16:creationId xmlns:a16="http://schemas.microsoft.com/office/drawing/2014/main" id="{60E7A9DF-12EC-41FB-ADF8-4CC6F5D96975}"/>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828" name="【庁舎】&#10;一人当たり面積平均値テキスト">
          <a:extLst>
            <a:ext uri="{FF2B5EF4-FFF2-40B4-BE49-F238E27FC236}">
              <a16:creationId xmlns:a16="http://schemas.microsoft.com/office/drawing/2014/main" id="{13BC7D5D-2220-46C5-ACE1-C21C954B5143}"/>
            </a:ext>
          </a:extLst>
        </xdr:cNvPr>
        <xdr:cNvSpPr txBox="1"/>
      </xdr:nvSpPr>
      <xdr:spPr>
        <a:xfrm>
          <a:off x="22199600" y="1819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829" name="フローチャート: 判断 828">
          <a:extLst>
            <a:ext uri="{FF2B5EF4-FFF2-40B4-BE49-F238E27FC236}">
              <a16:creationId xmlns:a16="http://schemas.microsoft.com/office/drawing/2014/main" id="{1365ACC3-9243-42DF-9ED9-DAAF2986C012}"/>
            </a:ext>
          </a:extLst>
        </xdr:cNvPr>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830" name="フローチャート: 判断 829">
          <a:extLst>
            <a:ext uri="{FF2B5EF4-FFF2-40B4-BE49-F238E27FC236}">
              <a16:creationId xmlns:a16="http://schemas.microsoft.com/office/drawing/2014/main" id="{62B3DDE3-4E94-4E2D-91E9-45661D735A81}"/>
            </a:ext>
          </a:extLst>
        </xdr:cNvPr>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831" name="フローチャート: 判断 830">
          <a:extLst>
            <a:ext uri="{FF2B5EF4-FFF2-40B4-BE49-F238E27FC236}">
              <a16:creationId xmlns:a16="http://schemas.microsoft.com/office/drawing/2014/main" id="{1054F300-8AA9-417B-A3E9-2D0155639819}"/>
            </a:ext>
          </a:extLst>
        </xdr:cNvPr>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832" name="フローチャート: 判断 831">
          <a:extLst>
            <a:ext uri="{FF2B5EF4-FFF2-40B4-BE49-F238E27FC236}">
              <a16:creationId xmlns:a16="http://schemas.microsoft.com/office/drawing/2014/main" id="{0C655333-BDB6-4683-8037-DFE47A2269AF}"/>
            </a:ext>
          </a:extLst>
        </xdr:cNvPr>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833" name="フローチャート: 判断 832">
          <a:extLst>
            <a:ext uri="{FF2B5EF4-FFF2-40B4-BE49-F238E27FC236}">
              <a16:creationId xmlns:a16="http://schemas.microsoft.com/office/drawing/2014/main" id="{D3CE9A9C-35D7-4302-9458-CA6DC7AF61B9}"/>
            </a:ext>
          </a:extLst>
        </xdr:cNvPr>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A09BCA38-ECF4-476E-A3E7-538E0A248ED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4A51E996-60D6-4E7E-8ACC-011A52105EE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AC0304FF-91A0-47D2-A693-B35A9F014E5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7BF837F4-53F6-45B5-9335-D7509C3190B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6984ECFC-9AFC-4196-95DB-99291861B04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839" name="楕円 838">
          <a:extLst>
            <a:ext uri="{FF2B5EF4-FFF2-40B4-BE49-F238E27FC236}">
              <a16:creationId xmlns:a16="http://schemas.microsoft.com/office/drawing/2014/main" id="{D21FC366-9B15-4CAF-A452-7FF869D54B1D}"/>
            </a:ext>
          </a:extLst>
        </xdr:cNvPr>
        <xdr:cNvSpPr/>
      </xdr:nvSpPr>
      <xdr:spPr>
        <a:xfrm>
          <a:off x="22110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48277</xdr:rowOff>
    </xdr:from>
    <xdr:ext cx="469744" cy="259045"/>
    <xdr:sp macro="" textlink="">
      <xdr:nvSpPr>
        <xdr:cNvPr id="840" name="【庁舎】&#10;一人当たり面積該当値テキスト">
          <a:extLst>
            <a:ext uri="{FF2B5EF4-FFF2-40B4-BE49-F238E27FC236}">
              <a16:creationId xmlns:a16="http://schemas.microsoft.com/office/drawing/2014/main" id="{44844A42-BF70-4984-BFB5-096827E97462}"/>
            </a:ext>
          </a:extLst>
        </xdr:cNvPr>
        <xdr:cNvSpPr txBox="1"/>
      </xdr:nvSpPr>
      <xdr:spPr>
        <a:xfrm>
          <a:off x="22199600"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841" name="楕円 840">
          <a:extLst>
            <a:ext uri="{FF2B5EF4-FFF2-40B4-BE49-F238E27FC236}">
              <a16:creationId xmlns:a16="http://schemas.microsoft.com/office/drawing/2014/main" id="{B75C9E32-FA99-49C1-A7C5-9C5462CC697C}"/>
            </a:ext>
          </a:extLst>
        </xdr:cNvPr>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76200</xdr:rowOff>
    </xdr:from>
    <xdr:to>
      <xdr:col>116</xdr:col>
      <xdr:colOff>63500</xdr:colOff>
      <xdr:row>106</xdr:row>
      <xdr:rowOff>76200</xdr:rowOff>
    </xdr:to>
    <xdr:cxnSp macro="">
      <xdr:nvCxnSpPr>
        <xdr:cNvPr id="842" name="直線コネクタ 841">
          <a:extLst>
            <a:ext uri="{FF2B5EF4-FFF2-40B4-BE49-F238E27FC236}">
              <a16:creationId xmlns:a16="http://schemas.microsoft.com/office/drawing/2014/main" id="{57E540D0-38DD-4898-91D3-AAC99D73E0DD}"/>
            </a:ext>
          </a:extLst>
        </xdr:cNvPr>
        <xdr:cNvCxnSpPr/>
      </xdr:nvCxnSpPr>
      <xdr:spPr>
        <a:xfrm>
          <a:off x="21323300" y="1824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25400</xdr:rowOff>
    </xdr:from>
    <xdr:to>
      <xdr:col>107</xdr:col>
      <xdr:colOff>101600</xdr:colOff>
      <xdr:row>106</xdr:row>
      <xdr:rowOff>127000</xdr:rowOff>
    </xdr:to>
    <xdr:sp macro="" textlink="">
      <xdr:nvSpPr>
        <xdr:cNvPr id="843" name="楕円 842">
          <a:extLst>
            <a:ext uri="{FF2B5EF4-FFF2-40B4-BE49-F238E27FC236}">
              <a16:creationId xmlns:a16="http://schemas.microsoft.com/office/drawing/2014/main" id="{86C12BC6-D9E6-4E9D-9E50-E0F42BFED027}"/>
            </a:ext>
          </a:extLst>
        </xdr:cNvPr>
        <xdr:cNvSpPr/>
      </xdr:nvSpPr>
      <xdr:spPr>
        <a:xfrm>
          <a:off x="2038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106</xdr:row>
      <xdr:rowOff>76200</xdr:rowOff>
    </xdr:to>
    <xdr:cxnSp macro="">
      <xdr:nvCxnSpPr>
        <xdr:cNvPr id="844" name="直線コネクタ 843">
          <a:extLst>
            <a:ext uri="{FF2B5EF4-FFF2-40B4-BE49-F238E27FC236}">
              <a16:creationId xmlns:a16="http://schemas.microsoft.com/office/drawing/2014/main" id="{3FEEE613-6269-48F3-BEB7-783A0CFA1493}"/>
            </a:ext>
          </a:extLst>
        </xdr:cNvPr>
        <xdr:cNvCxnSpPr/>
      </xdr:nvCxnSpPr>
      <xdr:spPr>
        <a:xfrm>
          <a:off x="20434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28666</xdr:rowOff>
    </xdr:from>
    <xdr:to>
      <xdr:col>102</xdr:col>
      <xdr:colOff>165100</xdr:colOff>
      <xdr:row>106</xdr:row>
      <xdr:rowOff>130266</xdr:rowOff>
    </xdr:to>
    <xdr:sp macro="" textlink="">
      <xdr:nvSpPr>
        <xdr:cNvPr id="845" name="楕円 844">
          <a:extLst>
            <a:ext uri="{FF2B5EF4-FFF2-40B4-BE49-F238E27FC236}">
              <a16:creationId xmlns:a16="http://schemas.microsoft.com/office/drawing/2014/main" id="{1561AECC-282D-434C-8886-B6DBE3F1041A}"/>
            </a:ext>
          </a:extLst>
        </xdr:cNvPr>
        <xdr:cNvSpPr/>
      </xdr:nvSpPr>
      <xdr:spPr>
        <a:xfrm>
          <a:off x="19494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76200</xdr:rowOff>
    </xdr:from>
    <xdr:to>
      <xdr:col>107</xdr:col>
      <xdr:colOff>50800</xdr:colOff>
      <xdr:row>106</xdr:row>
      <xdr:rowOff>79466</xdr:rowOff>
    </xdr:to>
    <xdr:cxnSp macro="">
      <xdr:nvCxnSpPr>
        <xdr:cNvPr id="846" name="直線コネクタ 845">
          <a:extLst>
            <a:ext uri="{FF2B5EF4-FFF2-40B4-BE49-F238E27FC236}">
              <a16:creationId xmlns:a16="http://schemas.microsoft.com/office/drawing/2014/main" id="{53C487B9-0F3C-4560-BA69-20EBD4C59F07}"/>
            </a:ext>
          </a:extLst>
        </xdr:cNvPr>
        <xdr:cNvCxnSpPr/>
      </xdr:nvCxnSpPr>
      <xdr:spPr>
        <a:xfrm flipV="1">
          <a:off x="19545300" y="182499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31931</xdr:rowOff>
    </xdr:from>
    <xdr:to>
      <xdr:col>98</xdr:col>
      <xdr:colOff>38100</xdr:colOff>
      <xdr:row>106</xdr:row>
      <xdr:rowOff>133531</xdr:rowOff>
    </xdr:to>
    <xdr:sp macro="" textlink="">
      <xdr:nvSpPr>
        <xdr:cNvPr id="847" name="楕円 846">
          <a:extLst>
            <a:ext uri="{FF2B5EF4-FFF2-40B4-BE49-F238E27FC236}">
              <a16:creationId xmlns:a16="http://schemas.microsoft.com/office/drawing/2014/main" id="{7EF6A5C6-A565-4035-B691-05B36329B458}"/>
            </a:ext>
          </a:extLst>
        </xdr:cNvPr>
        <xdr:cNvSpPr/>
      </xdr:nvSpPr>
      <xdr:spPr>
        <a:xfrm>
          <a:off x="18605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79466</xdr:rowOff>
    </xdr:from>
    <xdr:to>
      <xdr:col>102</xdr:col>
      <xdr:colOff>114300</xdr:colOff>
      <xdr:row>106</xdr:row>
      <xdr:rowOff>82731</xdr:rowOff>
    </xdr:to>
    <xdr:cxnSp macro="">
      <xdr:nvCxnSpPr>
        <xdr:cNvPr id="848" name="直線コネクタ 847">
          <a:extLst>
            <a:ext uri="{FF2B5EF4-FFF2-40B4-BE49-F238E27FC236}">
              <a16:creationId xmlns:a16="http://schemas.microsoft.com/office/drawing/2014/main" id="{04220455-C1ED-404E-AB57-B1471A820BBE}"/>
            </a:ext>
          </a:extLst>
        </xdr:cNvPr>
        <xdr:cNvCxnSpPr/>
      </xdr:nvCxnSpPr>
      <xdr:spPr>
        <a:xfrm flipV="1">
          <a:off x="18656300" y="182531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849" name="n_1aveValue【庁舎】&#10;一人当たり面積">
          <a:extLst>
            <a:ext uri="{FF2B5EF4-FFF2-40B4-BE49-F238E27FC236}">
              <a16:creationId xmlns:a16="http://schemas.microsoft.com/office/drawing/2014/main" id="{804731BC-1E2C-4D8A-A061-957D8A92E2EB}"/>
            </a:ext>
          </a:extLst>
        </xdr:cNvPr>
        <xdr:cNvSpPr txBox="1"/>
      </xdr:nvSpPr>
      <xdr:spPr>
        <a:xfrm>
          <a:off x="210757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850" name="n_2aveValue【庁舎】&#10;一人当たり面積">
          <a:extLst>
            <a:ext uri="{FF2B5EF4-FFF2-40B4-BE49-F238E27FC236}">
              <a16:creationId xmlns:a16="http://schemas.microsoft.com/office/drawing/2014/main" id="{06830461-979F-43BA-A69F-387E5E28E37E}"/>
            </a:ext>
          </a:extLst>
        </xdr:cNvPr>
        <xdr:cNvSpPr txBox="1"/>
      </xdr:nvSpPr>
      <xdr:spPr>
        <a:xfrm>
          <a:off x="20199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41383</xdr:rowOff>
    </xdr:from>
    <xdr:ext cx="469744" cy="259045"/>
    <xdr:sp macro="" textlink="">
      <xdr:nvSpPr>
        <xdr:cNvPr id="851" name="n_3aveValue【庁舎】&#10;一人当たり面積">
          <a:extLst>
            <a:ext uri="{FF2B5EF4-FFF2-40B4-BE49-F238E27FC236}">
              <a16:creationId xmlns:a16="http://schemas.microsoft.com/office/drawing/2014/main" id="{5A8C069F-EC21-4E83-80B7-DBF2F5551F90}"/>
            </a:ext>
          </a:extLst>
        </xdr:cNvPr>
        <xdr:cNvSpPr txBox="1"/>
      </xdr:nvSpPr>
      <xdr:spPr>
        <a:xfrm>
          <a:off x="19310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8726</xdr:rowOff>
    </xdr:from>
    <xdr:ext cx="469744" cy="259045"/>
    <xdr:sp macro="" textlink="">
      <xdr:nvSpPr>
        <xdr:cNvPr id="852" name="n_4aveValue【庁舎】&#10;一人当たり面積">
          <a:extLst>
            <a:ext uri="{FF2B5EF4-FFF2-40B4-BE49-F238E27FC236}">
              <a16:creationId xmlns:a16="http://schemas.microsoft.com/office/drawing/2014/main" id="{E526F1ED-92B5-40BE-AE66-EC8E6AC1FFB6}"/>
            </a:ext>
          </a:extLst>
        </xdr:cNvPr>
        <xdr:cNvSpPr txBox="1"/>
      </xdr:nvSpPr>
      <xdr:spPr>
        <a:xfrm>
          <a:off x="18421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143527</xdr:rowOff>
    </xdr:from>
    <xdr:ext cx="469744" cy="259045"/>
    <xdr:sp macro="" textlink="">
      <xdr:nvSpPr>
        <xdr:cNvPr id="853" name="n_1mainValue【庁舎】&#10;一人当たり面積">
          <a:extLst>
            <a:ext uri="{FF2B5EF4-FFF2-40B4-BE49-F238E27FC236}">
              <a16:creationId xmlns:a16="http://schemas.microsoft.com/office/drawing/2014/main" id="{53846F8B-3C62-49DB-970E-BAAAFBD86F21}"/>
            </a:ext>
          </a:extLst>
        </xdr:cNvPr>
        <xdr:cNvSpPr txBox="1"/>
      </xdr:nvSpPr>
      <xdr:spPr>
        <a:xfrm>
          <a:off x="210757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143527</xdr:rowOff>
    </xdr:from>
    <xdr:ext cx="469744" cy="259045"/>
    <xdr:sp macro="" textlink="">
      <xdr:nvSpPr>
        <xdr:cNvPr id="854" name="n_2mainValue【庁舎】&#10;一人当たり面積">
          <a:extLst>
            <a:ext uri="{FF2B5EF4-FFF2-40B4-BE49-F238E27FC236}">
              <a16:creationId xmlns:a16="http://schemas.microsoft.com/office/drawing/2014/main" id="{184E991F-7D15-4231-A173-B4443342FB16}"/>
            </a:ext>
          </a:extLst>
        </xdr:cNvPr>
        <xdr:cNvSpPr txBox="1"/>
      </xdr:nvSpPr>
      <xdr:spPr>
        <a:xfrm>
          <a:off x="20199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146793</xdr:rowOff>
    </xdr:from>
    <xdr:ext cx="469744" cy="259045"/>
    <xdr:sp macro="" textlink="">
      <xdr:nvSpPr>
        <xdr:cNvPr id="855" name="n_3mainValue【庁舎】&#10;一人当たり面積">
          <a:extLst>
            <a:ext uri="{FF2B5EF4-FFF2-40B4-BE49-F238E27FC236}">
              <a16:creationId xmlns:a16="http://schemas.microsoft.com/office/drawing/2014/main" id="{6DBA6E2C-E38F-4B7F-A49A-08ACE11C12E1}"/>
            </a:ext>
          </a:extLst>
        </xdr:cNvPr>
        <xdr:cNvSpPr txBox="1"/>
      </xdr:nvSpPr>
      <xdr:spPr>
        <a:xfrm>
          <a:off x="193104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150058</xdr:rowOff>
    </xdr:from>
    <xdr:ext cx="469744" cy="259045"/>
    <xdr:sp macro="" textlink="">
      <xdr:nvSpPr>
        <xdr:cNvPr id="856" name="n_4mainValue【庁舎】&#10;一人当たり面積">
          <a:extLst>
            <a:ext uri="{FF2B5EF4-FFF2-40B4-BE49-F238E27FC236}">
              <a16:creationId xmlns:a16="http://schemas.microsoft.com/office/drawing/2014/main" id="{C3B1BD7A-5666-4C5A-A63B-21406901972B}"/>
            </a:ext>
          </a:extLst>
        </xdr:cNvPr>
        <xdr:cNvSpPr txBox="1"/>
      </xdr:nvSpPr>
      <xdr:spPr>
        <a:xfrm>
          <a:off x="18421427" y="1798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D3D8B846-E405-478E-BFB8-14F6C332C91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418FC863-E033-4D68-80EA-BB77F3E7190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1AB83EC8-49AE-4B11-B8D2-FA39E175B74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特に高くなっている施設は、図書館、市民会館である。図書館は本館のほかに２棟の分館があり、一人当たり面積も高くなっている。昭和４４年に建設された分館は老朽化が著しいため、公共施設等総合管理計画のマネジメント方針に従い、今後建替え等の際には複合化やダウンサイジング等の手法により、延床面積の削減を検討していく。市民会館の２施設は文化会館と芸術文化ホールであるが、文化会館は昭和５４年、芸術文化ホールは平成５年に建設され、ともに老朽化が進んでいる。目的や政策的必要性を考慮し、図書館と同様、延床面積の削減を図っていく必要がある。また、昭和５６年に建設された保健センターにおいても老朽化が著しいため、建替えを検討する際には公共施設等総合管理計画の施設類型ごとの管理に関する基本方針に従い、他施設との複合化や業務の管理運営方法等について検討す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愛知県碧南市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72,534
66,253
36.68
35,204,146
33,370,490
1,711,265
20,256,863
8,191,053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基準財政需要額に大きな増減はなかったが、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新型コロナウイルス感染症が５類となり、昨年度見られた経済活動の急激な落ち込みは、徐々に回復傾向にある。昨年度大幅減となった法人住民税は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1,514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百万円の増となり、基準財政収入額は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％の増となった。その結果、財政力指数は、単年度では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となり、３か年平均では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となった。類似団体に比べ、平均を上回る状況であり、今後も</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以上を推移する見込みである。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121355</xdr:rowOff>
    </xdr:from>
    <xdr:to>
      <xdr:col>23</xdr:col>
      <xdr:colOff>133350</xdr:colOff>
      <xdr:row>38</xdr:row>
      <xdr:rowOff>134761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6364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54328</xdr:rowOff>
    </xdr:from>
    <xdr:to>
      <xdr:col>19</xdr:col>
      <xdr:colOff>133350</xdr:colOff>
      <xdr:row>38</xdr:row>
      <xdr:rowOff>134761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56942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54328</xdr:rowOff>
    </xdr:from>
    <xdr:to>
      <xdr:col>15</xdr:col>
      <xdr:colOff>82550</xdr:colOff>
      <xdr:row>38</xdr:row>
      <xdr:rowOff>54328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569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705</xdr:rowOff>
    </xdr:from>
    <xdr:to>
      <xdr:col>11</xdr:col>
      <xdr:colOff>31750</xdr:colOff>
      <xdr:row>38</xdr:row>
      <xdr:rowOff>54328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5158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70555</xdr:rowOff>
    </xdr:from>
    <xdr:to>
      <xdr:col>23</xdr:col>
      <xdr:colOff>184150</xdr:colOff>
      <xdr:row>39</xdr:row>
      <xdr:rowOff>705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87082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3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83961</xdr:rowOff>
    </xdr:from>
    <xdr:to>
      <xdr:col>19</xdr:col>
      <xdr:colOff>184150</xdr:colOff>
      <xdr:row>39</xdr:row>
      <xdr:rowOff>14111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24288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3528</xdr:rowOff>
    </xdr:from>
    <xdr:to>
      <xdr:col>15</xdr:col>
      <xdr:colOff>133350</xdr:colOff>
      <xdr:row>38</xdr:row>
      <xdr:rowOff>105128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115305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3528</xdr:rowOff>
    </xdr:from>
    <xdr:to>
      <xdr:col>11</xdr:col>
      <xdr:colOff>82550</xdr:colOff>
      <xdr:row>38</xdr:row>
      <xdr:rowOff>105128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115305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121355</xdr:rowOff>
    </xdr:from>
    <xdr:to>
      <xdr:col>7</xdr:col>
      <xdr:colOff>31750</xdr:colOff>
      <xdr:row>38</xdr:row>
      <xdr:rowOff>51505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61682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3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ゴシック" panose="020B0609070205080204" pitchFamily="49" charset="-128"/>
              <a:ea typeface="ＭＳ ゴシック" panose="020B0609070205080204" pitchFamily="49" charset="-128"/>
            </a:rPr>
            <a:t>令和５年度において、経常収支比率は</a:t>
          </a:r>
          <a:r>
            <a:rPr kumimoji="1" lang="en-US" altLang="ja-JP" sz="1100">
              <a:latin typeface="ＭＳ ゴシック" panose="020B0609070205080204" pitchFamily="49" charset="-128"/>
              <a:ea typeface="ＭＳ ゴシック" panose="020B0609070205080204" pitchFamily="49" charset="-128"/>
            </a:rPr>
            <a:t>6.5</a:t>
          </a:r>
          <a:r>
            <a:rPr kumimoji="1" lang="ja-JP" altLang="en-US" sz="1100">
              <a:latin typeface="ＭＳ ゴシック" panose="020B0609070205080204" pitchFamily="49" charset="-128"/>
              <a:ea typeface="ＭＳ ゴシック" panose="020B0609070205080204" pitchFamily="49" charset="-128"/>
            </a:rPr>
            <a:t>ポイント上昇した。要因として、前年度一時的に増収していた地方税△</a:t>
          </a:r>
          <a:r>
            <a:rPr kumimoji="1" lang="en-US" altLang="ja-JP" sz="1100">
              <a:latin typeface="ＭＳ ゴシック" panose="020B0609070205080204" pitchFamily="49" charset="-128"/>
              <a:ea typeface="ＭＳ ゴシック" panose="020B0609070205080204" pitchFamily="49" charset="-128"/>
            </a:rPr>
            <a:t>736</a:t>
          </a:r>
          <a:r>
            <a:rPr kumimoji="1" lang="ja-JP" altLang="en-US" sz="1100">
              <a:latin typeface="ＭＳ ゴシック" panose="020B0609070205080204" pitchFamily="49" charset="-128"/>
              <a:ea typeface="ＭＳ ゴシック" panose="020B0609070205080204" pitchFamily="49" charset="-128"/>
            </a:rPr>
            <a:t>百万円（法人税割△</a:t>
          </a:r>
          <a:r>
            <a:rPr kumimoji="1" lang="en-US" altLang="ja-JP" sz="1100">
              <a:latin typeface="ＭＳ ゴシック" panose="020B0609070205080204" pitchFamily="49" charset="-128"/>
              <a:ea typeface="ＭＳ ゴシック" panose="020B0609070205080204" pitchFamily="49" charset="-128"/>
            </a:rPr>
            <a:t>732</a:t>
          </a:r>
          <a:r>
            <a:rPr kumimoji="1" lang="ja-JP" altLang="en-US" sz="1100">
              <a:latin typeface="ＭＳ ゴシック" panose="020B0609070205080204" pitchFamily="49" charset="-128"/>
              <a:ea typeface="ＭＳ ゴシック" panose="020B0609070205080204" pitchFamily="49" charset="-128"/>
            </a:rPr>
            <a:t>百万円）の減収があげられる。また歳出面でも、市内に私立保育園の新設されたこと等により、私立保育園児童保育等委託事業</a:t>
          </a:r>
          <a:r>
            <a:rPr kumimoji="1" lang="en-US" altLang="ja-JP" sz="1100">
              <a:latin typeface="ＭＳ ゴシック" panose="020B0609070205080204" pitchFamily="49" charset="-128"/>
              <a:ea typeface="ＭＳ ゴシック" panose="020B0609070205080204" pitchFamily="49" charset="-128"/>
            </a:rPr>
            <a:t>+121</a:t>
          </a:r>
          <a:r>
            <a:rPr kumimoji="1" lang="ja-JP" altLang="en-US" sz="1100">
              <a:latin typeface="ＭＳ ゴシック" panose="020B0609070205080204" pitchFamily="49" charset="-128"/>
              <a:ea typeface="ＭＳ ゴシック" panose="020B0609070205080204" pitchFamily="49" charset="-128"/>
            </a:rPr>
            <a:t>百万円が増額となっている。また、機材の更新工事に充てた起債の償還が始まったことにより、衣浦衛生組合（清掃）運営事業が</a:t>
          </a:r>
          <a:r>
            <a:rPr kumimoji="1" lang="en-US" altLang="ja-JP" sz="1100">
              <a:latin typeface="ＭＳ ゴシック" panose="020B0609070205080204" pitchFamily="49" charset="-128"/>
              <a:ea typeface="ＭＳ ゴシック" panose="020B0609070205080204" pitchFamily="49" charset="-128"/>
            </a:rPr>
            <a:t>+152</a:t>
          </a:r>
          <a:r>
            <a:rPr kumimoji="1" lang="ja-JP" altLang="en-US" sz="1100">
              <a:latin typeface="ＭＳ ゴシック" panose="020B0609070205080204" pitchFamily="49" charset="-128"/>
              <a:ea typeface="ＭＳ ゴシック" panose="020B0609070205080204" pitchFamily="49" charset="-128"/>
            </a:rPr>
            <a:t>百万円の増額となっている。このほか、昨今の物価高騰の影響を受けた事業もあり、全体的に経常経費が上昇している。今後は、法人市民税については、円高、資源高騰等下押し要因があるものの、消費や設備投資が増え、経済状況は回復の兆しを見せており、税収増を見込んでいる。</a:t>
          </a:r>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65</xdr:row>
      <xdr:rowOff>133350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50220"/>
          <a:ext cx="838200" cy="6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64</xdr:row>
      <xdr:rowOff>121412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650220"/>
          <a:ext cx="889000" cy="44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78232</xdr:rowOff>
    </xdr:from>
    <xdr:to>
      <xdr:col>15</xdr:col>
      <xdr:colOff>82550</xdr:colOff>
      <xdr:row>64</xdr:row>
      <xdr:rowOff>121412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708132"/>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133858</xdr:rowOff>
    </xdr:from>
    <xdr:to>
      <xdr:col>11</xdr:col>
      <xdr:colOff>31750</xdr:colOff>
      <xdr:row>62</xdr:row>
      <xdr:rowOff>78232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59230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54627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70612</xdr:rowOff>
    </xdr:from>
    <xdr:to>
      <xdr:col>15</xdr:col>
      <xdr:colOff>133350</xdr:colOff>
      <xdr:row>65</xdr:row>
      <xdr:rowOff>762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156989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27432</xdr:rowOff>
    </xdr:from>
    <xdr:to>
      <xdr:col>11</xdr:col>
      <xdr:colOff>82550</xdr:colOff>
      <xdr:row>62</xdr:row>
      <xdr:rowOff>129032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139209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83058</xdr:rowOff>
    </xdr:from>
    <xdr:to>
      <xdr:col>7</xdr:col>
      <xdr:colOff>31750</xdr:colOff>
      <xdr:row>62</xdr:row>
      <xdr:rowOff>13208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23385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[162,188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前年度に比べ、人口１人あたり</a:t>
          </a:r>
          <a:r>
            <a:rPr kumimoji="1" lang="en-US" altLang="ja-JP" sz="1300">
              <a:latin typeface="ＭＳ Ｐゴシック" panose="020B0600070205080204" pitchFamily="50" charset="-128"/>
              <a:ea typeface="ＭＳ Ｐゴシック" panose="020B0600070205080204" pitchFamily="50" charset="-128"/>
            </a:rPr>
            <a:t>3,350</a:t>
          </a:r>
          <a:r>
            <a:rPr kumimoji="1" lang="ja-JP" altLang="en-US" sz="1300">
              <a:latin typeface="ＭＳ Ｐゴシック" panose="020B0600070205080204" pitchFamily="50" charset="-128"/>
              <a:ea typeface="ＭＳ Ｐゴシック" panose="020B0600070205080204" pitchFamily="50" charset="-128"/>
            </a:rPr>
            <a:t>円の減となっている。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人件費では一般職人件費が</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百万円により全体で</a:t>
          </a:r>
          <a:r>
            <a:rPr kumimoji="1" lang="en-US" altLang="ja-JP" sz="1300">
              <a:latin typeface="ＭＳ Ｐゴシック" panose="020B0600070205080204" pitchFamily="50" charset="-128"/>
              <a:ea typeface="ＭＳ Ｐゴシック" panose="020B0600070205080204" pitchFamily="50" charset="-128"/>
            </a:rPr>
            <a:t>159</a:t>
          </a:r>
          <a:r>
            <a:rPr kumimoji="1" lang="ja-JP" altLang="en-US" sz="1300">
              <a:latin typeface="ＭＳ Ｐゴシック" panose="020B0600070205080204" pitchFamily="50" charset="-128"/>
              <a:ea typeface="ＭＳ Ｐゴシック" panose="020B0600070205080204" pitchFamily="50" charset="-128"/>
            </a:rPr>
            <a:t>百万円の増となった。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一方で物件費では新型コロナウイルスワクチン接種事業が</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百万円の減となる他、昨年同様ふるさと応援寄附金の減の影響もあり、物件費全体で</a:t>
          </a:r>
          <a:r>
            <a:rPr kumimoji="1" lang="en-US" altLang="ja-JP" sz="1300">
              <a:latin typeface="ＭＳ Ｐゴシック" panose="020B0600070205080204" pitchFamily="50" charset="-128"/>
              <a:ea typeface="ＭＳ Ｐゴシック" panose="020B0600070205080204" pitchFamily="50" charset="-128"/>
            </a:rPr>
            <a:t>365</a:t>
          </a:r>
          <a:r>
            <a:rPr kumimoji="1" lang="ja-JP" altLang="en-US" sz="1300">
              <a:latin typeface="ＭＳ Ｐゴシック" panose="020B0600070205080204" pitchFamily="50" charset="-128"/>
              <a:ea typeface="ＭＳ Ｐゴシック" panose="020B0600070205080204" pitchFamily="50" charset="-128"/>
            </a:rPr>
            <a:t>百万円の減となった。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70515</xdr:rowOff>
    </xdr:from>
    <xdr:to>
      <xdr:col>23</xdr:col>
      <xdr:colOff>133350</xdr:colOff>
      <xdr:row>83</xdr:row>
      <xdr:rowOff>97461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300865"/>
          <a:ext cx="838200" cy="2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97461</xdr:rowOff>
    </xdr:from>
    <xdr:to>
      <xdr:col>19</xdr:col>
      <xdr:colOff>133350</xdr:colOff>
      <xdr:row>83</xdr:row>
      <xdr:rowOff>98884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327811"/>
          <a:ext cx="889000" cy="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154084</xdr:rowOff>
    </xdr:from>
    <xdr:to>
      <xdr:col>15</xdr:col>
      <xdr:colOff>82550</xdr:colOff>
      <xdr:row>83</xdr:row>
      <xdr:rowOff>98884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12984"/>
          <a:ext cx="889000" cy="11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88137</xdr:rowOff>
    </xdr:from>
    <xdr:to>
      <xdr:col>11</xdr:col>
      <xdr:colOff>31750</xdr:colOff>
      <xdr:row>82</xdr:row>
      <xdr:rowOff>154084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47037"/>
          <a:ext cx="889000" cy="6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31608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19715</xdr:rowOff>
    </xdr:from>
    <xdr:to>
      <xdr:col>23</xdr:col>
      <xdr:colOff>184150</xdr:colOff>
      <xdr:row>83</xdr:row>
      <xdr:rowOff>121315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5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163242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22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46661</xdr:rowOff>
    </xdr:from>
    <xdr:to>
      <xdr:col>19</xdr:col>
      <xdr:colOff>184150</xdr:colOff>
      <xdr:row>83</xdr:row>
      <xdr:rowOff>148261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7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133038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63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48084</xdr:rowOff>
    </xdr:from>
    <xdr:to>
      <xdr:col>15</xdr:col>
      <xdr:colOff>133350</xdr:colOff>
      <xdr:row>83</xdr:row>
      <xdr:rowOff>149684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7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134461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6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103284</xdr:rowOff>
    </xdr:from>
    <xdr:to>
      <xdr:col>11</xdr:col>
      <xdr:colOff>82550</xdr:colOff>
      <xdr:row>83</xdr:row>
      <xdr:rowOff>33434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6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4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37337</xdr:rowOff>
    </xdr:from>
    <xdr:to>
      <xdr:col>7</xdr:col>
      <xdr:colOff>31750</xdr:colOff>
      <xdr:row>82</xdr:row>
      <xdr:rowOff>138937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9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123714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8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人事院勧告に鑑み、給与制度の見直しを行っており、ラスパイレス指数は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以下を維持している。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今後も、国や近隣市との均衡を図りながら、適正な給与水準を維持するように努める。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85</xdr:row>
      <xdr:rowOff>66221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01586"/>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66221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222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48986</xdr:rowOff>
    </xdr:from>
    <xdr:to>
      <xdr:col>72</xdr:col>
      <xdr:colOff>203200</xdr:colOff>
      <xdr:row>85</xdr:row>
      <xdr:rowOff>100693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222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85</xdr:row>
      <xdr:rowOff>100693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5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65513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169636</xdr:rowOff>
    </xdr:from>
    <xdr:to>
      <xdr:col>73</xdr:col>
      <xdr:colOff>44450</xdr:colOff>
      <xdr:row>85</xdr:row>
      <xdr:rowOff>99786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109963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類似団体に比べ、依然として少人数で行政運営を行っている。引き続き、新たな行政需要に対し、職員配分の集中と選択を行い、適正な職員数の確保に努める。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ただし、今後は、働き方改革及び障害者雇用の推進のため、職員数の増加が見込まれる。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158115</xdr:rowOff>
    </xdr:from>
    <xdr:to>
      <xdr:col>81</xdr:col>
      <xdr:colOff>44450</xdr:colOff>
      <xdr:row>61</xdr:row>
      <xdr:rowOff>6773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4511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154094</xdr:rowOff>
    </xdr:from>
    <xdr:to>
      <xdr:col>77</xdr:col>
      <xdr:colOff>44450</xdr:colOff>
      <xdr:row>60</xdr:row>
      <xdr:rowOff>158115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4109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152082</xdr:rowOff>
    </xdr:from>
    <xdr:to>
      <xdr:col>72</xdr:col>
      <xdr:colOff>203200</xdr:colOff>
      <xdr:row>60</xdr:row>
      <xdr:rowOff>154094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39082"/>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148061</xdr:rowOff>
    </xdr:from>
    <xdr:to>
      <xdr:col>68</xdr:col>
      <xdr:colOff>152400</xdr:colOff>
      <xdr:row>60</xdr:row>
      <xdr:rowOff>152082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35061"/>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127423</xdr:rowOff>
    </xdr:from>
    <xdr:to>
      <xdr:col>81</xdr:col>
      <xdr:colOff>95250</xdr:colOff>
      <xdr:row>61</xdr:row>
      <xdr:rowOff>57573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143950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107315</xdr:rowOff>
    </xdr:from>
    <xdr:to>
      <xdr:col>77</xdr:col>
      <xdr:colOff>95250</xdr:colOff>
      <xdr:row>61</xdr:row>
      <xdr:rowOff>37465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47642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63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103294</xdr:rowOff>
    </xdr:from>
    <xdr:to>
      <xdr:col>73</xdr:col>
      <xdr:colOff>44450</xdr:colOff>
      <xdr:row>61</xdr:row>
      <xdr:rowOff>33444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101282</xdr:rowOff>
    </xdr:from>
    <xdr:to>
      <xdr:col>68</xdr:col>
      <xdr:colOff>203200</xdr:colOff>
      <xdr:row>61</xdr:row>
      <xdr:rowOff>31432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41609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97261</xdr:rowOff>
    </xdr:from>
    <xdr:to>
      <xdr:col>64</xdr:col>
      <xdr:colOff>152400</xdr:colOff>
      <xdr:row>61</xdr:row>
      <xdr:rowOff>27411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37588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5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類似団体内平均値を大きく下回り、良好な状況であるが、単年度実質公債費比率は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3.29662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3.84023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と徐々に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増加傾向にある。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公共事業の推進及び公共施設の改修等における地方債の活用により、元利償還金の額は増加していくことが予想され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、さらに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大手自動車関連企業の法人市民税を含む税収の回復により、実質公債費比率の改善を見込む。</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6604</xdr:rowOff>
    </xdr:from>
    <xdr:to>
      <xdr:col>81</xdr:col>
      <xdr:colOff>44450</xdr:colOff>
      <xdr:row>38</xdr:row>
      <xdr:rowOff>45212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52170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120142</xdr:rowOff>
    </xdr:from>
    <xdr:to>
      <xdr:col>77</xdr:col>
      <xdr:colOff>44450</xdr:colOff>
      <xdr:row>38</xdr:row>
      <xdr:rowOff>6604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46379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100838</xdr:rowOff>
    </xdr:from>
    <xdr:to>
      <xdr:col>72</xdr:col>
      <xdr:colOff>203200</xdr:colOff>
      <xdr:row>37</xdr:row>
      <xdr:rowOff>120142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44448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100838</xdr:rowOff>
    </xdr:from>
    <xdr:to>
      <xdr:col>68</xdr:col>
      <xdr:colOff>152400</xdr:colOff>
      <xdr:row>37</xdr:row>
      <xdr:rowOff>110490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4444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165862</xdr:rowOff>
    </xdr:from>
    <xdr:to>
      <xdr:col>81</xdr:col>
      <xdr:colOff>95250</xdr:colOff>
      <xdr:row>38</xdr:row>
      <xdr:rowOff>96012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10939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35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127254</xdr:rowOff>
    </xdr:from>
    <xdr:to>
      <xdr:col>77</xdr:col>
      <xdr:colOff>95250</xdr:colOff>
      <xdr:row>38</xdr:row>
      <xdr:rowOff>57404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4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67581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23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69342</xdr:rowOff>
    </xdr:from>
    <xdr:to>
      <xdr:col>73</xdr:col>
      <xdr:colOff>44450</xdr:colOff>
      <xdr:row>37</xdr:row>
      <xdr:rowOff>170942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9669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1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50038</xdr:rowOff>
    </xdr:from>
    <xdr:to>
      <xdr:col>68</xdr:col>
      <xdr:colOff>203200</xdr:colOff>
      <xdr:row>37</xdr:row>
      <xdr:rowOff>151638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161815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16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59690</xdr:rowOff>
    </xdr:from>
    <xdr:to>
      <xdr:col>64</xdr:col>
      <xdr:colOff>152400</xdr:colOff>
      <xdr:row>37</xdr:row>
      <xdr:rowOff>161290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昨年度に引き続き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充当可能財源等に対し、将来負担額が上回ったため、数値が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微増となった。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この要因としては、充当可能財源である都市計画税について、都市計画事業費や下水道事業会計への繰出金が増加したことにより、都市計画事業に係る地方債現在高等への充当額が減少したことによる。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今後において、ウクライナ情勢を起因とする原材料や燃料費等の物価高騰に伴う経費負担の増等から、基金の取り崩しや地方債の活用が見込まれ、将来負担比率の悪化が見通される。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109643</xdr:rowOff>
    </xdr:from>
    <xdr:to>
      <xdr:col>81</xdr:col>
      <xdr:colOff>44450</xdr:colOff>
      <xdr:row>13</xdr:row>
      <xdr:rowOff>116538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2338493"/>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94420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494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65738</xdr:rowOff>
    </xdr:from>
    <xdr:to>
      <xdr:col>81</xdr:col>
      <xdr:colOff>95250</xdr:colOff>
      <xdr:row>13</xdr:row>
      <xdr:rowOff>167338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29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158465</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21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58843</xdr:rowOff>
    </xdr:from>
    <xdr:to>
      <xdr:col>77</xdr:col>
      <xdr:colOff>95250</xdr:colOff>
      <xdr:row>13</xdr:row>
      <xdr:rowOff>160443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28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170620</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056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愛知県碧南市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72,534
66,253
36.68
35,204,146
33,370,490
1,711,265
20,256,863
8,191,053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類似単体に比べ職員数を抑えているため、人件費は低い割合を維持している。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今後は、定年延長や民間企業の賃上げにより、人件費の伸びが懸念される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113937</xdr:rowOff>
    </xdr:from>
    <xdr:to>
      <xdr:col>24</xdr:col>
      <xdr:colOff>25400</xdr:colOff>
      <xdr:row>35</xdr:row>
      <xdr:rowOff>1270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43237"/>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113937</xdr:rowOff>
    </xdr:from>
    <xdr:to>
      <xdr:col>19</xdr:col>
      <xdr:colOff>187325</xdr:colOff>
      <xdr:row>35</xdr:row>
      <xdr:rowOff>53522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943237"/>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159657</xdr:rowOff>
    </xdr:from>
    <xdr:to>
      <xdr:col>15</xdr:col>
      <xdr:colOff>98425</xdr:colOff>
      <xdr:row>35</xdr:row>
      <xdr:rowOff>53522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988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82913</xdr:rowOff>
    </xdr:from>
    <xdr:to>
      <xdr:col>11</xdr:col>
      <xdr:colOff>9525</xdr:colOff>
      <xdr:row>34</xdr:row>
      <xdr:rowOff>159657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740763"/>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138447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63137</xdr:rowOff>
    </xdr:from>
    <xdr:to>
      <xdr:col>20</xdr:col>
      <xdr:colOff>38100</xdr:colOff>
      <xdr:row>34</xdr:row>
      <xdr:rowOff>164737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3464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61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2722</xdr:rowOff>
    </xdr:from>
    <xdr:to>
      <xdr:col>15</xdr:col>
      <xdr:colOff>149225</xdr:colOff>
      <xdr:row>35</xdr:row>
      <xdr:rowOff>104322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114499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108857</xdr:rowOff>
    </xdr:from>
    <xdr:to>
      <xdr:col>11</xdr:col>
      <xdr:colOff>60325</xdr:colOff>
      <xdr:row>35</xdr:row>
      <xdr:rowOff>39007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49184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32113</xdr:rowOff>
    </xdr:from>
    <xdr:to>
      <xdr:col>6</xdr:col>
      <xdr:colOff>171450</xdr:colOff>
      <xdr:row>33</xdr:row>
      <xdr:rowOff>133713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68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143890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458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物件費の決算額は</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百万円の増で大幅な増減はなかった。物価高騰による委託料の増や材料諸経費の高騰による影響によるものである。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今後も物価高騰が見込まれる中で動向に注視していく必要がある。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96520</xdr:rowOff>
    </xdr:from>
    <xdr:to>
      <xdr:col>82</xdr:col>
      <xdr:colOff>107950</xdr:colOff>
      <xdr:row>16</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397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96520</xdr:rowOff>
    </xdr:from>
    <xdr:to>
      <xdr:col>78</xdr:col>
      <xdr:colOff>69850</xdr:colOff>
      <xdr:row>16</xdr:row>
      <xdr:rowOff>127000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39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20320</xdr:rowOff>
    </xdr:from>
    <xdr:to>
      <xdr:col>73</xdr:col>
      <xdr:colOff>180975</xdr:colOff>
      <xdr:row>16</xdr:row>
      <xdr:rowOff>127000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635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20320</xdr:rowOff>
    </xdr:from>
    <xdr:to>
      <xdr:col>69</xdr:col>
      <xdr:colOff>92075</xdr:colOff>
      <xdr:row>17</xdr:row>
      <xdr:rowOff>85090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6352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86377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45720</xdr:rowOff>
    </xdr:from>
    <xdr:to>
      <xdr:col>78</xdr:col>
      <xdr:colOff>120650</xdr:colOff>
      <xdr:row>16</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132097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87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140970</xdr:rowOff>
    </xdr:from>
    <xdr:to>
      <xdr:col>69</xdr:col>
      <xdr:colOff>142875</xdr:colOff>
      <xdr:row>16</xdr:row>
      <xdr:rowOff>71120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55897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120667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扶助費の決算額は、</a:t>
          </a:r>
          <a:r>
            <a:rPr kumimoji="1" lang="en-US" altLang="ja-JP" sz="1300">
              <a:latin typeface="ＭＳ Ｐゴシック" panose="020B0600070205080204" pitchFamily="50" charset="-128"/>
              <a:ea typeface="ＭＳ Ｐゴシック" panose="020B0600070205080204" pitchFamily="50" charset="-128"/>
            </a:rPr>
            <a:t>319</a:t>
          </a:r>
          <a:r>
            <a:rPr kumimoji="1" lang="ja-JP" altLang="en-US" sz="1300">
              <a:latin typeface="ＭＳ Ｐゴシック" panose="020B0600070205080204" pitchFamily="50" charset="-128"/>
              <a:ea typeface="ＭＳ Ｐゴシック" panose="020B0600070205080204" pitchFamily="50" charset="-128"/>
            </a:rPr>
            <a:t>百万円の増額となっている。これは、介護給付・訓練等給付事業（</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百万円）の増によるものである。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また昨年度同様に私立保育園の新設に伴う私立保育園児童保育等委託事業（</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百万円）の増の影響も考えられる。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今後も扶助費は年々増加傾向になっていくことが考えられるため、動向を注視する必要がある。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59</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8425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58</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84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58</xdr:row>
      <xdr:rowOff>12700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84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58</xdr:row>
      <xdr:rowOff>94343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8425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129920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その他の決算額は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前年度と比較しても大幅な増減はないため</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、類似団体・全国・県平均と比較しても数値は良好であるといえる</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0</xdr:rowOff>
    </xdr:from>
    <xdr:to>
      <xdr:col>82</xdr:col>
      <xdr:colOff>107950</xdr:colOff>
      <xdr:row>56</xdr:row>
      <xdr:rowOff>25400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01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0</xdr:rowOff>
    </xdr:from>
    <xdr:to>
      <xdr:col>78</xdr:col>
      <xdr:colOff>69850</xdr:colOff>
      <xdr:row>56</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601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95250</xdr:rowOff>
    </xdr:from>
    <xdr:to>
      <xdr:col>73</xdr:col>
      <xdr:colOff>180975</xdr:colOff>
      <xdr:row>56</xdr:row>
      <xdr:rowOff>12700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25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95250</xdr:rowOff>
    </xdr:from>
    <xdr:to>
      <xdr:col>69</xdr:col>
      <xdr:colOff>92075</xdr:colOff>
      <xdr:row>60</xdr:row>
      <xdr:rowOff>101600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525000"/>
          <a:ext cx="889000" cy="86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146050</xdr:rowOff>
    </xdr:from>
    <xdr:to>
      <xdr:col>82</xdr:col>
      <xdr:colOff>158750</xdr:colOff>
      <xdr:row>56</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162577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120650</xdr:rowOff>
    </xdr:from>
    <xdr:to>
      <xdr:col>78</xdr:col>
      <xdr:colOff>120650</xdr:colOff>
      <xdr:row>56</xdr:row>
      <xdr:rowOff>50800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60977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44450</xdr:rowOff>
    </xdr:from>
    <xdr:to>
      <xdr:col>69</xdr:col>
      <xdr:colOff>142875</xdr:colOff>
      <xdr:row>55</xdr:row>
      <xdr:rowOff>146050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156227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50800</xdr:rowOff>
    </xdr:from>
    <xdr:to>
      <xdr:col>65</xdr:col>
      <xdr:colOff>53975</xdr:colOff>
      <xdr:row>60</xdr:row>
      <xdr:rowOff>152400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補助費等の決算額は、</a:t>
          </a:r>
          <a:r>
            <a:rPr kumimoji="1" lang="en-US" altLang="ja-JP" sz="1300">
              <a:latin typeface="ＭＳ Ｐゴシック" panose="020B0600070205080204" pitchFamily="50" charset="-128"/>
              <a:ea typeface="ＭＳ Ｐゴシック" panose="020B0600070205080204" pitchFamily="50" charset="-128"/>
            </a:rPr>
            <a:t>159</a:t>
          </a:r>
          <a:r>
            <a:rPr kumimoji="1" lang="ja-JP" altLang="en-US" sz="1300">
              <a:latin typeface="ＭＳ Ｐゴシック" panose="020B0600070205080204" pitchFamily="50" charset="-128"/>
              <a:ea typeface="ＭＳ Ｐゴシック" panose="020B0600070205080204" pitchFamily="50" charset="-128"/>
            </a:rPr>
            <a:t>百万円の増となっており、主な要因としては、衣浦衛生組合（清掃）運営事業（</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百万円）によるものである。補助費等に関しては、今後も設備投資等が見込まれる中で、適切な補助を行っていくため、抜本的な見直しを検討していく必要がある。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44704</xdr:rowOff>
    </xdr:from>
    <xdr:to>
      <xdr:col>82</xdr:col>
      <xdr:colOff>107950</xdr:colOff>
      <xdr:row>40</xdr:row>
      <xdr:rowOff>131572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9027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44704</xdr:rowOff>
    </xdr:from>
    <xdr:to>
      <xdr:col>78</xdr:col>
      <xdr:colOff>69850</xdr:colOff>
      <xdr:row>40</xdr:row>
      <xdr:rowOff>104140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90270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104140</xdr:rowOff>
    </xdr:from>
    <xdr:to>
      <xdr:col>73</xdr:col>
      <xdr:colOff>180975</xdr:colOff>
      <xdr:row>40</xdr:row>
      <xdr:rowOff>122428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9621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49276</xdr:rowOff>
    </xdr:from>
    <xdr:to>
      <xdr:col>69</xdr:col>
      <xdr:colOff>92075</xdr:colOff>
      <xdr:row>40</xdr:row>
      <xdr:rowOff>122428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564376"/>
          <a:ext cx="8890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80772</xdr:rowOff>
    </xdr:from>
    <xdr:to>
      <xdr:col>82</xdr:col>
      <xdr:colOff>158750</xdr:colOff>
      <xdr:row>41</xdr:row>
      <xdr:rowOff>10922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93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160799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165354</xdr:rowOff>
    </xdr:from>
    <xdr:to>
      <xdr:col>78</xdr:col>
      <xdr:colOff>120650</xdr:colOff>
      <xdr:row>40</xdr:row>
      <xdr:rowOff>95504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8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80281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938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53340</xdr:rowOff>
    </xdr:from>
    <xdr:to>
      <xdr:col>74</xdr:col>
      <xdr:colOff>31750</xdr:colOff>
      <xdr:row>40</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139717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71628</xdr:rowOff>
    </xdr:from>
    <xdr:to>
      <xdr:col>69</xdr:col>
      <xdr:colOff>142875</xdr:colOff>
      <xdr:row>41</xdr:row>
      <xdr:rowOff>1778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9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158005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701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169926</xdr:rowOff>
    </xdr:from>
    <xdr:to>
      <xdr:col>65</xdr:col>
      <xdr:colOff>53975</xdr:colOff>
      <xdr:row>38</xdr:row>
      <xdr:rowOff>100076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84853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公債費の決算額としては、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百万円の増額となっている。これは、市債償還金（元金）（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増によるものである。しかしながら、今後多額の投資的経費を必要とする碧南駅前線整備事業、北部工業地整備事業等が見込まれるため、後年度負担を考慮しつつ、過度に起債に頼らない財政運営に努める必要があ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163576</xdr:rowOff>
    </xdr:from>
    <xdr:to>
      <xdr:col>24</xdr:col>
      <xdr:colOff>25400</xdr:colOff>
      <xdr:row>75</xdr:row>
      <xdr:rowOff>14986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5087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163576</xdr:rowOff>
    </xdr:from>
    <xdr:to>
      <xdr:col>19</xdr:col>
      <xdr:colOff>187325</xdr:colOff>
      <xdr:row>75</xdr:row>
      <xdr:rowOff>10414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8508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154432</xdr:rowOff>
    </xdr:from>
    <xdr:to>
      <xdr:col>15</xdr:col>
      <xdr:colOff>98425</xdr:colOff>
      <xdr:row>75</xdr:row>
      <xdr:rowOff>10414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8417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154432</xdr:rowOff>
    </xdr:from>
    <xdr:to>
      <xdr:col>11</xdr:col>
      <xdr:colOff>9525</xdr:colOff>
      <xdr:row>75</xdr:row>
      <xdr:rowOff>10414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417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135636</xdr:rowOff>
    </xdr:from>
    <xdr:to>
      <xdr:col>24</xdr:col>
      <xdr:colOff>76200</xdr:colOff>
      <xdr:row>75</xdr:row>
      <xdr:rowOff>65786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44213</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7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112776</xdr:rowOff>
    </xdr:from>
    <xdr:to>
      <xdr:col>20</xdr:col>
      <xdr:colOff>38100</xdr:colOff>
      <xdr:row>75</xdr:row>
      <xdr:rowOff>42926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53103</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131064</xdr:rowOff>
    </xdr:from>
    <xdr:to>
      <xdr:col>15</xdr:col>
      <xdr:colOff>149225</xdr:colOff>
      <xdr:row>75</xdr:row>
      <xdr:rowOff>61214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71391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103632</xdr:rowOff>
    </xdr:from>
    <xdr:to>
      <xdr:col>11</xdr:col>
      <xdr:colOff>60325</xdr:colOff>
      <xdr:row>75</xdr:row>
      <xdr:rowOff>33782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43959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131064</xdr:rowOff>
    </xdr:from>
    <xdr:to>
      <xdr:col>6</xdr:col>
      <xdr:colOff>171450</xdr:colOff>
      <xdr:row>75</xdr:row>
      <xdr:rowOff>61214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71391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類似団体と比較し、扶助費、物件費、補助費等の値が上回っている状況にあるため、この項目で高い状況となっている。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今後も景気の動向による法人市民税の影響及び償却資産等の固定資産税の動向に注視し、好調なふるさと応援寄附金を維持できるよう市の魅力発信を進め、歳入確保に努めていきたい。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24130</xdr:rowOff>
    </xdr:from>
    <xdr:to>
      <xdr:col>82</xdr:col>
      <xdr:colOff>107950</xdr:colOff>
      <xdr:row>81</xdr:row>
      <xdr:rowOff>24130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56868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24130</xdr:rowOff>
    </xdr:from>
    <xdr:to>
      <xdr:col>78</xdr:col>
      <xdr:colOff>69850</xdr:colOff>
      <xdr:row>80</xdr:row>
      <xdr:rowOff>92711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568680"/>
          <a:ext cx="889000" cy="24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69850</xdr:rowOff>
    </xdr:from>
    <xdr:to>
      <xdr:col>73</xdr:col>
      <xdr:colOff>180975</xdr:colOff>
      <xdr:row>80</xdr:row>
      <xdr:rowOff>92711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614400"/>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138430</xdr:rowOff>
    </xdr:from>
    <xdr:to>
      <xdr:col>69</xdr:col>
      <xdr:colOff>92075</xdr:colOff>
      <xdr:row>79</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5115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144780</xdr:rowOff>
    </xdr:from>
    <xdr:to>
      <xdr:col>82</xdr:col>
      <xdr:colOff>158750</xdr:colOff>
      <xdr:row>81</xdr:row>
      <xdr:rowOff>74930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53357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144780</xdr:rowOff>
    </xdr:from>
    <xdr:to>
      <xdr:col>78</xdr:col>
      <xdr:colOff>120650</xdr:colOff>
      <xdr:row>79</xdr:row>
      <xdr:rowOff>74930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59707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41911</xdr:rowOff>
    </xdr:from>
    <xdr:to>
      <xdr:col>74</xdr:col>
      <xdr:colOff>31750</xdr:colOff>
      <xdr:row>80</xdr:row>
      <xdr:rowOff>143511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7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128288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84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19050</xdr:rowOff>
    </xdr:from>
    <xdr:to>
      <xdr:col>69</xdr:col>
      <xdr:colOff>142875</xdr:colOff>
      <xdr:row>79</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105427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87630</xdr:rowOff>
    </xdr:from>
    <xdr:to>
      <xdr:col>65</xdr:col>
      <xdr:colOff>53975</xdr:colOff>
      <xdr:row>79</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2557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愛知県碧南市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11938</xdr:rowOff>
    </xdr:from>
    <xdr:to>
      <xdr:col>29</xdr:col>
      <xdr:colOff>127000</xdr:colOff>
      <xdr:row>16</xdr:row>
      <xdr:rowOff>42132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02763"/>
          <a:ext cx="647700" cy="30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42132</xdr:rowOff>
    </xdr:from>
    <xdr:to>
      <xdr:col>26</xdr:col>
      <xdr:colOff>50800</xdr:colOff>
      <xdr:row>16</xdr:row>
      <xdr:rowOff>85738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32957"/>
          <a:ext cx="698500" cy="43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85738</xdr:rowOff>
    </xdr:from>
    <xdr:to>
      <xdr:col>22</xdr:col>
      <xdr:colOff>114300</xdr:colOff>
      <xdr:row>16</xdr:row>
      <xdr:rowOff>100101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76563"/>
          <a:ext cx="698500" cy="14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100101</xdr:rowOff>
    </xdr:from>
    <xdr:to>
      <xdr:col>18</xdr:col>
      <xdr:colOff>177800</xdr:colOff>
      <xdr:row>16</xdr:row>
      <xdr:rowOff>124428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90926"/>
          <a:ext cx="698500" cy="24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132588</xdr:rowOff>
    </xdr:from>
    <xdr:to>
      <xdr:col>29</xdr:col>
      <xdr:colOff>177800</xdr:colOff>
      <xdr:row>16</xdr:row>
      <xdr:rowOff>62738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51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104665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2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162782</xdr:rowOff>
    </xdr:from>
    <xdr:to>
      <xdr:col>26</xdr:col>
      <xdr:colOff>101600</xdr:colOff>
      <xdr:row>16</xdr:row>
      <xdr:rowOff>92932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82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77709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68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34938</xdr:rowOff>
    </xdr:from>
    <xdr:to>
      <xdr:col>22</xdr:col>
      <xdr:colOff>165100</xdr:colOff>
      <xdr:row>16</xdr:row>
      <xdr:rowOff>136538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25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121315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1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49301</xdr:rowOff>
    </xdr:from>
    <xdr:to>
      <xdr:col>19</xdr:col>
      <xdr:colOff>38100</xdr:colOff>
      <xdr:row>16</xdr:row>
      <xdr:rowOff>150901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40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2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73628</xdr:rowOff>
    </xdr:from>
    <xdr:to>
      <xdr:col>15</xdr:col>
      <xdr:colOff>101600</xdr:colOff>
      <xdr:row>17</xdr:row>
      <xdr:rowOff>3778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64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160005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50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5450</xdr:rowOff>
    </xdr:from>
    <xdr:to>
      <xdr:col>29</xdr:col>
      <xdr:colOff>127000</xdr:colOff>
      <xdr:row>36</xdr:row>
      <xdr:rowOff>88530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58700"/>
          <a:ext cx="647700" cy="83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88530</xdr:rowOff>
    </xdr:from>
    <xdr:to>
      <xdr:col>26</xdr:col>
      <xdr:colOff>50800</xdr:colOff>
      <xdr:row>36</xdr:row>
      <xdr:rowOff>153975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41780"/>
          <a:ext cx="698500" cy="65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130853</xdr:rowOff>
    </xdr:from>
    <xdr:to>
      <xdr:col>22</xdr:col>
      <xdr:colOff>114300</xdr:colOff>
      <xdr:row>36</xdr:row>
      <xdr:rowOff>153975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84103"/>
          <a:ext cx="698500" cy="23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130853</xdr:rowOff>
    </xdr:from>
    <xdr:to>
      <xdr:col>18</xdr:col>
      <xdr:colOff>177800</xdr:colOff>
      <xdr:row>37</xdr:row>
      <xdr:rowOff>40165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84103"/>
          <a:ext cx="698500" cy="80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297550</xdr:rowOff>
    </xdr:from>
    <xdr:to>
      <xdr:col>29</xdr:col>
      <xdr:colOff>177800</xdr:colOff>
      <xdr:row>36</xdr:row>
      <xdr:rowOff>56250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07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269627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37730</xdr:rowOff>
    </xdr:from>
    <xdr:to>
      <xdr:col>26</xdr:col>
      <xdr:colOff>101600</xdr:colOff>
      <xdr:row>36</xdr:row>
      <xdr:rowOff>139330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90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124107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77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103175</xdr:rowOff>
    </xdr:from>
    <xdr:to>
      <xdr:col>22</xdr:col>
      <xdr:colOff>165100</xdr:colOff>
      <xdr:row>37</xdr:row>
      <xdr:rowOff>33325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56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18102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4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80053</xdr:rowOff>
    </xdr:from>
    <xdr:to>
      <xdr:col>19</xdr:col>
      <xdr:colOff>38100</xdr:colOff>
      <xdr:row>37</xdr:row>
      <xdr:rowOff>10203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33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166430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19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160815</xdr:rowOff>
    </xdr:from>
    <xdr:to>
      <xdr:col>15</xdr:col>
      <xdr:colOff>101600</xdr:colOff>
      <xdr:row>37</xdr:row>
      <xdr:rowOff>90965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14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75742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0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愛知県碧南市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72,534
66,253
36.68
35,204,146
33,370,490
1,711,265
20,256,863
8,191,053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74416</xdr:rowOff>
    </xdr:from>
    <xdr:to>
      <xdr:col>24</xdr:col>
      <xdr:colOff>63500</xdr:colOff>
      <xdr:row>36</xdr:row>
      <xdr:rowOff>118059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46616"/>
          <a:ext cx="838200" cy="4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118059</xdr:rowOff>
    </xdr:from>
    <xdr:to>
      <xdr:col>19</xdr:col>
      <xdr:colOff>177800</xdr:colOff>
      <xdr:row>36</xdr:row>
      <xdr:rowOff>139014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90259"/>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121526</xdr:rowOff>
    </xdr:from>
    <xdr:to>
      <xdr:col>15</xdr:col>
      <xdr:colOff>50800</xdr:colOff>
      <xdr:row>36</xdr:row>
      <xdr:rowOff>139014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93726"/>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121526</xdr:rowOff>
    </xdr:from>
    <xdr:to>
      <xdr:col>10</xdr:col>
      <xdr:colOff>114300</xdr:colOff>
      <xdr:row>37</xdr:row>
      <xdr:rowOff>161531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93726"/>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23616</xdr:rowOff>
    </xdr:from>
    <xdr:to>
      <xdr:col>24</xdr:col>
      <xdr:colOff>114300</xdr:colOff>
      <xdr:row>36</xdr:row>
      <xdr:rowOff>125216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9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2043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7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67259</xdr:rowOff>
    </xdr:from>
    <xdr:to>
      <xdr:col>20</xdr:col>
      <xdr:colOff>38100</xdr:colOff>
      <xdr:row>36</xdr:row>
      <xdr:rowOff>168859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3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159986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3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88214</xdr:rowOff>
    </xdr:from>
    <xdr:to>
      <xdr:col>15</xdr:col>
      <xdr:colOff>101600</xdr:colOff>
      <xdr:row>37</xdr:row>
      <xdr:rowOff>18364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6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9491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5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70726</xdr:rowOff>
    </xdr:from>
    <xdr:to>
      <xdr:col>10</xdr:col>
      <xdr:colOff>165100</xdr:colOff>
      <xdr:row>37</xdr:row>
      <xdr:rowOff>876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4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163453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110731</xdr:rowOff>
    </xdr:from>
    <xdr:to>
      <xdr:col>6</xdr:col>
      <xdr:colOff>38100</xdr:colOff>
      <xdr:row>38</xdr:row>
      <xdr:rowOff>40881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5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32008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4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53605</xdr:rowOff>
    </xdr:from>
    <xdr:to>
      <xdr:col>24</xdr:col>
      <xdr:colOff>63500</xdr:colOff>
      <xdr:row>55</xdr:row>
      <xdr:rowOff>106749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483355"/>
          <a:ext cx="838200" cy="5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36525</xdr:rowOff>
    </xdr:from>
    <xdr:to>
      <xdr:col>19</xdr:col>
      <xdr:colOff>177800</xdr:colOff>
      <xdr:row>55</xdr:row>
      <xdr:rowOff>53605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466275"/>
          <a:ext cx="889000" cy="1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36525</xdr:rowOff>
    </xdr:from>
    <xdr:to>
      <xdr:col>15</xdr:col>
      <xdr:colOff>50800</xdr:colOff>
      <xdr:row>56</xdr:row>
      <xdr:rowOff>15897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66275"/>
          <a:ext cx="889000" cy="15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15897</xdr:rowOff>
    </xdr:from>
    <xdr:to>
      <xdr:col>10</xdr:col>
      <xdr:colOff>114300</xdr:colOff>
      <xdr:row>56</xdr:row>
      <xdr:rowOff>16212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17097"/>
          <a:ext cx="8890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107898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55949</xdr:rowOff>
    </xdr:from>
    <xdr:to>
      <xdr:col>24</xdr:col>
      <xdr:colOff>114300</xdr:colOff>
      <xdr:row>55</xdr:row>
      <xdr:rowOff>157549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8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78826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3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2805</xdr:rowOff>
    </xdr:from>
    <xdr:to>
      <xdr:col>20</xdr:col>
      <xdr:colOff>38100</xdr:colOff>
      <xdr:row>55</xdr:row>
      <xdr:rowOff>104405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120932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20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157175</xdr:rowOff>
    </xdr:from>
    <xdr:to>
      <xdr:col>15</xdr:col>
      <xdr:colOff>101600</xdr:colOff>
      <xdr:row>55</xdr:row>
      <xdr:rowOff>87325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4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103852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19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136547</xdr:rowOff>
    </xdr:from>
    <xdr:to>
      <xdr:col>10</xdr:col>
      <xdr:colOff>165100</xdr:colOff>
      <xdr:row>56</xdr:row>
      <xdr:rowOff>66697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6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83224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4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136862</xdr:rowOff>
    </xdr:from>
    <xdr:to>
      <xdr:col>6</xdr:col>
      <xdr:colOff>38100</xdr:colOff>
      <xdr:row>56</xdr:row>
      <xdr:rowOff>67012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6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83539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34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87579</xdr:rowOff>
    </xdr:from>
    <xdr:to>
      <xdr:col>24</xdr:col>
      <xdr:colOff>63500</xdr:colOff>
      <xdr:row>77</xdr:row>
      <xdr:rowOff>112176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89229"/>
          <a:ext cx="838200" cy="2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87579</xdr:rowOff>
    </xdr:from>
    <xdr:to>
      <xdr:col>19</xdr:col>
      <xdr:colOff>177800</xdr:colOff>
      <xdr:row>77</xdr:row>
      <xdr:rowOff>110851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89229"/>
          <a:ext cx="889000" cy="2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81590</xdr:rowOff>
    </xdr:from>
    <xdr:to>
      <xdr:col>15</xdr:col>
      <xdr:colOff>50800</xdr:colOff>
      <xdr:row>77</xdr:row>
      <xdr:rowOff>110851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83240"/>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48489</xdr:rowOff>
    </xdr:from>
    <xdr:to>
      <xdr:col>10</xdr:col>
      <xdr:colOff>114300</xdr:colOff>
      <xdr:row>77</xdr:row>
      <xdr:rowOff>81590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50139"/>
          <a:ext cx="889000" cy="3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130008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3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61376</xdr:rowOff>
    </xdr:from>
    <xdr:to>
      <xdr:col>24</xdr:col>
      <xdr:colOff>114300</xdr:colOff>
      <xdr:row>77</xdr:row>
      <xdr:rowOff>162976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6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39803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4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36779</xdr:rowOff>
    </xdr:from>
    <xdr:to>
      <xdr:col>20</xdr:col>
      <xdr:colOff>38100</xdr:colOff>
      <xdr:row>77</xdr:row>
      <xdr:rowOff>138379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3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129506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3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60051</xdr:rowOff>
    </xdr:from>
    <xdr:to>
      <xdr:col>15</xdr:col>
      <xdr:colOff>101600</xdr:colOff>
      <xdr:row>77</xdr:row>
      <xdr:rowOff>161651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6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152778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5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30790</xdr:rowOff>
    </xdr:from>
    <xdr:to>
      <xdr:col>10</xdr:col>
      <xdr:colOff>165100</xdr:colOff>
      <xdr:row>77</xdr:row>
      <xdr:rowOff>132390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148917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0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169139</xdr:rowOff>
    </xdr:from>
    <xdr:to>
      <xdr:col>6</xdr:col>
      <xdr:colOff>38100</xdr:colOff>
      <xdr:row>77</xdr:row>
      <xdr:rowOff>99289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9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115816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97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41259</xdr:rowOff>
    </xdr:from>
    <xdr:to>
      <xdr:col>24</xdr:col>
      <xdr:colOff>63500</xdr:colOff>
      <xdr:row>96</xdr:row>
      <xdr:rowOff>130713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00459"/>
          <a:ext cx="838200" cy="8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160260</xdr:rowOff>
    </xdr:from>
    <xdr:to>
      <xdr:col>19</xdr:col>
      <xdr:colOff>177800</xdr:colOff>
      <xdr:row>96</xdr:row>
      <xdr:rowOff>130713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448010"/>
          <a:ext cx="889000" cy="14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160260</xdr:rowOff>
    </xdr:from>
    <xdr:to>
      <xdr:col>15</xdr:col>
      <xdr:colOff>50800</xdr:colOff>
      <xdr:row>97</xdr:row>
      <xdr:rowOff>151202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48010"/>
          <a:ext cx="889000" cy="33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151202</xdr:rowOff>
    </xdr:from>
    <xdr:to>
      <xdr:col>10</xdr:col>
      <xdr:colOff>114300</xdr:colOff>
      <xdr:row>98</xdr:row>
      <xdr:rowOff>15070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81852"/>
          <a:ext cx="889000" cy="3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156478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35276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161909</xdr:rowOff>
    </xdr:from>
    <xdr:to>
      <xdr:col>24</xdr:col>
      <xdr:colOff>114300</xdr:colOff>
      <xdr:row>96</xdr:row>
      <xdr:rowOff>92059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4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140336</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28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79913</xdr:rowOff>
    </xdr:from>
    <xdr:to>
      <xdr:col>20</xdr:col>
      <xdr:colOff>38100</xdr:colOff>
      <xdr:row>97</xdr:row>
      <xdr:rowOff>10063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3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1190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3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109460</xdr:rowOff>
    </xdr:from>
    <xdr:to>
      <xdr:col>15</xdr:col>
      <xdr:colOff>101600</xdr:colOff>
      <xdr:row>96</xdr:row>
      <xdr:rowOff>39610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30737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48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100402</xdr:rowOff>
    </xdr:from>
    <xdr:to>
      <xdr:col>10</xdr:col>
      <xdr:colOff>165100</xdr:colOff>
      <xdr:row>98</xdr:row>
      <xdr:rowOff>30552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21679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2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135720</xdr:rowOff>
    </xdr:from>
    <xdr:to>
      <xdr:col>6</xdr:col>
      <xdr:colOff>38100</xdr:colOff>
      <xdr:row>98</xdr:row>
      <xdr:rowOff>65870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56997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5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658</xdr:rowOff>
    </xdr:from>
    <xdr:to>
      <xdr:col>54</xdr:col>
      <xdr:colOff>189865</xdr:colOff>
      <xdr:row>37</xdr:row>
      <xdr:rowOff>158834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29958"/>
          <a:ext cx="1270" cy="672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162661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0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158834</xdr:rowOff>
    </xdr:from>
    <xdr:to>
      <xdr:col>55</xdr:col>
      <xdr:colOff>88900</xdr:colOff>
      <xdr:row>37</xdr:row>
      <xdr:rowOff>158834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0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118785</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0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658</xdr:rowOff>
    </xdr:from>
    <xdr:to>
      <xdr:col>55</xdr:col>
      <xdr:colOff>88900</xdr:colOff>
      <xdr:row>34</xdr:row>
      <xdr:rowOff>658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2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146428</xdr:rowOff>
    </xdr:from>
    <xdr:to>
      <xdr:col>55</xdr:col>
      <xdr:colOff>0</xdr:colOff>
      <xdr:row>35</xdr:row>
      <xdr:rowOff>4879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975728"/>
          <a:ext cx="838200" cy="2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163773</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13896</xdr:rowOff>
    </xdr:from>
    <xdr:to>
      <xdr:col>55</xdr:col>
      <xdr:colOff>50800</xdr:colOff>
      <xdr:row>36</xdr:row>
      <xdr:rowOff>115496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4879</xdr:rowOff>
    </xdr:from>
    <xdr:to>
      <xdr:col>50</xdr:col>
      <xdr:colOff>114300</xdr:colOff>
      <xdr:row>35</xdr:row>
      <xdr:rowOff>22421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005629"/>
          <a:ext cx="889000" cy="17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11976</xdr:rowOff>
    </xdr:from>
    <xdr:to>
      <xdr:col>50</xdr:col>
      <xdr:colOff>165100</xdr:colOff>
      <xdr:row>36</xdr:row>
      <xdr:rowOff>113576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104703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126136</xdr:rowOff>
    </xdr:from>
    <xdr:to>
      <xdr:col>45</xdr:col>
      <xdr:colOff>177800</xdr:colOff>
      <xdr:row>35</xdr:row>
      <xdr:rowOff>22421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269636"/>
          <a:ext cx="889000" cy="75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36154</xdr:rowOff>
    </xdr:from>
    <xdr:to>
      <xdr:col>46</xdr:col>
      <xdr:colOff>38100</xdr:colOff>
      <xdr:row>36</xdr:row>
      <xdr:rowOff>137754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128881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126136</xdr:rowOff>
    </xdr:from>
    <xdr:to>
      <xdr:col>41</xdr:col>
      <xdr:colOff>50800</xdr:colOff>
      <xdr:row>36</xdr:row>
      <xdr:rowOff>109091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269636"/>
          <a:ext cx="889000" cy="101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127633</xdr:rowOff>
    </xdr:from>
    <xdr:to>
      <xdr:col>41</xdr:col>
      <xdr:colOff>101600</xdr:colOff>
      <xdr:row>32</xdr:row>
      <xdr:rowOff>57783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48910</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131823</xdr:rowOff>
    </xdr:from>
    <xdr:to>
      <xdr:col>36</xdr:col>
      <xdr:colOff>165100</xdr:colOff>
      <xdr:row>37</xdr:row>
      <xdr:rowOff>61973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53100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9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95628</xdr:rowOff>
    </xdr:from>
    <xdr:to>
      <xdr:col>55</xdr:col>
      <xdr:colOff>50800</xdr:colOff>
      <xdr:row>35</xdr:row>
      <xdr:rowOff>25778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92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118505</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77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125529</xdr:rowOff>
    </xdr:from>
    <xdr:to>
      <xdr:col>50</xdr:col>
      <xdr:colOff>165100</xdr:colOff>
      <xdr:row>35</xdr:row>
      <xdr:rowOff>55679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5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72206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73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143071</xdr:rowOff>
    </xdr:from>
    <xdr:to>
      <xdr:col>46</xdr:col>
      <xdr:colOff>38100</xdr:colOff>
      <xdr:row>35</xdr:row>
      <xdr:rowOff>73221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97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89748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74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75336</xdr:rowOff>
    </xdr:from>
    <xdr:to>
      <xdr:col>41</xdr:col>
      <xdr:colOff>101600</xdr:colOff>
      <xdr:row>31</xdr:row>
      <xdr:rowOff>5486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21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22013</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499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58291</xdr:rowOff>
    </xdr:from>
    <xdr:to>
      <xdr:col>36</xdr:col>
      <xdr:colOff>165100</xdr:colOff>
      <xdr:row>36</xdr:row>
      <xdr:rowOff>159891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23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4968</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0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30473</xdr:rowOff>
    </xdr:from>
    <xdr:to>
      <xdr:col>55</xdr:col>
      <xdr:colOff>0</xdr:colOff>
      <xdr:row>57</xdr:row>
      <xdr:rowOff>135335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803123"/>
          <a:ext cx="838200" cy="10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30473</xdr:rowOff>
    </xdr:from>
    <xdr:to>
      <xdr:col>50</xdr:col>
      <xdr:colOff>114300</xdr:colOff>
      <xdr:row>57</xdr:row>
      <xdr:rowOff>90094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803123"/>
          <a:ext cx="889000" cy="5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72078</xdr:rowOff>
    </xdr:from>
    <xdr:to>
      <xdr:col>45</xdr:col>
      <xdr:colOff>177800</xdr:colOff>
      <xdr:row>57</xdr:row>
      <xdr:rowOff>90094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844728"/>
          <a:ext cx="889000" cy="1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164040</xdr:rowOff>
    </xdr:from>
    <xdr:to>
      <xdr:col>41</xdr:col>
      <xdr:colOff>50800</xdr:colOff>
      <xdr:row>57</xdr:row>
      <xdr:rowOff>72078</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765240"/>
          <a:ext cx="889000" cy="7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84535</xdr:rowOff>
    </xdr:from>
    <xdr:to>
      <xdr:col>55</xdr:col>
      <xdr:colOff>50800</xdr:colOff>
      <xdr:row>58</xdr:row>
      <xdr:rowOff>14685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5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170912</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7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151123</xdr:rowOff>
    </xdr:from>
    <xdr:to>
      <xdr:col>50</xdr:col>
      <xdr:colOff>165100</xdr:colOff>
      <xdr:row>57</xdr:row>
      <xdr:rowOff>81273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5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72400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84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39294</xdr:rowOff>
    </xdr:from>
    <xdr:to>
      <xdr:col>46</xdr:col>
      <xdr:colOff>38100</xdr:colOff>
      <xdr:row>57</xdr:row>
      <xdr:rowOff>140894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1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132021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90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21278</xdr:rowOff>
    </xdr:from>
    <xdr:to>
      <xdr:col>41</xdr:col>
      <xdr:colOff>101600</xdr:colOff>
      <xdr:row>57</xdr:row>
      <xdr:rowOff>122878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9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114005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8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113240</xdr:rowOff>
    </xdr:from>
    <xdr:to>
      <xdr:col>36</xdr:col>
      <xdr:colOff>165100</xdr:colOff>
      <xdr:row>57</xdr:row>
      <xdr:rowOff>43390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34517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80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39363</xdr:rowOff>
    </xdr:from>
    <xdr:to>
      <xdr:col>55</xdr:col>
      <xdr:colOff>0</xdr:colOff>
      <xdr:row>79</xdr:row>
      <xdr:rowOff>39593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583913"/>
          <a:ext cx="8382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154121</xdr:rowOff>
    </xdr:from>
    <xdr:to>
      <xdr:col>50</xdr:col>
      <xdr:colOff>114300</xdr:colOff>
      <xdr:row>79</xdr:row>
      <xdr:rowOff>39363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527221"/>
          <a:ext cx="889000" cy="5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102533</xdr:rowOff>
    </xdr:from>
    <xdr:to>
      <xdr:col>45</xdr:col>
      <xdr:colOff>177800</xdr:colOff>
      <xdr:row>78</xdr:row>
      <xdr:rowOff>154121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475633"/>
          <a:ext cx="889000" cy="5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26543</xdr:rowOff>
    </xdr:from>
    <xdr:to>
      <xdr:col>41</xdr:col>
      <xdr:colOff>50800</xdr:colOff>
      <xdr:row>78</xdr:row>
      <xdr:rowOff>102533</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228193"/>
          <a:ext cx="889000" cy="24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97789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160243</xdr:rowOff>
    </xdr:from>
    <xdr:to>
      <xdr:col>55</xdr:col>
      <xdr:colOff>50800</xdr:colOff>
      <xdr:row>79</xdr:row>
      <xdr:rowOff>90393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3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75170</xdr:rowOff>
    </xdr:from>
    <xdr:ext cx="378565"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48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160013</xdr:rowOff>
    </xdr:from>
    <xdr:to>
      <xdr:col>50</xdr:col>
      <xdr:colOff>165100</xdr:colOff>
      <xdr:row>79</xdr:row>
      <xdr:rowOff>90163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3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81290</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50017" y="13625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103321</xdr:rowOff>
    </xdr:from>
    <xdr:to>
      <xdr:col>46</xdr:col>
      <xdr:colOff>38100</xdr:colOff>
      <xdr:row>79</xdr:row>
      <xdr:rowOff>33471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7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24598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56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51733</xdr:rowOff>
    </xdr:from>
    <xdr:to>
      <xdr:col>41</xdr:col>
      <xdr:colOff>101600</xdr:colOff>
      <xdr:row>78</xdr:row>
      <xdr:rowOff>153333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2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144460</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51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147193</xdr:rowOff>
    </xdr:from>
    <xdr:to>
      <xdr:col>36</xdr:col>
      <xdr:colOff>165100</xdr:colOff>
      <xdr:row>77</xdr:row>
      <xdr:rowOff>77343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17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93870</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95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96393</xdr:rowOff>
    </xdr:from>
    <xdr:to>
      <xdr:col>55</xdr:col>
      <xdr:colOff>0</xdr:colOff>
      <xdr:row>97</xdr:row>
      <xdr:rowOff>143574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727043"/>
          <a:ext cx="838200" cy="4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96393</xdr:rowOff>
    </xdr:from>
    <xdr:to>
      <xdr:col>50</xdr:col>
      <xdr:colOff>114300</xdr:colOff>
      <xdr:row>98</xdr:row>
      <xdr:rowOff>16624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727043"/>
          <a:ext cx="889000" cy="9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114351</xdr:rowOff>
    </xdr:from>
    <xdr:to>
      <xdr:col>45</xdr:col>
      <xdr:colOff>177800</xdr:colOff>
      <xdr:row>98</xdr:row>
      <xdr:rowOff>16624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745001"/>
          <a:ext cx="889000" cy="7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114351</xdr:rowOff>
    </xdr:from>
    <xdr:to>
      <xdr:col>41</xdr:col>
      <xdr:colOff>50800</xdr:colOff>
      <xdr:row>97</xdr:row>
      <xdr:rowOff>166193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745001"/>
          <a:ext cx="889000" cy="5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92774</xdr:rowOff>
    </xdr:from>
    <xdr:to>
      <xdr:col>55</xdr:col>
      <xdr:colOff>50800</xdr:colOff>
      <xdr:row>98</xdr:row>
      <xdr:rowOff>22924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72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71201</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70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45593</xdr:rowOff>
    </xdr:from>
    <xdr:to>
      <xdr:col>50</xdr:col>
      <xdr:colOff>165100</xdr:colOff>
      <xdr:row>97</xdr:row>
      <xdr:rowOff>147193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67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138320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7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137274</xdr:rowOff>
    </xdr:from>
    <xdr:to>
      <xdr:col>46</xdr:col>
      <xdr:colOff>38100</xdr:colOff>
      <xdr:row>98</xdr:row>
      <xdr:rowOff>67424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76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58551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86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63551</xdr:rowOff>
    </xdr:from>
    <xdr:to>
      <xdr:col>41</xdr:col>
      <xdr:colOff>101600</xdr:colOff>
      <xdr:row>97</xdr:row>
      <xdr:rowOff>165151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6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156278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78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115393</xdr:rowOff>
    </xdr:from>
    <xdr:to>
      <xdr:col>36</xdr:col>
      <xdr:colOff>165100</xdr:colOff>
      <xdr:row>98</xdr:row>
      <xdr:rowOff>45543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74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36670</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83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134785</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49885"/>
          <a:ext cx="8382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134785</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649885"/>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24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83985</xdr:rowOff>
    </xdr:from>
    <xdr:to>
      <xdr:col>81</xdr:col>
      <xdr:colOff>101600</xdr:colOff>
      <xdr:row>39</xdr:row>
      <xdr:rowOff>14135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5262</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691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167557</xdr:rowOff>
    </xdr:from>
    <xdr:to>
      <xdr:col>85</xdr:col>
      <xdr:colOff>127000</xdr:colOff>
      <xdr:row>78</xdr:row>
      <xdr:rowOff>3879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369207"/>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3879</xdr:rowOff>
    </xdr:from>
    <xdr:to>
      <xdr:col>81</xdr:col>
      <xdr:colOff>50800</xdr:colOff>
      <xdr:row>78</xdr:row>
      <xdr:rowOff>12632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376979"/>
          <a:ext cx="889000" cy="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12632</xdr:rowOff>
    </xdr:from>
    <xdr:to>
      <xdr:col>76</xdr:col>
      <xdr:colOff>114300</xdr:colOff>
      <xdr:row>78</xdr:row>
      <xdr:rowOff>27000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385732"/>
          <a:ext cx="889000" cy="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6916</xdr:rowOff>
    </xdr:from>
    <xdr:to>
      <xdr:col>71</xdr:col>
      <xdr:colOff>177800</xdr:colOff>
      <xdr:row>78</xdr:row>
      <xdr:rowOff>27000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380016"/>
          <a:ext cx="8890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116757</xdr:rowOff>
    </xdr:from>
    <xdr:to>
      <xdr:col>85</xdr:col>
      <xdr:colOff>177800</xdr:colOff>
      <xdr:row>78</xdr:row>
      <xdr:rowOff>46907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31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31684</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3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124529</xdr:rowOff>
    </xdr:from>
    <xdr:to>
      <xdr:col>81</xdr:col>
      <xdr:colOff>101600</xdr:colOff>
      <xdr:row>78</xdr:row>
      <xdr:rowOff>54679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32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45806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41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133282</xdr:rowOff>
    </xdr:from>
    <xdr:to>
      <xdr:col>76</xdr:col>
      <xdr:colOff>165100</xdr:colOff>
      <xdr:row>78</xdr:row>
      <xdr:rowOff>63432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33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54559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42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147650</xdr:rowOff>
    </xdr:from>
    <xdr:to>
      <xdr:col>72</xdr:col>
      <xdr:colOff>38100</xdr:colOff>
      <xdr:row>78</xdr:row>
      <xdr:rowOff>77800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3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68927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44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127566</xdr:rowOff>
    </xdr:from>
    <xdr:to>
      <xdr:col>67</xdr:col>
      <xdr:colOff>101600</xdr:colOff>
      <xdr:row>78</xdr:row>
      <xdr:rowOff>57716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32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48843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42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51561</xdr:rowOff>
    </xdr:from>
    <xdr:to>
      <xdr:col>85</xdr:col>
      <xdr:colOff>127000</xdr:colOff>
      <xdr:row>98</xdr:row>
      <xdr:rowOff>100042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53661"/>
          <a:ext cx="838200" cy="4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51561</xdr:rowOff>
    </xdr:from>
    <xdr:to>
      <xdr:col>81</xdr:col>
      <xdr:colOff>50800</xdr:colOff>
      <xdr:row>98</xdr:row>
      <xdr:rowOff>120114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53661"/>
          <a:ext cx="889000" cy="6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15405</xdr:rowOff>
    </xdr:from>
    <xdr:to>
      <xdr:col>76</xdr:col>
      <xdr:colOff>114300</xdr:colOff>
      <xdr:row>98</xdr:row>
      <xdr:rowOff>120114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817505"/>
          <a:ext cx="889000" cy="10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15405</xdr:rowOff>
    </xdr:from>
    <xdr:to>
      <xdr:col>71</xdr:col>
      <xdr:colOff>177800</xdr:colOff>
      <xdr:row>98</xdr:row>
      <xdr:rowOff>100399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17505"/>
          <a:ext cx="889000" cy="8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49242</xdr:rowOff>
    </xdr:from>
    <xdr:to>
      <xdr:col>85</xdr:col>
      <xdr:colOff>177800</xdr:colOff>
      <xdr:row>98</xdr:row>
      <xdr:rowOff>150842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5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135619</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761</xdr:rowOff>
    </xdr:from>
    <xdr:to>
      <xdr:col>81</xdr:col>
      <xdr:colOff>101600</xdr:colOff>
      <xdr:row>98</xdr:row>
      <xdr:rowOff>102361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93488</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69314</xdr:rowOff>
    </xdr:from>
    <xdr:to>
      <xdr:col>76</xdr:col>
      <xdr:colOff>165100</xdr:colOff>
      <xdr:row>98</xdr:row>
      <xdr:rowOff>170914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162041</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96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136055</xdr:rowOff>
    </xdr:from>
    <xdr:to>
      <xdr:col>72</xdr:col>
      <xdr:colOff>38100</xdr:colOff>
      <xdr:row>98</xdr:row>
      <xdr:rowOff>66205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57332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5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49599</xdr:rowOff>
    </xdr:from>
    <xdr:to>
      <xdr:col>67</xdr:col>
      <xdr:colOff>101600</xdr:colOff>
      <xdr:row>98</xdr:row>
      <xdr:rowOff>151199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5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142326</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4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79670</xdr:rowOff>
    </xdr:from>
    <xdr:to>
      <xdr:col>116</xdr:col>
      <xdr:colOff>63500</xdr:colOff>
      <xdr:row>35</xdr:row>
      <xdr:rowOff>139791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080420"/>
          <a:ext cx="838200" cy="6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79670</xdr:rowOff>
    </xdr:from>
    <xdr:to>
      <xdr:col>111</xdr:col>
      <xdr:colOff>177800</xdr:colOff>
      <xdr:row>35</xdr:row>
      <xdr:rowOff>123652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080420"/>
          <a:ext cx="889000" cy="4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123652</xdr:rowOff>
    </xdr:from>
    <xdr:to>
      <xdr:col>107</xdr:col>
      <xdr:colOff>50800</xdr:colOff>
      <xdr:row>37</xdr:row>
      <xdr:rowOff>25583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124402"/>
          <a:ext cx="889000" cy="24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25583</xdr:rowOff>
    </xdr:from>
    <xdr:to>
      <xdr:col>102</xdr:col>
      <xdr:colOff>114300</xdr:colOff>
      <xdr:row>37</xdr:row>
      <xdr:rowOff>75052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369233"/>
          <a:ext cx="889000" cy="4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13835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57589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88991</xdr:rowOff>
    </xdr:from>
    <xdr:to>
      <xdr:col>116</xdr:col>
      <xdr:colOff>114300</xdr:colOff>
      <xdr:row>36</xdr:row>
      <xdr:rowOff>19141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08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111868</xdr:rowOff>
    </xdr:from>
    <xdr:ext cx="534377"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94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28870</xdr:rowOff>
    </xdr:from>
    <xdr:to>
      <xdr:col>112</xdr:col>
      <xdr:colOff>38100</xdr:colOff>
      <xdr:row>35</xdr:row>
      <xdr:rowOff>130470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0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146997</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56111" y="580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72852</xdr:rowOff>
    </xdr:from>
    <xdr:to>
      <xdr:col>107</xdr:col>
      <xdr:colOff>101600</xdr:colOff>
      <xdr:row>36</xdr:row>
      <xdr:rowOff>3002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07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19529</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67111" y="584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146233</xdr:rowOff>
    </xdr:from>
    <xdr:to>
      <xdr:col>102</xdr:col>
      <xdr:colOff>165100</xdr:colOff>
      <xdr:row>37</xdr:row>
      <xdr:rowOff>76383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31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92910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09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24252</xdr:rowOff>
    </xdr:from>
    <xdr:to>
      <xdr:col>98</xdr:col>
      <xdr:colOff>38100</xdr:colOff>
      <xdr:row>37</xdr:row>
      <xdr:rowOff>125852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36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142379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14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121336</xdr:rowOff>
    </xdr:from>
    <xdr:to>
      <xdr:col>116</xdr:col>
      <xdr:colOff>63500</xdr:colOff>
      <xdr:row>58</xdr:row>
      <xdr:rowOff>121488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065436"/>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121488</xdr:rowOff>
    </xdr:from>
    <xdr:to>
      <xdr:col>111</xdr:col>
      <xdr:colOff>177800</xdr:colOff>
      <xdr:row>58</xdr:row>
      <xdr:rowOff>121603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065588"/>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106020</xdr:rowOff>
    </xdr:from>
    <xdr:to>
      <xdr:col>107</xdr:col>
      <xdr:colOff>50800</xdr:colOff>
      <xdr:row>58</xdr:row>
      <xdr:rowOff>121603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050120"/>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106020</xdr:rowOff>
    </xdr:from>
    <xdr:to>
      <xdr:col>102</xdr:col>
      <xdr:colOff>114300</xdr:colOff>
      <xdr:row>58</xdr:row>
      <xdr:rowOff>122327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050120"/>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70536</xdr:rowOff>
    </xdr:from>
    <xdr:to>
      <xdr:col>116</xdr:col>
      <xdr:colOff>114300</xdr:colOff>
      <xdr:row>59</xdr:row>
      <xdr:rowOff>686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1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156913</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2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70688</xdr:rowOff>
    </xdr:from>
    <xdr:to>
      <xdr:col>112</xdr:col>
      <xdr:colOff>38100</xdr:colOff>
      <xdr:row>59</xdr:row>
      <xdr:rowOff>838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1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163415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10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70803</xdr:rowOff>
    </xdr:from>
    <xdr:to>
      <xdr:col>107</xdr:col>
      <xdr:colOff>101600</xdr:colOff>
      <xdr:row>59</xdr:row>
      <xdr:rowOff>953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1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163530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10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55220</xdr:rowOff>
    </xdr:from>
    <xdr:to>
      <xdr:col>102</xdr:col>
      <xdr:colOff>165100</xdr:colOff>
      <xdr:row>58</xdr:row>
      <xdr:rowOff>156820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147947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09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71527</xdr:rowOff>
    </xdr:from>
    <xdr:to>
      <xdr:col>98</xdr:col>
      <xdr:colOff>38100</xdr:colOff>
      <xdr:row>59</xdr:row>
      <xdr:rowOff>1677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164254</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10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14129</xdr:rowOff>
    </xdr:from>
    <xdr:to>
      <xdr:col>116</xdr:col>
      <xdr:colOff>63500</xdr:colOff>
      <xdr:row>77</xdr:row>
      <xdr:rowOff>30476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215779"/>
          <a:ext cx="838200" cy="1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30476</xdr:rowOff>
    </xdr:from>
    <xdr:to>
      <xdr:col>111</xdr:col>
      <xdr:colOff>177800</xdr:colOff>
      <xdr:row>77</xdr:row>
      <xdr:rowOff>143997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232126"/>
          <a:ext cx="889000" cy="11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124840</xdr:rowOff>
    </xdr:from>
    <xdr:to>
      <xdr:col>107</xdr:col>
      <xdr:colOff>50800</xdr:colOff>
      <xdr:row>77</xdr:row>
      <xdr:rowOff>143997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326490"/>
          <a:ext cx="8890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36624</xdr:rowOff>
    </xdr:from>
    <xdr:to>
      <xdr:col>102</xdr:col>
      <xdr:colOff>114300</xdr:colOff>
      <xdr:row>77</xdr:row>
      <xdr:rowOff>124840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895374"/>
          <a:ext cx="889000" cy="43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134779</xdr:rowOff>
    </xdr:from>
    <xdr:to>
      <xdr:col>116</xdr:col>
      <xdr:colOff>114300</xdr:colOff>
      <xdr:row>77</xdr:row>
      <xdr:rowOff>64929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6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113206</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14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151126</xdr:rowOff>
    </xdr:from>
    <xdr:to>
      <xdr:col>112</xdr:col>
      <xdr:colOff>38100</xdr:colOff>
      <xdr:row>77</xdr:row>
      <xdr:rowOff>81276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8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72403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27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93197</xdr:rowOff>
    </xdr:from>
    <xdr:to>
      <xdr:col>107</xdr:col>
      <xdr:colOff>101600</xdr:colOff>
      <xdr:row>78</xdr:row>
      <xdr:rowOff>23347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9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14474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38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74040</xdr:rowOff>
    </xdr:from>
    <xdr:to>
      <xdr:col>102</xdr:col>
      <xdr:colOff>165100</xdr:colOff>
      <xdr:row>78</xdr:row>
      <xdr:rowOff>4190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27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166767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36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157274</xdr:rowOff>
    </xdr:from>
    <xdr:to>
      <xdr:col>98</xdr:col>
      <xdr:colOff>38100</xdr:colOff>
      <xdr:row>75</xdr:row>
      <xdr:rowOff>87424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84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103951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61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年度決算額において、類似団体内平均値と比較して当市が低いものは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人件費、維持補修費、扶助費、普通建設事業費、災害復旧事業費、公債費、積立金、貸付金及び繰出金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であり、高いものは、</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物件費、補助費等、投資及び出資金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と令和４年度同様であった。</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前年度と比較し、人件費、</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扶助費、補助費等、公債費が増加しており、特に扶助費は大幅な増となっている。</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扶助費の主な要因としては、物価高騰重点支援給付金支給事業や介護給付・訓練等給付事業などの義務的経費の影響が大きい。</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愛知県碧南市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72,534
66,253
36.68
35,204,146
33,370,490
1,711,265
20,256,863
8,191,053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85293</xdr:rowOff>
    </xdr:from>
    <xdr:to>
      <xdr:col>24</xdr:col>
      <xdr:colOff>63500</xdr:colOff>
      <xdr:row>34</xdr:row>
      <xdr:rowOff>141529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14593"/>
          <a:ext cx="8382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141529</xdr:rowOff>
    </xdr:from>
    <xdr:to>
      <xdr:col>19</xdr:col>
      <xdr:colOff>177800</xdr:colOff>
      <xdr:row>34</xdr:row>
      <xdr:rowOff>160731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70829"/>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104038</xdr:rowOff>
    </xdr:from>
    <xdr:to>
      <xdr:col>15</xdr:col>
      <xdr:colOff>50800</xdr:colOff>
      <xdr:row>34</xdr:row>
      <xdr:rowOff>160731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33338"/>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65634</xdr:rowOff>
    </xdr:from>
    <xdr:to>
      <xdr:col>10</xdr:col>
      <xdr:colOff>114300</xdr:colOff>
      <xdr:row>34</xdr:row>
      <xdr:rowOff>104038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94934"/>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34493</xdr:rowOff>
    </xdr:from>
    <xdr:to>
      <xdr:col>24</xdr:col>
      <xdr:colOff>114300</xdr:colOff>
      <xdr:row>34</xdr:row>
      <xdr:rowOff>136093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6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57370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1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90729</xdr:rowOff>
    </xdr:from>
    <xdr:to>
      <xdr:col>20</xdr:col>
      <xdr:colOff>38100</xdr:colOff>
      <xdr:row>35</xdr:row>
      <xdr:rowOff>20879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2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37406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9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109931</xdr:rowOff>
    </xdr:from>
    <xdr:to>
      <xdr:col>15</xdr:col>
      <xdr:colOff>101600</xdr:colOff>
      <xdr:row>35</xdr:row>
      <xdr:rowOff>40081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3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56608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1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53238</xdr:rowOff>
    </xdr:from>
    <xdr:to>
      <xdr:col>10</xdr:col>
      <xdr:colOff>165100</xdr:colOff>
      <xdr:row>34</xdr:row>
      <xdr:rowOff>154838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8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171365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14834</xdr:rowOff>
    </xdr:from>
    <xdr:to>
      <xdr:col>6</xdr:col>
      <xdr:colOff>38100</xdr:colOff>
      <xdr:row>34</xdr:row>
      <xdr:rowOff>116434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132961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1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147820</xdr:rowOff>
    </xdr:from>
    <xdr:to>
      <xdr:col>24</xdr:col>
      <xdr:colOff>63500</xdr:colOff>
      <xdr:row>57</xdr:row>
      <xdr:rowOff>15932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749020"/>
          <a:ext cx="838200" cy="3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147820</xdr:rowOff>
    </xdr:from>
    <xdr:to>
      <xdr:col>19</xdr:col>
      <xdr:colOff>177800</xdr:colOff>
      <xdr:row>57</xdr:row>
      <xdr:rowOff>2247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749020"/>
          <a:ext cx="889000" cy="2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18871</xdr:rowOff>
    </xdr:from>
    <xdr:to>
      <xdr:col>15</xdr:col>
      <xdr:colOff>50800</xdr:colOff>
      <xdr:row>57</xdr:row>
      <xdr:rowOff>2247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277171"/>
          <a:ext cx="889000" cy="49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18871</xdr:rowOff>
    </xdr:from>
    <xdr:to>
      <xdr:col>10</xdr:col>
      <xdr:colOff>114300</xdr:colOff>
      <xdr:row>57</xdr:row>
      <xdr:rowOff>63448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277171"/>
          <a:ext cx="889000" cy="55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102660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3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136582</xdr:rowOff>
    </xdr:from>
    <xdr:to>
      <xdr:col>24</xdr:col>
      <xdr:colOff>114300</xdr:colOff>
      <xdr:row>57</xdr:row>
      <xdr:rowOff>66732</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3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115009</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1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97020</xdr:rowOff>
    </xdr:from>
    <xdr:to>
      <xdr:col>20</xdr:col>
      <xdr:colOff>38100</xdr:colOff>
      <xdr:row>57</xdr:row>
      <xdr:rowOff>27170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69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18297</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79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122897</xdr:rowOff>
    </xdr:from>
    <xdr:to>
      <xdr:col>15</xdr:col>
      <xdr:colOff>101600</xdr:colOff>
      <xdr:row>57</xdr:row>
      <xdr:rowOff>53047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2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44174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1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139521</xdr:rowOff>
    </xdr:from>
    <xdr:to>
      <xdr:col>10</xdr:col>
      <xdr:colOff>165100</xdr:colOff>
      <xdr:row>54</xdr:row>
      <xdr:rowOff>69671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2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86198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001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12648</xdr:rowOff>
    </xdr:from>
    <xdr:to>
      <xdr:col>6</xdr:col>
      <xdr:colOff>38100</xdr:colOff>
      <xdr:row>57</xdr:row>
      <xdr:rowOff>114248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105375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87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6753</xdr:rowOff>
    </xdr:from>
    <xdr:to>
      <xdr:col>24</xdr:col>
      <xdr:colOff>63500</xdr:colOff>
      <xdr:row>77</xdr:row>
      <xdr:rowOff>71295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08403"/>
          <a:ext cx="838200" cy="6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4924</xdr:rowOff>
    </xdr:from>
    <xdr:to>
      <xdr:col>19</xdr:col>
      <xdr:colOff>177800</xdr:colOff>
      <xdr:row>77</xdr:row>
      <xdr:rowOff>71295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206574"/>
          <a:ext cx="889000" cy="6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4924</xdr:rowOff>
    </xdr:from>
    <xdr:to>
      <xdr:col>15</xdr:col>
      <xdr:colOff>50800</xdr:colOff>
      <xdr:row>78</xdr:row>
      <xdr:rowOff>115751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06574"/>
          <a:ext cx="889000" cy="28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115751</xdr:rowOff>
    </xdr:from>
    <xdr:to>
      <xdr:col>10</xdr:col>
      <xdr:colOff>114300</xdr:colOff>
      <xdr:row>78</xdr:row>
      <xdr:rowOff>146188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88851"/>
          <a:ext cx="889000" cy="3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127403</xdr:rowOff>
    </xdr:from>
    <xdr:to>
      <xdr:col>24</xdr:col>
      <xdr:colOff>114300</xdr:colOff>
      <xdr:row>77</xdr:row>
      <xdr:rowOff>57553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5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105830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3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20495</xdr:rowOff>
    </xdr:from>
    <xdr:to>
      <xdr:col>20</xdr:col>
      <xdr:colOff>38100</xdr:colOff>
      <xdr:row>77</xdr:row>
      <xdr:rowOff>122095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2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113222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14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125574</xdr:rowOff>
    </xdr:from>
    <xdr:to>
      <xdr:col>15</xdr:col>
      <xdr:colOff>101600</xdr:colOff>
      <xdr:row>77</xdr:row>
      <xdr:rowOff>55724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5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46851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48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64951</xdr:rowOff>
    </xdr:from>
    <xdr:to>
      <xdr:col>10</xdr:col>
      <xdr:colOff>165100</xdr:colOff>
      <xdr:row>78</xdr:row>
      <xdr:rowOff>166551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3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157678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30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95388</xdr:rowOff>
    </xdr:from>
    <xdr:to>
      <xdr:col>6</xdr:col>
      <xdr:colOff>38100</xdr:colOff>
      <xdr:row>79</xdr:row>
      <xdr:rowOff>25538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6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16665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6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37858</xdr:rowOff>
    </xdr:from>
    <xdr:to>
      <xdr:col>24</xdr:col>
      <xdr:colOff>63500</xdr:colOff>
      <xdr:row>93</xdr:row>
      <xdr:rowOff>86607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5982708"/>
          <a:ext cx="838200" cy="4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86607</xdr:rowOff>
    </xdr:from>
    <xdr:to>
      <xdr:col>19</xdr:col>
      <xdr:colOff>177800</xdr:colOff>
      <xdr:row>93</xdr:row>
      <xdr:rowOff>120917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031457"/>
          <a:ext cx="889000" cy="3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120917</xdr:rowOff>
    </xdr:from>
    <xdr:to>
      <xdr:col>15</xdr:col>
      <xdr:colOff>50800</xdr:colOff>
      <xdr:row>95</xdr:row>
      <xdr:rowOff>72473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065767"/>
          <a:ext cx="889000" cy="29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72473</xdr:rowOff>
    </xdr:from>
    <xdr:to>
      <xdr:col>10</xdr:col>
      <xdr:colOff>114300</xdr:colOff>
      <xdr:row>95</xdr:row>
      <xdr:rowOff>169438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360223"/>
          <a:ext cx="889000" cy="9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153261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158508</xdr:rowOff>
    </xdr:from>
    <xdr:to>
      <xdr:col>24</xdr:col>
      <xdr:colOff>114300</xdr:colOff>
      <xdr:row>93</xdr:row>
      <xdr:rowOff>88658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93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9935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78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35807</xdr:rowOff>
    </xdr:from>
    <xdr:to>
      <xdr:col>20</xdr:col>
      <xdr:colOff>38100</xdr:colOff>
      <xdr:row>93</xdr:row>
      <xdr:rowOff>137407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9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153934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7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70117</xdr:rowOff>
    </xdr:from>
    <xdr:to>
      <xdr:col>15</xdr:col>
      <xdr:colOff>101600</xdr:colOff>
      <xdr:row>94</xdr:row>
      <xdr:rowOff>267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01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16794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79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21673</xdr:rowOff>
    </xdr:from>
    <xdr:to>
      <xdr:col>10</xdr:col>
      <xdr:colOff>165100</xdr:colOff>
      <xdr:row>95</xdr:row>
      <xdr:rowOff>123273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30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139800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08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118638</xdr:rowOff>
    </xdr:from>
    <xdr:to>
      <xdr:col>6</xdr:col>
      <xdr:colOff>38100</xdr:colOff>
      <xdr:row>96</xdr:row>
      <xdr:rowOff>48788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0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65315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18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41859</xdr:rowOff>
    </xdr:from>
    <xdr:to>
      <xdr:col>55</xdr:col>
      <xdr:colOff>0</xdr:colOff>
      <xdr:row>38</xdr:row>
      <xdr:rowOff>42499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56959"/>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42499</xdr:rowOff>
    </xdr:from>
    <xdr:to>
      <xdr:col>50</xdr:col>
      <xdr:colOff>114300</xdr:colOff>
      <xdr:row>38</xdr:row>
      <xdr:rowOff>45425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57599"/>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45425</xdr:rowOff>
    </xdr:from>
    <xdr:to>
      <xdr:col>45</xdr:col>
      <xdr:colOff>177800</xdr:colOff>
      <xdr:row>38</xdr:row>
      <xdr:rowOff>47437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60525"/>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36739</xdr:rowOff>
    </xdr:from>
    <xdr:to>
      <xdr:col>41</xdr:col>
      <xdr:colOff>50800</xdr:colOff>
      <xdr:row>38</xdr:row>
      <xdr:rowOff>47437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551839"/>
          <a:ext cx="8890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162509</xdr:rowOff>
    </xdr:from>
    <xdr:to>
      <xdr:col>55</xdr:col>
      <xdr:colOff>50800</xdr:colOff>
      <xdr:row>38</xdr:row>
      <xdr:rowOff>92659</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0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125208</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6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163149</xdr:rowOff>
    </xdr:from>
    <xdr:to>
      <xdr:col>50</xdr:col>
      <xdr:colOff>165100</xdr:colOff>
      <xdr:row>38</xdr:row>
      <xdr:rowOff>93299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0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84426</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59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166075</xdr:rowOff>
    </xdr:from>
    <xdr:to>
      <xdr:col>46</xdr:col>
      <xdr:colOff>38100</xdr:colOff>
      <xdr:row>38</xdr:row>
      <xdr:rowOff>96225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0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87352</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60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168087</xdr:rowOff>
    </xdr:from>
    <xdr:to>
      <xdr:col>41</xdr:col>
      <xdr:colOff>101600</xdr:colOff>
      <xdr:row>38</xdr:row>
      <xdr:rowOff>98237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1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89364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60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157388</xdr:rowOff>
    </xdr:from>
    <xdr:to>
      <xdr:col>36</xdr:col>
      <xdr:colOff>165100</xdr:colOff>
      <xdr:row>38</xdr:row>
      <xdr:rowOff>87539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01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78666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59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39929</xdr:rowOff>
    </xdr:from>
    <xdr:to>
      <xdr:col>55</xdr:col>
      <xdr:colOff>0</xdr:colOff>
      <xdr:row>58</xdr:row>
      <xdr:rowOff>132156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984029"/>
          <a:ext cx="838200" cy="9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39929</xdr:rowOff>
    </xdr:from>
    <xdr:to>
      <xdr:col>50</xdr:col>
      <xdr:colOff>114300</xdr:colOff>
      <xdr:row>58</xdr:row>
      <xdr:rowOff>137426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984029"/>
          <a:ext cx="889000" cy="9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137147</xdr:rowOff>
    </xdr:from>
    <xdr:to>
      <xdr:col>45</xdr:col>
      <xdr:colOff>177800</xdr:colOff>
      <xdr:row>58</xdr:row>
      <xdr:rowOff>137426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81247"/>
          <a:ext cx="8890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134645</xdr:rowOff>
    </xdr:from>
    <xdr:to>
      <xdr:col>41</xdr:col>
      <xdr:colOff>50800</xdr:colOff>
      <xdr:row>58</xdr:row>
      <xdr:rowOff>137147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78745"/>
          <a:ext cx="889000" cy="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81356</xdr:rowOff>
    </xdr:from>
    <xdr:to>
      <xdr:col>55</xdr:col>
      <xdr:colOff>50800</xdr:colOff>
      <xdr:row>59</xdr:row>
      <xdr:rowOff>11506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2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167733</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4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160579</xdr:rowOff>
    </xdr:from>
    <xdr:to>
      <xdr:col>50</xdr:col>
      <xdr:colOff>165100</xdr:colOff>
      <xdr:row>58</xdr:row>
      <xdr:rowOff>90729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3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81856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1002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86626</xdr:rowOff>
    </xdr:from>
    <xdr:to>
      <xdr:col>46</xdr:col>
      <xdr:colOff>38100</xdr:colOff>
      <xdr:row>59</xdr:row>
      <xdr:rowOff>16776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3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7903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2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86347</xdr:rowOff>
    </xdr:from>
    <xdr:to>
      <xdr:col>41</xdr:col>
      <xdr:colOff>101600</xdr:colOff>
      <xdr:row>59</xdr:row>
      <xdr:rowOff>16497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3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7624</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12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83845</xdr:rowOff>
    </xdr:from>
    <xdr:to>
      <xdr:col>36</xdr:col>
      <xdr:colOff>165100</xdr:colOff>
      <xdr:row>59</xdr:row>
      <xdr:rowOff>13995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5122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120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70338</xdr:rowOff>
    </xdr:from>
    <xdr:to>
      <xdr:col>55</xdr:col>
      <xdr:colOff>0</xdr:colOff>
      <xdr:row>78</xdr:row>
      <xdr:rowOff>71501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43438"/>
          <a:ext cx="838200" cy="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136976</xdr:rowOff>
    </xdr:from>
    <xdr:to>
      <xdr:col>50</xdr:col>
      <xdr:colOff>114300</xdr:colOff>
      <xdr:row>78</xdr:row>
      <xdr:rowOff>70338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338626"/>
          <a:ext cx="889000" cy="10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136500</xdr:rowOff>
    </xdr:from>
    <xdr:to>
      <xdr:col>45</xdr:col>
      <xdr:colOff>177800</xdr:colOff>
      <xdr:row>77</xdr:row>
      <xdr:rowOff>136976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338150"/>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136500</xdr:rowOff>
    </xdr:from>
    <xdr:to>
      <xdr:col>41</xdr:col>
      <xdr:colOff>50800</xdr:colOff>
      <xdr:row>78</xdr:row>
      <xdr:rowOff>71540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38150"/>
          <a:ext cx="889000" cy="10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20701</xdr:rowOff>
    </xdr:from>
    <xdr:to>
      <xdr:col>55</xdr:col>
      <xdr:colOff>50800</xdr:colOff>
      <xdr:row>78</xdr:row>
      <xdr:rowOff>122301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9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107078</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0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19538</xdr:rowOff>
    </xdr:from>
    <xdr:to>
      <xdr:col>50</xdr:col>
      <xdr:colOff>165100</xdr:colOff>
      <xdr:row>78</xdr:row>
      <xdr:rowOff>121138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9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112265</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48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86176</xdr:rowOff>
    </xdr:from>
    <xdr:to>
      <xdr:col>46</xdr:col>
      <xdr:colOff>38100</xdr:colOff>
      <xdr:row>78</xdr:row>
      <xdr:rowOff>16326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8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7453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38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85700</xdr:rowOff>
    </xdr:from>
    <xdr:to>
      <xdr:col>41</xdr:col>
      <xdr:colOff>101600</xdr:colOff>
      <xdr:row>78</xdr:row>
      <xdr:rowOff>15850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2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6977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38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20740</xdr:rowOff>
    </xdr:from>
    <xdr:to>
      <xdr:col>36</xdr:col>
      <xdr:colOff>165100</xdr:colOff>
      <xdr:row>78</xdr:row>
      <xdr:rowOff>122340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113467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4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48244</xdr:rowOff>
    </xdr:from>
    <xdr:to>
      <xdr:col>55</xdr:col>
      <xdr:colOff>0</xdr:colOff>
      <xdr:row>96</xdr:row>
      <xdr:rowOff>61731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507444"/>
          <a:ext cx="8382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61731</xdr:rowOff>
    </xdr:from>
    <xdr:to>
      <xdr:col>50</xdr:col>
      <xdr:colOff>114300</xdr:colOff>
      <xdr:row>96</xdr:row>
      <xdr:rowOff>67658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520931"/>
          <a:ext cx="889000" cy="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128155</xdr:rowOff>
    </xdr:from>
    <xdr:to>
      <xdr:col>45</xdr:col>
      <xdr:colOff>177800</xdr:colOff>
      <xdr:row>96</xdr:row>
      <xdr:rowOff>67658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415905"/>
          <a:ext cx="889000" cy="11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128155</xdr:rowOff>
    </xdr:from>
    <xdr:to>
      <xdr:col>41</xdr:col>
      <xdr:colOff>50800</xdr:colOff>
      <xdr:row>96</xdr:row>
      <xdr:rowOff>84934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415905"/>
          <a:ext cx="889000" cy="12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78675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92000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168894</xdr:rowOff>
    </xdr:from>
    <xdr:to>
      <xdr:col>55</xdr:col>
      <xdr:colOff>50800</xdr:colOff>
      <xdr:row>96</xdr:row>
      <xdr:rowOff>99044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45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20321</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10931</xdr:rowOff>
    </xdr:from>
    <xdr:to>
      <xdr:col>50</xdr:col>
      <xdr:colOff>165100</xdr:colOff>
      <xdr:row>96</xdr:row>
      <xdr:rowOff>112531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7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129058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24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16858</xdr:rowOff>
    </xdr:from>
    <xdr:to>
      <xdr:col>46</xdr:col>
      <xdr:colOff>38100</xdr:colOff>
      <xdr:row>96</xdr:row>
      <xdr:rowOff>118458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47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134985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25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77355</xdr:rowOff>
    </xdr:from>
    <xdr:to>
      <xdr:col>41</xdr:col>
      <xdr:colOff>101600</xdr:colOff>
      <xdr:row>96</xdr:row>
      <xdr:rowOff>7505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3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24032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1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34134</xdr:rowOff>
    </xdr:from>
    <xdr:to>
      <xdr:col>36</xdr:col>
      <xdr:colOff>165100</xdr:colOff>
      <xdr:row>96</xdr:row>
      <xdr:rowOff>135734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4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152261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26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68560</xdr:rowOff>
    </xdr:from>
    <xdr:to>
      <xdr:col>85</xdr:col>
      <xdr:colOff>127000</xdr:colOff>
      <xdr:row>37</xdr:row>
      <xdr:rowOff>71531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12210"/>
          <a:ext cx="8382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68560</xdr:rowOff>
    </xdr:from>
    <xdr:to>
      <xdr:col>81</xdr:col>
      <xdr:colOff>50800</xdr:colOff>
      <xdr:row>37</xdr:row>
      <xdr:rowOff>119035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12210"/>
          <a:ext cx="889000" cy="5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82276</xdr:rowOff>
    </xdr:from>
    <xdr:to>
      <xdr:col>76</xdr:col>
      <xdr:colOff>114300</xdr:colOff>
      <xdr:row>37</xdr:row>
      <xdr:rowOff>119035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25926"/>
          <a:ext cx="889000" cy="3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60467</xdr:rowOff>
    </xdr:from>
    <xdr:to>
      <xdr:col>71</xdr:col>
      <xdr:colOff>177800</xdr:colOff>
      <xdr:row>37</xdr:row>
      <xdr:rowOff>82276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04117"/>
          <a:ext cx="889000" cy="2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20731</xdr:rowOff>
    </xdr:from>
    <xdr:to>
      <xdr:col>85</xdr:col>
      <xdr:colOff>177800</xdr:colOff>
      <xdr:row>37</xdr:row>
      <xdr:rowOff>122331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6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170608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4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17760</xdr:rowOff>
    </xdr:from>
    <xdr:to>
      <xdr:col>81</xdr:col>
      <xdr:colOff>101600</xdr:colOff>
      <xdr:row>37</xdr:row>
      <xdr:rowOff>119360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6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110487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5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68235</xdr:rowOff>
    </xdr:from>
    <xdr:to>
      <xdr:col>76</xdr:col>
      <xdr:colOff>165100</xdr:colOff>
      <xdr:row>37</xdr:row>
      <xdr:rowOff>169835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1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160962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0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31476</xdr:rowOff>
    </xdr:from>
    <xdr:to>
      <xdr:col>72</xdr:col>
      <xdr:colOff>38100</xdr:colOff>
      <xdr:row>37</xdr:row>
      <xdr:rowOff>133076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7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124203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6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9667</xdr:rowOff>
    </xdr:from>
    <xdr:to>
      <xdr:col>67</xdr:col>
      <xdr:colOff>101600</xdr:colOff>
      <xdr:row>37</xdr:row>
      <xdr:rowOff>111267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5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102394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4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37236</xdr:rowOff>
    </xdr:from>
    <xdr:to>
      <xdr:col>85</xdr:col>
      <xdr:colOff>127000</xdr:colOff>
      <xdr:row>57</xdr:row>
      <xdr:rowOff>61125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809886"/>
          <a:ext cx="8382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37236</xdr:rowOff>
    </xdr:from>
    <xdr:to>
      <xdr:col>81</xdr:col>
      <xdr:colOff>50800</xdr:colOff>
      <xdr:row>57</xdr:row>
      <xdr:rowOff>116434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09886"/>
          <a:ext cx="889000" cy="7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130471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116434</xdr:rowOff>
    </xdr:from>
    <xdr:to>
      <xdr:col>76</xdr:col>
      <xdr:colOff>114300</xdr:colOff>
      <xdr:row>57</xdr:row>
      <xdr:rowOff>154534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8908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168275</xdr:rowOff>
    </xdr:from>
    <xdr:to>
      <xdr:col>71</xdr:col>
      <xdr:colOff>177800</xdr:colOff>
      <xdr:row>57</xdr:row>
      <xdr:rowOff>154534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769475"/>
          <a:ext cx="889000" cy="15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130446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10325</xdr:rowOff>
    </xdr:from>
    <xdr:to>
      <xdr:col>85</xdr:col>
      <xdr:colOff>177800</xdr:colOff>
      <xdr:row>57</xdr:row>
      <xdr:rowOff>111925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8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33202</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3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157886</xdr:rowOff>
    </xdr:from>
    <xdr:to>
      <xdr:col>81</xdr:col>
      <xdr:colOff>101600</xdr:colOff>
      <xdr:row>57</xdr:row>
      <xdr:rowOff>88036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5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104563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53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65634</xdr:rowOff>
    </xdr:from>
    <xdr:to>
      <xdr:col>76</xdr:col>
      <xdr:colOff>165100</xdr:colOff>
      <xdr:row>57</xdr:row>
      <xdr:rowOff>167234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3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158361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3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103734</xdr:rowOff>
    </xdr:from>
    <xdr:to>
      <xdr:col>72</xdr:col>
      <xdr:colOff>38100</xdr:colOff>
      <xdr:row>58</xdr:row>
      <xdr:rowOff>33884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7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25011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117475</xdr:rowOff>
    </xdr:from>
    <xdr:to>
      <xdr:col>67</xdr:col>
      <xdr:colOff>101600</xdr:colOff>
      <xdr:row>57</xdr:row>
      <xdr:rowOff>47625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1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64152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49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134786</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07886"/>
          <a:ext cx="8382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134786</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507886"/>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83986</xdr:rowOff>
    </xdr:from>
    <xdr:to>
      <xdr:col>81</xdr:col>
      <xdr:colOff>101600</xdr:colOff>
      <xdr:row>79</xdr:row>
      <xdr:rowOff>14136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5263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549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167557</xdr:rowOff>
    </xdr:from>
    <xdr:to>
      <xdr:col>85</xdr:col>
      <xdr:colOff>127000</xdr:colOff>
      <xdr:row>98</xdr:row>
      <xdr:rowOff>3879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798207"/>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3879</xdr:rowOff>
    </xdr:from>
    <xdr:to>
      <xdr:col>81</xdr:col>
      <xdr:colOff>50800</xdr:colOff>
      <xdr:row>98</xdr:row>
      <xdr:rowOff>12632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805979"/>
          <a:ext cx="889000" cy="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12632</xdr:rowOff>
    </xdr:from>
    <xdr:to>
      <xdr:col>76</xdr:col>
      <xdr:colOff>114300</xdr:colOff>
      <xdr:row>98</xdr:row>
      <xdr:rowOff>27000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814732"/>
          <a:ext cx="889000" cy="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6916</xdr:rowOff>
    </xdr:from>
    <xdr:to>
      <xdr:col>71</xdr:col>
      <xdr:colOff>177800</xdr:colOff>
      <xdr:row>98</xdr:row>
      <xdr:rowOff>27000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809016"/>
          <a:ext cx="8890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116757</xdr:rowOff>
    </xdr:from>
    <xdr:to>
      <xdr:col>85</xdr:col>
      <xdr:colOff>177800</xdr:colOff>
      <xdr:row>98</xdr:row>
      <xdr:rowOff>46907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4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31684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6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124529</xdr:rowOff>
    </xdr:from>
    <xdr:to>
      <xdr:col>81</xdr:col>
      <xdr:colOff>101600</xdr:colOff>
      <xdr:row>98</xdr:row>
      <xdr:rowOff>54679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5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45806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84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133282</xdr:rowOff>
    </xdr:from>
    <xdr:to>
      <xdr:col>76</xdr:col>
      <xdr:colOff>165100</xdr:colOff>
      <xdr:row>98</xdr:row>
      <xdr:rowOff>63432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6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54559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5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147650</xdr:rowOff>
    </xdr:from>
    <xdr:to>
      <xdr:col>72</xdr:col>
      <xdr:colOff>38100</xdr:colOff>
      <xdr:row>98</xdr:row>
      <xdr:rowOff>77800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7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68927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7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127566</xdr:rowOff>
    </xdr:from>
    <xdr:to>
      <xdr:col>67</xdr:col>
      <xdr:colOff>101600</xdr:colOff>
      <xdr:row>98</xdr:row>
      <xdr:rowOff>57716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5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48843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5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令和５年度決算額において、類似団体内平均値と比較して当市が高いものは、議会費、衛生費、土木費、教育費</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で</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あ</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反対に低いものは総務費、民生費、労働費、農林水産業費、商工費、消防費、災害復旧費、公債費、諸支出金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と令和４年度と同様となった</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前年度と比較して、農林水産業費が大幅な減となっている。主な要因は、水産振興補助事業（</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-481</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百万円）によるものである。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愛知県碧南市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年度は標準財政規模が前年比</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2,305</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財政調整基金の年度末残高</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440</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百万円の減となったことで標準財政規模比が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6.24</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ポイント下降した。実質収支額も</a:t>
          </a:r>
          <a:r>
            <a:rPr kumimoji="1" lang="en-US" altLang="ja-JP" sz="1300" b="0" i="0" baseline="0">
              <a:solidFill>
                <a:schemeClr val="dk1"/>
              </a:solidFill>
              <a:effectLst/>
              <a:latin typeface="ＭＳ ゴシック" pitchFamily="49" charset="-128"/>
              <a:ea typeface="ＭＳ ゴシック" pitchFamily="49" charset="-128"/>
              <a:cs typeface="+mn-cs"/>
            </a:rPr>
            <a:t>1,378</a:t>
          </a:r>
          <a:r>
            <a:rPr kumimoji="1" lang="ja-JP" altLang="en-US" sz="1300" b="0" i="0" baseline="0">
              <a:solidFill>
                <a:schemeClr val="dk1"/>
              </a:solidFill>
              <a:effectLst/>
              <a:latin typeface="ＭＳ ゴシック" pitchFamily="49" charset="-128"/>
              <a:ea typeface="ＭＳ ゴシック" pitchFamily="49" charset="-128"/>
              <a:cs typeface="+mn-cs"/>
            </a:rPr>
            <a:t>百万円の減となり、標準財政規模比は</a:t>
          </a:r>
          <a:r>
            <a:rPr kumimoji="1" lang="en-US" altLang="ja-JP" sz="1300" b="0" i="0" baseline="0">
              <a:solidFill>
                <a:schemeClr val="dk1"/>
              </a:solidFill>
              <a:effectLst/>
              <a:latin typeface="ＭＳ ゴシック" pitchFamily="49" charset="-128"/>
              <a:ea typeface="ＭＳ ゴシック" pitchFamily="49" charset="-128"/>
              <a:cs typeface="+mn-cs"/>
            </a:rPr>
            <a:t>8.76</a:t>
          </a:r>
          <a:r>
            <a:rPr kumimoji="1" lang="ja-JP" altLang="en-US" sz="1300" b="0" i="0" baseline="0">
              <a:solidFill>
                <a:schemeClr val="dk1"/>
              </a:solidFill>
              <a:effectLst/>
              <a:latin typeface="ＭＳ ゴシック" pitchFamily="49" charset="-128"/>
              <a:ea typeface="ＭＳ ゴシック" pitchFamily="49" charset="-128"/>
              <a:cs typeface="+mn-cs"/>
            </a:rPr>
            <a:t>ポイントの下降となっている。</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実質単年度収支については、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2,525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のため、標準財政規模比で</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12.91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下降</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主な要因として、法人住民税法人税割（</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732</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百万円）の減の影響が大きい。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愛知県碧南市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年度決算</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ー</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における一般会計、特別会計及び企業会計</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は、例年同様</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黒字となっている。グラフが示すとおり、実質収支額（黒字額）は、水道事業会計、</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一般会計、</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次いで病院事業会計となっている。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水道事業会計</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給水普及率が高い比率で推移しており、地方債現在高も少ないことから、給水収益の大幅な増加は期待できないものの、企業努力や経営の合理化を図るとともに、市民の水道として安全な水の安定供給を図るべく、一層の努力をする中で安定した黒字が見込まれ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一般会計</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歳入面では法人市民税を含む税収の回復により、比率の改善を見込</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んでいる。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歳出では公共施設の老朽化や自然災害への備えなど安心安全な生活への対応、人口減少など人口構造変化に呼応する新たな財政需要への対応などが必要となる。今後も「税収に対応できる財政構造の確立」に努める</a:t>
          </a:r>
          <a:r>
            <a:rPr kumimoji="1" lang="ja-JP" altLang="ja-JP" sz="1000" b="0" i="0" baseline="0">
              <a:solidFill>
                <a:schemeClr val="dk1"/>
              </a:solidFill>
              <a:effectLst/>
              <a:latin typeface="+mn-lt"/>
              <a:ea typeface="+mn-ea"/>
              <a:cs typeface="+mn-cs"/>
            </a:rPr>
            <a:t>。</a:t>
          </a:r>
          <a:endParaRPr lang="ja-JP" altLang="ja-JP" sz="1100">
            <a:effectLst/>
          </a:endParaRPr>
        </a:p>
        <a:p>
          <a:pPr eaLnBrk="1" fontAlgn="auto" latinLnBrk="0" hangingPunct="1"/>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下水道事業会計</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令和２年度から公営企業会計に移行し、それに伴い、従来、一般会計で行っていた認可区域内の雨水関連事業について公営企業に取り込んだ。また、汚水関連事業について、令和８年度概成（令和８年度末整備率９４．５％）を目標に事業を推進していく予定であるが、一般会計からの繰出金は、令和５年度で１７．９億円余</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、令和６年度で１７．８億円余</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となっており、必要な財源として、今後も同程度の繰出金が見込まれる。</a:t>
          </a:r>
          <a:endParaRPr lang="ja-JP" altLang="ja-JP" sz="11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35204146</v>
      </c>
      <c r="BO4" s="384"/>
      <c r="BP4" s="384"/>
      <c r="BQ4" s="384"/>
      <c r="BR4" s="384"/>
      <c r="BS4" s="384"/>
      <c r="BT4" s="384"/>
      <c r="BU4" s="385"/>
      <c r="BV4" s="383">
        <v>37219711</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8.4</v>
      </c>
      <c r="CU4" s="390"/>
      <c r="CV4" s="390"/>
      <c r="CW4" s="390"/>
      <c r="CX4" s="390"/>
      <c r="CY4" s="390"/>
      <c r="CZ4" s="390"/>
      <c r="DA4" s="391"/>
      <c r="DB4" s="389">
        <v>17.2</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33370490</v>
      </c>
      <c r="BO5" s="421"/>
      <c r="BP5" s="421"/>
      <c r="BQ5" s="421"/>
      <c r="BR5" s="421"/>
      <c r="BS5" s="421"/>
      <c r="BT5" s="421"/>
      <c r="BU5" s="422"/>
      <c r="BV5" s="420">
        <v>34018310</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97.5</v>
      </c>
      <c r="CU5" s="418"/>
      <c r="CV5" s="418"/>
      <c r="CW5" s="418"/>
      <c r="CX5" s="418"/>
      <c r="CY5" s="418"/>
      <c r="CZ5" s="418"/>
      <c r="DA5" s="419"/>
      <c r="DB5" s="417">
        <v>91</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1833656</v>
      </c>
      <c r="BO6" s="421"/>
      <c r="BP6" s="421"/>
      <c r="BQ6" s="421"/>
      <c r="BR6" s="421"/>
      <c r="BS6" s="421"/>
      <c r="BT6" s="421"/>
      <c r="BU6" s="422"/>
      <c r="BV6" s="420">
        <v>3201401</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97.5</v>
      </c>
      <c r="CU6" s="458"/>
      <c r="CV6" s="458"/>
      <c r="CW6" s="458"/>
      <c r="CX6" s="458"/>
      <c r="CY6" s="458"/>
      <c r="CZ6" s="458"/>
      <c r="DA6" s="459"/>
      <c r="DB6" s="457">
        <v>91</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122391</v>
      </c>
      <c r="BO7" s="421"/>
      <c r="BP7" s="421"/>
      <c r="BQ7" s="421"/>
      <c r="BR7" s="421"/>
      <c r="BS7" s="421"/>
      <c r="BT7" s="421"/>
      <c r="BU7" s="422"/>
      <c r="BV7" s="420">
        <v>112213</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20256863</v>
      </c>
      <c r="CU7" s="421"/>
      <c r="CV7" s="421"/>
      <c r="CW7" s="421"/>
      <c r="CX7" s="421"/>
      <c r="CY7" s="421"/>
      <c r="CZ7" s="421"/>
      <c r="DA7" s="422"/>
      <c r="DB7" s="420">
        <v>17951807</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1711265</v>
      </c>
      <c r="BO8" s="421"/>
      <c r="BP8" s="421"/>
      <c r="BQ8" s="421"/>
      <c r="BR8" s="421"/>
      <c r="BS8" s="421"/>
      <c r="BT8" s="421"/>
      <c r="BU8" s="422"/>
      <c r="BV8" s="420">
        <v>3089188</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1.1599999999999999</v>
      </c>
      <c r="CU8" s="461"/>
      <c r="CV8" s="461"/>
      <c r="CW8" s="461"/>
      <c r="CX8" s="461"/>
      <c r="CY8" s="461"/>
      <c r="CZ8" s="461"/>
      <c r="DA8" s="462"/>
      <c r="DB8" s="460">
        <v>1.1499999999999999</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72458</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110</v>
      </c>
      <c r="AV9" s="453"/>
      <c r="AW9" s="453"/>
      <c r="AX9" s="453"/>
      <c r="AY9" s="454" t="s">
        <v>111</v>
      </c>
      <c r="AZ9" s="455"/>
      <c r="BA9" s="455"/>
      <c r="BB9" s="455"/>
      <c r="BC9" s="455"/>
      <c r="BD9" s="455"/>
      <c r="BE9" s="455"/>
      <c r="BF9" s="455"/>
      <c r="BG9" s="455"/>
      <c r="BH9" s="455"/>
      <c r="BI9" s="455"/>
      <c r="BJ9" s="455"/>
      <c r="BK9" s="455"/>
      <c r="BL9" s="455"/>
      <c r="BM9" s="456"/>
      <c r="BN9" s="420">
        <v>-1377923</v>
      </c>
      <c r="BO9" s="421"/>
      <c r="BP9" s="421"/>
      <c r="BQ9" s="421"/>
      <c r="BR9" s="421"/>
      <c r="BS9" s="421"/>
      <c r="BT9" s="421"/>
      <c r="BU9" s="422"/>
      <c r="BV9" s="420">
        <v>230237</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4.4000000000000004</v>
      </c>
      <c r="CU9" s="418"/>
      <c r="CV9" s="418"/>
      <c r="CW9" s="418"/>
      <c r="CX9" s="418"/>
      <c r="CY9" s="418"/>
      <c r="CZ9" s="418"/>
      <c r="DA9" s="419"/>
      <c r="DB9" s="417">
        <v>4.2</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71346</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8945</v>
      </c>
      <c r="BO10" s="421"/>
      <c r="BP10" s="421"/>
      <c r="BQ10" s="421"/>
      <c r="BR10" s="421"/>
      <c r="BS10" s="421"/>
      <c r="BT10" s="421"/>
      <c r="BU10" s="422"/>
      <c r="BV10" s="420">
        <v>477286</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72534</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448659</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130</v>
      </c>
      <c r="N13" s="512"/>
      <c r="O13" s="512"/>
      <c r="P13" s="512"/>
      <c r="Q13" s="513"/>
      <c r="R13" s="504">
        <v>66253</v>
      </c>
      <c r="S13" s="505"/>
      <c r="T13" s="505"/>
      <c r="U13" s="505"/>
      <c r="V13" s="506"/>
      <c r="W13" s="436" t="s">
        <v>131</v>
      </c>
      <c r="X13" s="437"/>
      <c r="Y13" s="437"/>
      <c r="Z13" s="437"/>
      <c r="AA13" s="437"/>
      <c r="AB13" s="427"/>
      <c r="AC13" s="471">
        <v>1386</v>
      </c>
      <c r="AD13" s="472"/>
      <c r="AE13" s="472"/>
      <c r="AF13" s="472"/>
      <c r="AG13" s="514"/>
      <c r="AH13" s="471">
        <v>1577</v>
      </c>
      <c r="AI13" s="472"/>
      <c r="AJ13" s="472"/>
      <c r="AK13" s="472"/>
      <c r="AL13" s="473"/>
      <c r="AM13" s="449" t="s">
        <v>132</v>
      </c>
      <c r="AN13" s="450"/>
      <c r="AO13" s="450"/>
      <c r="AP13" s="450"/>
      <c r="AQ13" s="450"/>
      <c r="AR13" s="450"/>
      <c r="AS13" s="450"/>
      <c r="AT13" s="451"/>
      <c r="AU13" s="452" t="s">
        <v>110</v>
      </c>
      <c r="AV13" s="453"/>
      <c r="AW13" s="453"/>
      <c r="AX13" s="453"/>
      <c r="AY13" s="454" t="s">
        <v>133</v>
      </c>
      <c r="AZ13" s="455"/>
      <c r="BA13" s="455"/>
      <c r="BB13" s="455"/>
      <c r="BC13" s="455"/>
      <c r="BD13" s="455"/>
      <c r="BE13" s="455"/>
      <c r="BF13" s="455"/>
      <c r="BG13" s="455"/>
      <c r="BH13" s="455"/>
      <c r="BI13" s="455"/>
      <c r="BJ13" s="455"/>
      <c r="BK13" s="455"/>
      <c r="BL13" s="455"/>
      <c r="BM13" s="456"/>
      <c r="BN13" s="420">
        <v>-1817637</v>
      </c>
      <c r="BO13" s="421"/>
      <c r="BP13" s="421"/>
      <c r="BQ13" s="421"/>
      <c r="BR13" s="421"/>
      <c r="BS13" s="421"/>
      <c r="BT13" s="421"/>
      <c r="BU13" s="422"/>
      <c r="BV13" s="420">
        <v>707523</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3.1</v>
      </c>
      <c r="CU13" s="418"/>
      <c r="CV13" s="418"/>
      <c r="CW13" s="418"/>
      <c r="CX13" s="418"/>
      <c r="CY13" s="418"/>
      <c r="CZ13" s="418"/>
      <c r="DA13" s="419"/>
      <c r="DB13" s="417">
        <v>2.7</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72645</v>
      </c>
      <c r="S14" s="505"/>
      <c r="T14" s="505"/>
      <c r="U14" s="505"/>
      <c r="V14" s="506"/>
      <c r="W14" s="410"/>
      <c r="X14" s="411"/>
      <c r="Y14" s="411"/>
      <c r="Z14" s="411"/>
      <c r="AA14" s="411"/>
      <c r="AB14" s="400"/>
      <c r="AC14" s="507">
        <v>3.8</v>
      </c>
      <c r="AD14" s="508"/>
      <c r="AE14" s="508"/>
      <c r="AF14" s="508"/>
      <c r="AG14" s="509"/>
      <c r="AH14" s="507">
        <v>4.2</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2.8</v>
      </c>
      <c r="CU14" s="519"/>
      <c r="CV14" s="519"/>
      <c r="CW14" s="519"/>
      <c r="CX14" s="519"/>
      <c r="CY14" s="519"/>
      <c r="CZ14" s="519"/>
      <c r="DA14" s="520"/>
      <c r="DB14" s="518">
        <v>2.2000000000000002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130</v>
      </c>
      <c r="N15" s="512"/>
      <c r="O15" s="512"/>
      <c r="P15" s="512"/>
      <c r="Q15" s="513"/>
      <c r="R15" s="504">
        <v>66795</v>
      </c>
      <c r="S15" s="505"/>
      <c r="T15" s="505"/>
      <c r="U15" s="505"/>
      <c r="V15" s="506"/>
      <c r="W15" s="436" t="s">
        <v>137</v>
      </c>
      <c r="X15" s="437"/>
      <c r="Y15" s="437"/>
      <c r="Z15" s="437"/>
      <c r="AA15" s="437"/>
      <c r="AB15" s="427"/>
      <c r="AC15" s="471">
        <v>17797</v>
      </c>
      <c r="AD15" s="472"/>
      <c r="AE15" s="472"/>
      <c r="AF15" s="472"/>
      <c r="AG15" s="514"/>
      <c r="AH15" s="471">
        <v>18303</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15700444</v>
      </c>
      <c r="BO15" s="384"/>
      <c r="BP15" s="384"/>
      <c r="BQ15" s="384"/>
      <c r="BR15" s="384"/>
      <c r="BS15" s="384"/>
      <c r="BT15" s="384"/>
      <c r="BU15" s="385"/>
      <c r="BV15" s="383">
        <v>13990049</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48.3</v>
      </c>
      <c r="AD16" s="508"/>
      <c r="AE16" s="508"/>
      <c r="AF16" s="508"/>
      <c r="AG16" s="509"/>
      <c r="AH16" s="507">
        <v>49</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12618072</v>
      </c>
      <c r="BO16" s="421"/>
      <c r="BP16" s="421"/>
      <c r="BQ16" s="421"/>
      <c r="BR16" s="421"/>
      <c r="BS16" s="421"/>
      <c r="BT16" s="421"/>
      <c r="BU16" s="422"/>
      <c r="BV16" s="420">
        <v>12549781</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17629</v>
      </c>
      <c r="AD17" s="472"/>
      <c r="AE17" s="472"/>
      <c r="AF17" s="472"/>
      <c r="AG17" s="514"/>
      <c r="AH17" s="471">
        <v>17484</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20256863</v>
      </c>
      <c r="BO17" s="421"/>
      <c r="BP17" s="421"/>
      <c r="BQ17" s="421"/>
      <c r="BR17" s="421"/>
      <c r="BS17" s="421"/>
      <c r="BT17" s="421"/>
      <c r="BU17" s="422"/>
      <c r="BV17" s="420">
        <v>17951807</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36.68</v>
      </c>
      <c r="M18" s="544"/>
      <c r="N18" s="544"/>
      <c r="O18" s="544"/>
      <c r="P18" s="544"/>
      <c r="Q18" s="544"/>
      <c r="R18" s="545"/>
      <c r="S18" s="545"/>
      <c r="T18" s="545"/>
      <c r="U18" s="545"/>
      <c r="V18" s="546"/>
      <c r="W18" s="438"/>
      <c r="X18" s="439"/>
      <c r="Y18" s="439"/>
      <c r="Z18" s="439"/>
      <c r="AA18" s="439"/>
      <c r="AB18" s="430"/>
      <c r="AC18" s="547">
        <v>47.9</v>
      </c>
      <c r="AD18" s="548"/>
      <c r="AE18" s="548"/>
      <c r="AF18" s="548"/>
      <c r="AG18" s="549"/>
      <c r="AH18" s="547">
        <v>46.8</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18943443</v>
      </c>
      <c r="BO18" s="421"/>
      <c r="BP18" s="421"/>
      <c r="BQ18" s="421"/>
      <c r="BR18" s="421"/>
      <c r="BS18" s="421"/>
      <c r="BT18" s="421"/>
      <c r="BU18" s="422"/>
      <c r="BV18" s="420">
        <v>18406327</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1975</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27806077</v>
      </c>
      <c r="BO19" s="421"/>
      <c r="BP19" s="421"/>
      <c r="BQ19" s="421"/>
      <c r="BR19" s="421"/>
      <c r="BS19" s="421"/>
      <c r="BT19" s="421"/>
      <c r="BU19" s="422"/>
      <c r="BV19" s="420">
        <v>28235665</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28277</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8191053</v>
      </c>
      <c r="BO22" s="384"/>
      <c r="BP22" s="384"/>
      <c r="BQ22" s="384"/>
      <c r="BR22" s="384"/>
      <c r="BS22" s="384"/>
      <c r="BT22" s="384"/>
      <c r="BU22" s="385"/>
      <c r="BV22" s="383">
        <v>8712791</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4616239</v>
      </c>
      <c r="BO23" s="421"/>
      <c r="BP23" s="421"/>
      <c r="BQ23" s="421"/>
      <c r="BR23" s="421"/>
      <c r="BS23" s="421"/>
      <c r="BT23" s="421"/>
      <c r="BU23" s="422"/>
      <c r="BV23" s="420">
        <v>5257360</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10030</v>
      </c>
      <c r="R24" s="472"/>
      <c r="S24" s="472"/>
      <c r="T24" s="472"/>
      <c r="U24" s="472"/>
      <c r="V24" s="514"/>
      <c r="W24" s="566"/>
      <c r="X24" s="567"/>
      <c r="Y24" s="568"/>
      <c r="Z24" s="470" t="s">
        <v>162</v>
      </c>
      <c r="AA24" s="450"/>
      <c r="AB24" s="450"/>
      <c r="AC24" s="450"/>
      <c r="AD24" s="450"/>
      <c r="AE24" s="450"/>
      <c r="AF24" s="450"/>
      <c r="AG24" s="451"/>
      <c r="AH24" s="471">
        <v>420</v>
      </c>
      <c r="AI24" s="472"/>
      <c r="AJ24" s="472"/>
      <c r="AK24" s="472"/>
      <c r="AL24" s="514"/>
      <c r="AM24" s="471">
        <v>1338120</v>
      </c>
      <c r="AN24" s="472"/>
      <c r="AO24" s="472"/>
      <c r="AP24" s="472"/>
      <c r="AQ24" s="472"/>
      <c r="AR24" s="514"/>
      <c r="AS24" s="471">
        <v>3186</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7154158</v>
      </c>
      <c r="BO24" s="421"/>
      <c r="BP24" s="421"/>
      <c r="BQ24" s="421"/>
      <c r="BR24" s="421"/>
      <c r="BS24" s="421"/>
      <c r="BT24" s="421"/>
      <c r="BU24" s="422"/>
      <c r="BV24" s="420">
        <v>7527820</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8220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1151672</v>
      </c>
      <c r="BO25" s="384"/>
      <c r="BP25" s="384"/>
      <c r="BQ25" s="384"/>
      <c r="BR25" s="384"/>
      <c r="BS25" s="384"/>
      <c r="BT25" s="384"/>
      <c r="BU25" s="385"/>
      <c r="BV25" s="383">
        <v>1587128</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7150</v>
      </c>
      <c r="R26" s="472"/>
      <c r="S26" s="472"/>
      <c r="T26" s="472"/>
      <c r="U26" s="472"/>
      <c r="V26" s="514"/>
      <c r="W26" s="566"/>
      <c r="X26" s="567"/>
      <c r="Y26" s="568"/>
      <c r="Z26" s="470" t="s">
        <v>168</v>
      </c>
      <c r="AA26" s="572"/>
      <c r="AB26" s="572"/>
      <c r="AC26" s="572"/>
      <c r="AD26" s="572"/>
      <c r="AE26" s="572"/>
      <c r="AF26" s="572"/>
      <c r="AG26" s="573"/>
      <c r="AH26" s="471" t="s">
        <v>122</v>
      </c>
      <c r="AI26" s="472"/>
      <c r="AJ26" s="472"/>
      <c r="AK26" s="472"/>
      <c r="AL26" s="514"/>
      <c r="AM26" s="471" t="s">
        <v>122</v>
      </c>
      <c r="AN26" s="472"/>
      <c r="AO26" s="472"/>
      <c r="AP26" s="472"/>
      <c r="AQ26" s="472"/>
      <c r="AR26" s="514"/>
      <c r="AS26" s="471" t="s">
        <v>122</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5430</v>
      </c>
      <c r="R27" s="472"/>
      <c r="S27" s="472"/>
      <c r="T27" s="472"/>
      <c r="U27" s="472"/>
      <c r="V27" s="514"/>
      <c r="W27" s="566"/>
      <c r="X27" s="567"/>
      <c r="Y27" s="568"/>
      <c r="Z27" s="470" t="s">
        <v>171</v>
      </c>
      <c r="AA27" s="450"/>
      <c r="AB27" s="450"/>
      <c r="AC27" s="450"/>
      <c r="AD27" s="450"/>
      <c r="AE27" s="450"/>
      <c r="AF27" s="450"/>
      <c r="AG27" s="451"/>
      <c r="AH27" s="471">
        <v>41</v>
      </c>
      <c r="AI27" s="472"/>
      <c r="AJ27" s="472"/>
      <c r="AK27" s="472"/>
      <c r="AL27" s="514"/>
      <c r="AM27" s="471">
        <v>126716</v>
      </c>
      <c r="AN27" s="472"/>
      <c r="AO27" s="472"/>
      <c r="AP27" s="472"/>
      <c r="AQ27" s="472"/>
      <c r="AR27" s="514"/>
      <c r="AS27" s="471">
        <v>3091</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5030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5970688</v>
      </c>
      <c r="BO28" s="384"/>
      <c r="BP28" s="384"/>
      <c r="BQ28" s="384"/>
      <c r="BR28" s="384"/>
      <c r="BS28" s="384"/>
      <c r="BT28" s="384"/>
      <c r="BU28" s="385"/>
      <c r="BV28" s="383">
        <v>6410402</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20</v>
      </c>
      <c r="M29" s="472"/>
      <c r="N29" s="472"/>
      <c r="O29" s="472"/>
      <c r="P29" s="514"/>
      <c r="Q29" s="471">
        <v>4480</v>
      </c>
      <c r="R29" s="472"/>
      <c r="S29" s="472"/>
      <c r="T29" s="472"/>
      <c r="U29" s="472"/>
      <c r="V29" s="514"/>
      <c r="W29" s="569"/>
      <c r="X29" s="570"/>
      <c r="Y29" s="571"/>
      <c r="Z29" s="470" t="s">
        <v>177</v>
      </c>
      <c r="AA29" s="450"/>
      <c r="AB29" s="450"/>
      <c r="AC29" s="450"/>
      <c r="AD29" s="450"/>
      <c r="AE29" s="450"/>
      <c r="AF29" s="450"/>
      <c r="AG29" s="451"/>
      <c r="AH29" s="471">
        <v>461</v>
      </c>
      <c r="AI29" s="472"/>
      <c r="AJ29" s="472"/>
      <c r="AK29" s="472"/>
      <c r="AL29" s="514"/>
      <c r="AM29" s="471">
        <v>1464836</v>
      </c>
      <c r="AN29" s="472"/>
      <c r="AO29" s="472"/>
      <c r="AP29" s="472"/>
      <c r="AQ29" s="472"/>
      <c r="AR29" s="514"/>
      <c r="AS29" s="471">
        <v>3178</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6782</v>
      </c>
      <c r="BO29" s="421"/>
      <c r="BP29" s="421"/>
      <c r="BQ29" s="421"/>
      <c r="BR29" s="421"/>
      <c r="BS29" s="421"/>
      <c r="BT29" s="421"/>
      <c r="BU29" s="422"/>
      <c r="BV29" s="420">
        <v>6772</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96.4</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2084246</v>
      </c>
      <c r="BO30" s="540"/>
      <c r="BP30" s="540"/>
      <c r="BQ30" s="540"/>
      <c r="BR30" s="540"/>
      <c r="BS30" s="540"/>
      <c r="BT30" s="540"/>
      <c r="BU30" s="541"/>
      <c r="BV30" s="539">
        <v>1879829</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IF('各会計、関係団体の財政状況及び健全化判断比率'!B32="","",'各会計、関係団体の財政状況及び健全化判断比率'!B32)</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10</v>
      </c>
      <c r="BX34" s="610"/>
      <c r="BY34" s="611" t="str">
        <f>IF('各会計、関係団体の財政状況及び健全化判断比率'!B68="","",'各会計、関係団体の財政状況及び健全化判断比率'!B68)</f>
        <v>衣浦衛生組合</v>
      </c>
      <c r="BZ34" s="611"/>
      <c r="CA34" s="611"/>
      <c r="CB34" s="611"/>
      <c r="CC34" s="611"/>
      <c r="CD34" s="611"/>
      <c r="CE34" s="611"/>
      <c r="CF34" s="611"/>
      <c r="CG34" s="611"/>
      <c r="CH34" s="611"/>
      <c r="CI34" s="611"/>
      <c r="CJ34" s="611"/>
      <c r="CK34" s="611"/>
      <c r="CL34" s="611"/>
      <c r="CM34" s="611"/>
      <c r="CN34" s="175"/>
      <c r="CO34" s="610">
        <f>IF(CQ34="","",MAX(C34:D43,U34:V43,AM34:AN43,BE34:BF43,BW34:BX43)+1)</f>
        <v>14</v>
      </c>
      <c r="CP34" s="610"/>
      <c r="CQ34" s="611" t="str">
        <f>IF('各会計、関係団体の財政状況及び健全化判断比率'!BS7="","",'各会計、関係団体の財政状況及び健全化判断比率'!BS7)</f>
        <v>㈱ヘキナンシティカンパニー</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f>IF(E35="","",C34+1)</f>
        <v>2</v>
      </c>
      <c r="D35" s="610"/>
      <c r="E35" s="611" t="str">
        <f>IF('各会計、関係団体の財政状況及び健全化判断比率'!B8="","",'各会計、関係団体の財政状況及び健全化判断比率'!B8)</f>
        <v>訪問看護事業特別会計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介護保険（保険事業勘定）特別会計</v>
      </c>
      <c r="X35" s="611"/>
      <c r="Y35" s="611"/>
      <c r="Z35" s="611"/>
      <c r="AA35" s="611"/>
      <c r="AB35" s="611"/>
      <c r="AC35" s="611"/>
      <c r="AD35" s="611"/>
      <c r="AE35" s="611"/>
      <c r="AF35" s="611"/>
      <c r="AG35" s="611"/>
      <c r="AH35" s="611"/>
      <c r="AI35" s="611"/>
      <c r="AJ35" s="611"/>
      <c r="AK35" s="611"/>
      <c r="AL35" s="175"/>
      <c r="AM35" s="610">
        <f t="shared" ref="AM35:AM43" si="0">IF(AO35="","",AM34+1)</f>
        <v>8</v>
      </c>
      <c r="AN35" s="610"/>
      <c r="AO35" s="611" t="str">
        <f>IF('各会計、関係団体の財政状況及び健全化判断比率'!B33="","",'各会計、関係団体の財政状況及び健全化判断比率'!B33)</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11</v>
      </c>
      <c r="BX35" s="610"/>
      <c r="BY35" s="611" t="str">
        <f>IF('各会計、関係団体の財政状況及び健全化判断比率'!B69="","",'各会計、関係団体の財政状況及び健全化判断比率'!B69)</f>
        <v>衣浦東部広域連合</v>
      </c>
      <c r="BZ35" s="611"/>
      <c r="CA35" s="611"/>
      <c r="CB35" s="611"/>
      <c r="CC35" s="611"/>
      <c r="CD35" s="611"/>
      <c r="CE35" s="611"/>
      <c r="CF35" s="611"/>
      <c r="CG35" s="611"/>
      <c r="CH35" s="611"/>
      <c r="CI35" s="611"/>
      <c r="CJ35" s="611"/>
      <c r="CK35" s="611"/>
      <c r="CL35" s="611"/>
      <c r="CM35" s="611"/>
      <c r="CN35" s="175"/>
      <c r="CO35" s="610">
        <f t="shared" ref="CO35:CO43" si="3">IF(CQ35="","",CO34+1)</f>
        <v>15</v>
      </c>
      <c r="CP35" s="610"/>
      <c r="CQ35" s="611" t="str">
        <f>IF('各会計、関係団体の財政状況及び健全化判断比率'!BS8="","",'各会計、関係団体の財政状況及び健全化判断比率'!BS8)</f>
        <v>碧南土地開発公社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介護保険（介護サービス事業勘定）特別会計</v>
      </c>
      <c r="X36" s="611"/>
      <c r="Y36" s="611"/>
      <c r="Z36" s="611"/>
      <c r="AA36" s="611"/>
      <c r="AB36" s="611"/>
      <c r="AC36" s="611"/>
      <c r="AD36" s="611"/>
      <c r="AE36" s="611"/>
      <c r="AF36" s="611"/>
      <c r="AG36" s="611"/>
      <c r="AH36" s="611"/>
      <c r="AI36" s="611"/>
      <c r="AJ36" s="611"/>
      <c r="AK36" s="611"/>
      <c r="AL36" s="175"/>
      <c r="AM36" s="610">
        <f t="shared" si="0"/>
        <v>9</v>
      </c>
      <c r="AN36" s="610"/>
      <c r="AO36" s="611" t="str">
        <f>IF('各会計、関係団体の財政状況及び健全化判断比率'!B34="","",'各会計、関係団体の財政状況及び健全化判断比率'!B34)</f>
        <v>病院事業会計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12</v>
      </c>
      <c r="BX36" s="610"/>
      <c r="BY36" s="611" t="str">
        <f>IF('各会計、関係団体の財政状況及び健全化判断比率'!B70="","",'各会計、関係団体の財政状況及び健全化判断比率'!B70)</f>
        <v>愛知県後期高齢者医療広域連合（一般会計）</v>
      </c>
      <c r="BZ36" s="611"/>
      <c r="CA36" s="611"/>
      <c r="CB36" s="611"/>
      <c r="CC36" s="611"/>
      <c r="CD36" s="611"/>
      <c r="CE36" s="611"/>
      <c r="CF36" s="611"/>
      <c r="CG36" s="611"/>
      <c r="CH36" s="611"/>
      <c r="CI36" s="611"/>
      <c r="CJ36" s="611"/>
      <c r="CK36" s="611"/>
      <c r="CL36" s="611"/>
      <c r="CM36" s="611"/>
      <c r="CN36" s="175"/>
      <c r="CO36" s="610">
        <f t="shared" si="3"/>
        <v>16</v>
      </c>
      <c r="CP36" s="610"/>
      <c r="CQ36" s="611" t="str">
        <f>IF('各会計、関係団体の財政状況及び健全化判断比率'!BS9="","",'各会計、関係団体の財政状況及び健全化判断比率'!BS9)</f>
        <v>㈶碧南市健康増進会</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6</v>
      </c>
      <c r="V37" s="610"/>
      <c r="W37" s="611" t="str">
        <f>IF('各会計、関係団体の財政状況及び健全化判断比率'!B31="","",'各会計、関係団体の財政状況及び健全化判断比率'!B31)</f>
        <v>後期高齢者医療保険特別会計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13</v>
      </c>
      <c r="BX37" s="610"/>
      <c r="BY37" s="611" t="str">
        <f>IF('各会計、関係団体の財政状況及び健全化判断比率'!B71="","",'各会計、関係団体の財政状況及び健全化判断比率'!B71)</f>
        <v>愛知県後期高齢者医療広域連合（後期高齢者医療特別会計）</v>
      </c>
      <c r="BZ37" s="611"/>
      <c r="CA37" s="611"/>
      <c r="CB37" s="611"/>
      <c r="CC37" s="611"/>
      <c r="CD37" s="611"/>
      <c r="CE37" s="611"/>
      <c r="CF37" s="611"/>
      <c r="CG37" s="611"/>
      <c r="CH37" s="611"/>
      <c r="CI37" s="611"/>
      <c r="CJ37" s="611"/>
      <c r="CK37" s="611"/>
      <c r="CL37" s="611"/>
      <c r="CM37" s="611"/>
      <c r="CN37" s="175"/>
      <c r="CO37" s="610">
        <f t="shared" si="3"/>
        <v>17</v>
      </c>
      <c r="CP37" s="610"/>
      <c r="CQ37" s="611" t="str">
        <f>IF('各会計、関係団体の財政状況及び健全化判断比率'!BS10="","",'各会計、関係団体の財政状況及び健全化判断比率'!BS10)</f>
        <v>㈶衣浦港福祉協会</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t="str">
        <f t="shared" si="2"/>
        <v/>
      </c>
      <c r="BX38" s="610"/>
      <c r="BY38" s="611" t="str">
        <f>IF('各会計、関係団体の財政状況及び健全化判断比率'!B72="","",'各会計、関係団体の財政状況及び健全化判断比率'!B72)</f>
        <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Iho1UEZA7Iwye4wlPvqZ6gKQd1EZtw8kkDckikJYfJM4CRGfkNLf0r5sCXPVVyNB1cAKWhb42NjxfDWTJu8SIQ==" saltValue="RfOBD+N2TGpd7JJSoDkQ6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62" t="s">
        <v>535</v>
      </c>
      <c r="D34" s="1162"/>
      <c r="E34" s="1163"/>
      <c r="F34" s="32">
        <v>14.13</v>
      </c>
      <c r="G34" s="33">
        <v>14.16</v>
      </c>
      <c r="H34" s="33">
        <v>13.12</v>
      </c>
      <c r="I34" s="33">
        <v>10</v>
      </c>
      <c r="J34" s="34">
        <v>9.14</v>
      </c>
      <c r="K34" s="22"/>
      <c r="L34" s="22"/>
      <c r="M34" s="22"/>
      <c r="N34" s="22"/>
      <c r="O34" s="22"/>
      <c r="P34" s="22"/>
    </row>
    <row r="35" spans="1:16" ht="39" customHeight="1" x14ac:dyDescent="0.2">
      <c r="A35" s="22"/>
      <c r="B35" s="35"/>
      <c r="C35" s="1158" t="s">
        <v>536</v>
      </c>
      <c r="D35" s="1158"/>
      <c r="E35" s="1159"/>
      <c r="F35" s="36">
        <v>12.27</v>
      </c>
      <c r="G35" s="37">
        <v>14.07</v>
      </c>
      <c r="H35" s="37">
        <v>15.01</v>
      </c>
      <c r="I35" s="37">
        <v>16.71</v>
      </c>
      <c r="J35" s="38">
        <v>8.06</v>
      </c>
      <c r="K35" s="22"/>
      <c r="L35" s="22"/>
      <c r="M35" s="22"/>
      <c r="N35" s="22"/>
      <c r="O35" s="22"/>
      <c r="P35" s="22"/>
    </row>
    <row r="36" spans="1:16" ht="39" customHeight="1" x14ac:dyDescent="0.2">
      <c r="A36" s="22"/>
      <c r="B36" s="35"/>
      <c r="C36" s="1158" t="s">
        <v>537</v>
      </c>
      <c r="D36" s="1158"/>
      <c r="E36" s="1159"/>
      <c r="F36" s="36">
        <v>2.92</v>
      </c>
      <c r="G36" s="37">
        <v>0.6</v>
      </c>
      <c r="H36" s="37">
        <v>8.82</v>
      </c>
      <c r="I36" s="37">
        <v>6.32</v>
      </c>
      <c r="J36" s="38">
        <v>7.33</v>
      </c>
      <c r="K36" s="22"/>
      <c r="L36" s="22"/>
      <c r="M36" s="22"/>
      <c r="N36" s="22"/>
      <c r="O36" s="22"/>
      <c r="P36" s="22"/>
    </row>
    <row r="37" spans="1:16" ht="39" customHeight="1" x14ac:dyDescent="0.2">
      <c r="A37" s="22"/>
      <c r="B37" s="35"/>
      <c r="C37" s="1158" t="s">
        <v>538</v>
      </c>
      <c r="D37" s="1158"/>
      <c r="E37" s="1159"/>
      <c r="F37" s="36" t="s">
        <v>490</v>
      </c>
      <c r="G37" s="37">
        <v>1.43</v>
      </c>
      <c r="H37" s="37">
        <v>1.71</v>
      </c>
      <c r="I37" s="37">
        <v>1.72</v>
      </c>
      <c r="J37" s="38">
        <v>2.4</v>
      </c>
      <c r="K37" s="22"/>
      <c r="L37" s="22"/>
      <c r="M37" s="22"/>
      <c r="N37" s="22"/>
      <c r="O37" s="22"/>
      <c r="P37" s="22"/>
    </row>
    <row r="38" spans="1:16" ht="39" customHeight="1" x14ac:dyDescent="0.2">
      <c r="A38" s="22"/>
      <c r="B38" s="35"/>
      <c r="C38" s="1158" t="s">
        <v>539</v>
      </c>
      <c r="D38" s="1158"/>
      <c r="E38" s="1159"/>
      <c r="F38" s="36">
        <v>0.71</v>
      </c>
      <c r="G38" s="37">
        <v>1.05</v>
      </c>
      <c r="H38" s="37">
        <v>1.22</v>
      </c>
      <c r="I38" s="37">
        <v>1.46</v>
      </c>
      <c r="J38" s="38">
        <v>1.42</v>
      </c>
      <c r="K38" s="22"/>
      <c r="L38" s="22"/>
      <c r="M38" s="22"/>
      <c r="N38" s="22"/>
      <c r="O38" s="22"/>
      <c r="P38" s="22"/>
    </row>
    <row r="39" spans="1:16" ht="39" customHeight="1" x14ac:dyDescent="0.2">
      <c r="A39" s="22"/>
      <c r="B39" s="35"/>
      <c r="C39" s="1158" t="s">
        <v>540</v>
      </c>
      <c r="D39" s="1158"/>
      <c r="E39" s="1159"/>
      <c r="F39" s="36">
        <v>0.27</v>
      </c>
      <c r="G39" s="37">
        <v>0.37</v>
      </c>
      <c r="H39" s="37">
        <v>0.48</v>
      </c>
      <c r="I39" s="37">
        <v>0.49</v>
      </c>
      <c r="J39" s="38">
        <v>0.38</v>
      </c>
      <c r="K39" s="22"/>
      <c r="L39" s="22"/>
      <c r="M39" s="22"/>
      <c r="N39" s="22"/>
      <c r="O39" s="22"/>
      <c r="P39" s="22"/>
    </row>
    <row r="40" spans="1:16" ht="39" customHeight="1" x14ac:dyDescent="0.2">
      <c r="A40" s="22"/>
      <c r="B40" s="35"/>
      <c r="C40" s="1158" t="s">
        <v>541</v>
      </c>
      <c r="D40" s="1158"/>
      <c r="E40" s="1159"/>
      <c r="F40" s="36">
        <v>0.55000000000000004</v>
      </c>
      <c r="G40" s="37">
        <v>0.33</v>
      </c>
      <c r="H40" s="37">
        <v>0.56000000000000005</v>
      </c>
      <c r="I40" s="37">
        <v>0.47</v>
      </c>
      <c r="J40" s="38">
        <v>0.19</v>
      </c>
      <c r="K40" s="22"/>
      <c r="L40" s="22"/>
      <c r="M40" s="22"/>
      <c r="N40" s="22"/>
      <c r="O40" s="22"/>
      <c r="P40" s="22"/>
    </row>
    <row r="41" spans="1:16" ht="39" customHeight="1" x14ac:dyDescent="0.2">
      <c r="A41" s="22"/>
      <c r="B41" s="35"/>
      <c r="C41" s="1158" t="s">
        <v>542</v>
      </c>
      <c r="D41" s="1158"/>
      <c r="E41" s="1159"/>
      <c r="F41" s="36">
        <v>0.11</v>
      </c>
      <c r="G41" s="37">
        <v>0</v>
      </c>
      <c r="H41" s="37">
        <v>0.06</v>
      </c>
      <c r="I41" s="37">
        <v>0.15</v>
      </c>
      <c r="J41" s="38">
        <v>0.14000000000000001</v>
      </c>
      <c r="K41" s="22"/>
      <c r="L41" s="22"/>
      <c r="M41" s="22"/>
      <c r="N41" s="22"/>
      <c r="O41" s="22"/>
      <c r="P41" s="22"/>
    </row>
    <row r="42" spans="1:16" ht="39" customHeight="1" x14ac:dyDescent="0.2">
      <c r="A42" s="22"/>
      <c r="B42" s="39"/>
      <c r="C42" s="1158" t="s">
        <v>543</v>
      </c>
      <c r="D42" s="1158"/>
      <c r="E42" s="1159"/>
      <c r="F42" s="36" t="s">
        <v>490</v>
      </c>
      <c r="G42" s="37" t="s">
        <v>490</v>
      </c>
      <c r="H42" s="37" t="s">
        <v>490</v>
      </c>
      <c r="I42" s="37" t="s">
        <v>490</v>
      </c>
      <c r="J42" s="38" t="s">
        <v>490</v>
      </c>
      <c r="K42" s="22"/>
      <c r="L42" s="22"/>
      <c r="M42" s="22"/>
      <c r="N42" s="22"/>
      <c r="O42" s="22"/>
      <c r="P42" s="22"/>
    </row>
    <row r="43" spans="1:16" ht="39" customHeight="1" thickBot="1" x14ac:dyDescent="0.25">
      <c r="A43" s="22"/>
      <c r="B43" s="40"/>
      <c r="C43" s="1160" t="s">
        <v>544</v>
      </c>
      <c r="D43" s="1160"/>
      <c r="E43" s="1161"/>
      <c r="F43" s="41">
        <v>0.2</v>
      </c>
      <c r="G43" s="42">
        <v>0.01</v>
      </c>
      <c r="H43" s="42">
        <v>0</v>
      </c>
      <c r="I43" s="42">
        <v>0.01</v>
      </c>
      <c r="J43" s="43">
        <v>0.03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WyuA/ACZw9TB5j0U7VbiEt8xyMgMnmd6jGPBZEXdvLV171Z04k8JFKoRIxwerV4hD4ytn8dGJtQJWUn8MLkgTA==" saltValue="XeDL2WRt3KL5d2U//X3d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1182</v>
      </c>
      <c r="L45" s="58">
        <v>1085</v>
      </c>
      <c r="M45" s="58">
        <v>1148</v>
      </c>
      <c r="N45" s="58">
        <v>1179</v>
      </c>
      <c r="O45" s="59">
        <v>1218</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490</v>
      </c>
      <c r="L46" s="62" t="s">
        <v>490</v>
      </c>
      <c r="M46" s="62" t="s">
        <v>490</v>
      </c>
      <c r="N46" s="62" t="s">
        <v>490</v>
      </c>
      <c r="O46" s="63" t="s">
        <v>490</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490</v>
      </c>
      <c r="L47" s="62" t="s">
        <v>490</v>
      </c>
      <c r="M47" s="62" t="s">
        <v>490</v>
      </c>
      <c r="N47" s="62" t="s">
        <v>490</v>
      </c>
      <c r="O47" s="63" t="s">
        <v>490</v>
      </c>
      <c r="P47" s="46"/>
      <c r="Q47" s="46"/>
      <c r="R47" s="46"/>
      <c r="S47" s="46"/>
      <c r="T47" s="46"/>
      <c r="U47" s="46"/>
    </row>
    <row r="48" spans="1:21" ht="30.75" customHeight="1" x14ac:dyDescent="0.2">
      <c r="A48" s="46"/>
      <c r="B48" s="1166"/>
      <c r="C48" s="1167"/>
      <c r="D48" s="60"/>
      <c r="E48" s="1172" t="s">
        <v>13</v>
      </c>
      <c r="F48" s="1172"/>
      <c r="G48" s="1172"/>
      <c r="H48" s="1172"/>
      <c r="I48" s="1172"/>
      <c r="J48" s="1173"/>
      <c r="K48" s="61">
        <v>1643</v>
      </c>
      <c r="L48" s="62">
        <v>1754</v>
      </c>
      <c r="M48" s="62">
        <v>1592</v>
      </c>
      <c r="N48" s="62">
        <v>1620</v>
      </c>
      <c r="O48" s="63">
        <v>1500</v>
      </c>
      <c r="P48" s="46"/>
      <c r="Q48" s="46"/>
      <c r="R48" s="46"/>
      <c r="S48" s="46"/>
      <c r="T48" s="46"/>
      <c r="U48" s="46"/>
    </row>
    <row r="49" spans="1:21" ht="30.75" customHeight="1" x14ac:dyDescent="0.2">
      <c r="A49" s="46"/>
      <c r="B49" s="1166"/>
      <c r="C49" s="1167"/>
      <c r="D49" s="60"/>
      <c r="E49" s="1172" t="s">
        <v>14</v>
      </c>
      <c r="F49" s="1172"/>
      <c r="G49" s="1172"/>
      <c r="H49" s="1172"/>
      <c r="I49" s="1172"/>
      <c r="J49" s="1173"/>
      <c r="K49" s="61">
        <v>145</v>
      </c>
      <c r="L49" s="62">
        <v>179</v>
      </c>
      <c r="M49" s="62">
        <v>153</v>
      </c>
      <c r="N49" s="62">
        <v>221</v>
      </c>
      <c r="O49" s="63">
        <v>295</v>
      </c>
      <c r="P49" s="46"/>
      <c r="Q49" s="46"/>
      <c r="R49" s="46"/>
      <c r="S49" s="46"/>
      <c r="T49" s="46"/>
      <c r="U49" s="46"/>
    </row>
    <row r="50" spans="1:21" ht="30.75" customHeight="1" x14ac:dyDescent="0.2">
      <c r="A50" s="46"/>
      <c r="B50" s="1166"/>
      <c r="C50" s="1167"/>
      <c r="D50" s="60"/>
      <c r="E50" s="1172" t="s">
        <v>15</v>
      </c>
      <c r="F50" s="1172"/>
      <c r="G50" s="1172"/>
      <c r="H50" s="1172"/>
      <c r="I50" s="1172"/>
      <c r="J50" s="1173"/>
      <c r="K50" s="61" t="s">
        <v>490</v>
      </c>
      <c r="L50" s="62" t="s">
        <v>490</v>
      </c>
      <c r="M50" s="62" t="s">
        <v>490</v>
      </c>
      <c r="N50" s="62" t="s">
        <v>490</v>
      </c>
      <c r="O50" s="63" t="s">
        <v>490</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490</v>
      </c>
      <c r="L51" s="62" t="s">
        <v>490</v>
      </c>
      <c r="M51" s="62" t="s">
        <v>490</v>
      </c>
      <c r="N51" s="62" t="s">
        <v>490</v>
      </c>
      <c r="O51" s="63" t="s">
        <v>490</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2702</v>
      </c>
      <c r="L52" s="62">
        <v>2573</v>
      </c>
      <c r="M52" s="62">
        <v>2498</v>
      </c>
      <c r="N52" s="62">
        <v>2481</v>
      </c>
      <c r="O52" s="63">
        <v>2290</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268</v>
      </c>
      <c r="L53" s="67">
        <v>445</v>
      </c>
      <c r="M53" s="67">
        <v>395</v>
      </c>
      <c r="N53" s="67">
        <v>539</v>
      </c>
      <c r="O53" s="68">
        <v>723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80" t="s">
        <v>24</v>
      </c>
      <c r="C58" s="1181"/>
      <c r="D58" s="1186" t="s">
        <v>25</v>
      </c>
      <c r="E58" s="1187"/>
      <c r="F58" s="1187"/>
      <c r="G58" s="1187"/>
      <c r="H58" s="1187"/>
      <c r="I58" s="1187"/>
      <c r="J58" s="1188"/>
      <c r="K58" s="81" t="s">
        <v>490</v>
      </c>
      <c r="L58" s="82" t="s">
        <v>490</v>
      </c>
      <c r="M58" s="82" t="s">
        <v>490</v>
      </c>
      <c r="N58" s="82" t="s">
        <v>490</v>
      </c>
      <c r="O58" s="83" t="s">
        <v>490</v>
      </c>
    </row>
    <row r="59" spans="1:21" ht="31.5" customHeight="1" x14ac:dyDescent="0.2">
      <c r="B59" s="1182"/>
      <c r="C59" s="1183"/>
      <c r="D59" s="1189" t="s">
        <v>26</v>
      </c>
      <c r="E59" s="1190"/>
      <c r="F59" s="1190"/>
      <c r="G59" s="1190"/>
      <c r="H59" s="1190"/>
      <c r="I59" s="1190"/>
      <c r="J59" s="1191"/>
      <c r="K59" s="84" t="s">
        <v>490</v>
      </c>
      <c r="L59" s="85" t="s">
        <v>490</v>
      </c>
      <c r="M59" s="85" t="s">
        <v>490</v>
      </c>
      <c r="N59" s="85" t="s">
        <v>490</v>
      </c>
      <c r="O59" s="86" t="s">
        <v>490</v>
      </c>
    </row>
    <row r="60" spans="1:21" ht="31.5" customHeight="1" thickBot="1" x14ac:dyDescent="0.25">
      <c r="B60" s="1184"/>
      <c r="C60" s="1185"/>
      <c r="D60" s="1192" t="s">
        <v>27</v>
      </c>
      <c r="E60" s="1193"/>
      <c r="F60" s="1193"/>
      <c r="G60" s="1193"/>
      <c r="H60" s="1193"/>
      <c r="I60" s="1193"/>
      <c r="J60" s="1194"/>
      <c r="K60" s="87" t="s">
        <v>490</v>
      </c>
      <c r="L60" s="88" t="s">
        <v>490</v>
      </c>
      <c r="M60" s="88" t="s">
        <v>490</v>
      </c>
      <c r="N60" s="88" t="s">
        <v>490</v>
      </c>
      <c r="O60" s="89" t="s">
        <v>490</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nyKadUwa4kIzZPw+2onWz31WPE54Fagrp5iU5CmTm/4mVG2GQyA/xqJeAkGEAduEokehewhiwOCAaZMqrJDEQ==" saltValue="VLLM1ehSD9lboCPeP1yY4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95" t="s">
        <v>30</v>
      </c>
      <c r="C41" s="1196"/>
      <c r="D41" s="103"/>
      <c r="E41" s="1201" t="s">
        <v>31</v>
      </c>
      <c r="F41" s="1201"/>
      <c r="G41" s="1201"/>
      <c r="H41" s="1202"/>
      <c r="I41" s="342">
        <v>9385</v>
      </c>
      <c r="J41" s="343">
        <v>9115</v>
      </c>
      <c r="K41" s="343">
        <v>8878</v>
      </c>
      <c r="L41" s="343">
        <v>8713</v>
      </c>
      <c r="M41" s="344">
        <v>8191</v>
      </c>
    </row>
    <row r="42" spans="2:13" ht="27.75" customHeight="1" x14ac:dyDescent="0.2">
      <c r="B42" s="1197"/>
      <c r="C42" s="1198"/>
      <c r="D42" s="104"/>
      <c r="E42" s="1203" t="s">
        <v>32</v>
      </c>
      <c r="F42" s="1203"/>
      <c r="G42" s="1203"/>
      <c r="H42" s="1204"/>
      <c r="I42" s="345">
        <v>426</v>
      </c>
      <c r="J42" s="346">
        <v>642</v>
      </c>
      <c r="K42" s="346">
        <v>622</v>
      </c>
      <c r="L42" s="346">
        <v>722</v>
      </c>
      <c r="M42" s="347">
        <v>775</v>
      </c>
    </row>
    <row r="43" spans="2:13" ht="27.75" customHeight="1" x14ac:dyDescent="0.2">
      <c r="B43" s="1197"/>
      <c r="C43" s="1198"/>
      <c r="D43" s="104"/>
      <c r="E43" s="1203" t="s">
        <v>33</v>
      </c>
      <c r="F43" s="1203"/>
      <c r="G43" s="1203"/>
      <c r="H43" s="1204"/>
      <c r="I43" s="345">
        <v>15451</v>
      </c>
      <c r="J43" s="346">
        <v>14986</v>
      </c>
      <c r="K43" s="346">
        <v>15551</v>
      </c>
      <c r="L43" s="346">
        <v>15697</v>
      </c>
      <c r="M43" s="347">
        <v>15611</v>
      </c>
    </row>
    <row r="44" spans="2:13" ht="27.75" customHeight="1" x14ac:dyDescent="0.2">
      <c r="B44" s="1197"/>
      <c r="C44" s="1198"/>
      <c r="D44" s="104"/>
      <c r="E44" s="1203" t="s">
        <v>34</v>
      </c>
      <c r="F44" s="1203"/>
      <c r="G44" s="1203"/>
      <c r="H44" s="1204"/>
      <c r="I44" s="345">
        <v>1723</v>
      </c>
      <c r="J44" s="346">
        <v>2282</v>
      </c>
      <c r="K44" s="346">
        <v>2405</v>
      </c>
      <c r="L44" s="346">
        <v>2312</v>
      </c>
      <c r="M44" s="347">
        <v>2171</v>
      </c>
    </row>
    <row r="45" spans="2:13" ht="27.75" customHeight="1" x14ac:dyDescent="0.2">
      <c r="B45" s="1197"/>
      <c r="C45" s="1198"/>
      <c r="D45" s="104"/>
      <c r="E45" s="1203" t="s">
        <v>35</v>
      </c>
      <c r="F45" s="1203"/>
      <c r="G45" s="1203"/>
      <c r="H45" s="1204"/>
      <c r="I45" s="345">
        <v>3147</v>
      </c>
      <c r="J45" s="346">
        <v>3088</v>
      </c>
      <c r="K45" s="346">
        <v>3097</v>
      </c>
      <c r="L45" s="346">
        <v>3125</v>
      </c>
      <c r="M45" s="347">
        <v>3266</v>
      </c>
    </row>
    <row r="46" spans="2:13" ht="27.75" customHeight="1" x14ac:dyDescent="0.2">
      <c r="B46" s="1197"/>
      <c r="C46" s="1198"/>
      <c r="D46" s="105"/>
      <c r="E46" s="1203" t="s">
        <v>36</v>
      </c>
      <c r="F46" s="1203"/>
      <c r="G46" s="1203"/>
      <c r="H46" s="1204"/>
      <c r="I46" s="345">
        <v>1102</v>
      </c>
      <c r="J46" s="346">
        <v>1099</v>
      </c>
      <c r="K46" s="346">
        <v>1079</v>
      </c>
      <c r="L46" s="346">
        <v>1111</v>
      </c>
      <c r="M46" s="347">
        <v>1065</v>
      </c>
    </row>
    <row r="47" spans="2:13" ht="27.75" customHeight="1" x14ac:dyDescent="0.2">
      <c r="B47" s="1197"/>
      <c r="C47" s="1198"/>
      <c r="D47" s="106"/>
      <c r="E47" s="1205" t="s">
        <v>37</v>
      </c>
      <c r="F47" s="1206"/>
      <c r="G47" s="1206"/>
      <c r="H47" s="1207"/>
      <c r="I47" s="345" t="s">
        <v>490</v>
      </c>
      <c r="J47" s="346" t="s">
        <v>490</v>
      </c>
      <c r="K47" s="346" t="s">
        <v>490</v>
      </c>
      <c r="L47" s="346" t="s">
        <v>490</v>
      </c>
      <c r="M47" s="347" t="s">
        <v>490</v>
      </c>
    </row>
    <row r="48" spans="2:13" ht="27.75" customHeight="1" x14ac:dyDescent="0.2">
      <c r="B48" s="1197"/>
      <c r="C48" s="1198"/>
      <c r="D48" s="104"/>
      <c r="E48" s="1203" t="s">
        <v>38</v>
      </c>
      <c r="F48" s="1203"/>
      <c r="G48" s="1203"/>
      <c r="H48" s="1204"/>
      <c r="I48" s="345" t="s">
        <v>490</v>
      </c>
      <c r="J48" s="346" t="s">
        <v>490</v>
      </c>
      <c r="K48" s="346" t="s">
        <v>490</v>
      </c>
      <c r="L48" s="346" t="s">
        <v>490</v>
      </c>
      <c r="M48" s="347" t="s">
        <v>490</v>
      </c>
    </row>
    <row r="49" spans="2:13" ht="27.75" customHeight="1" x14ac:dyDescent="0.2">
      <c r="B49" s="1199"/>
      <c r="C49" s="1200"/>
      <c r="D49" s="104"/>
      <c r="E49" s="1203" t="s">
        <v>39</v>
      </c>
      <c r="F49" s="1203"/>
      <c r="G49" s="1203"/>
      <c r="H49" s="1204"/>
      <c r="I49" s="345" t="s">
        <v>490</v>
      </c>
      <c r="J49" s="346" t="s">
        <v>490</v>
      </c>
      <c r="K49" s="346" t="s">
        <v>490</v>
      </c>
      <c r="L49" s="346" t="s">
        <v>490</v>
      </c>
      <c r="M49" s="347" t="s">
        <v>490</v>
      </c>
    </row>
    <row r="50" spans="2:13" ht="27.75" customHeight="1" x14ac:dyDescent="0.2">
      <c r="B50" s="1208" t="s">
        <v>40</v>
      </c>
      <c r="C50" s="1209"/>
      <c r="D50" s="107"/>
      <c r="E50" s="1203" t="s">
        <v>41</v>
      </c>
      <c r="F50" s="1203"/>
      <c r="G50" s="1203"/>
      <c r="H50" s="1204"/>
      <c r="I50" s="345">
        <v>7797</v>
      </c>
      <c r="J50" s="346">
        <v>7886</v>
      </c>
      <c r="K50" s="346">
        <v>8516</v>
      </c>
      <c r="L50" s="346">
        <v>8701</v>
      </c>
      <c r="M50" s="347">
        <v>8468</v>
      </c>
    </row>
    <row r="51" spans="2:13" ht="27.75" customHeight="1" x14ac:dyDescent="0.2">
      <c r="B51" s="1197"/>
      <c r="C51" s="1198"/>
      <c r="D51" s="104"/>
      <c r="E51" s="1203" t="s">
        <v>42</v>
      </c>
      <c r="F51" s="1203"/>
      <c r="G51" s="1203"/>
      <c r="H51" s="1204"/>
      <c r="I51" s="345">
        <v>10463</v>
      </c>
      <c r="J51" s="346">
        <v>10450</v>
      </c>
      <c r="K51" s="346">
        <v>9916</v>
      </c>
      <c r="L51" s="346">
        <v>9092</v>
      </c>
      <c r="M51" s="347">
        <v>8809</v>
      </c>
    </row>
    <row r="52" spans="2:13" ht="27.75" customHeight="1" x14ac:dyDescent="0.2">
      <c r="B52" s="1199"/>
      <c r="C52" s="1200"/>
      <c r="D52" s="104"/>
      <c r="E52" s="1203" t="s">
        <v>43</v>
      </c>
      <c r="F52" s="1203"/>
      <c r="G52" s="1203"/>
      <c r="H52" s="1204"/>
      <c r="I52" s="345">
        <v>14380</v>
      </c>
      <c r="J52" s="346">
        <v>13848</v>
      </c>
      <c r="K52" s="346">
        <v>13790</v>
      </c>
      <c r="L52" s="346">
        <v>13521</v>
      </c>
      <c r="M52" s="347">
        <v>13267</v>
      </c>
    </row>
    <row r="53" spans="2:13" ht="27.75" customHeight="1" thickBot="1" x14ac:dyDescent="0.25">
      <c r="B53" s="1210" t="s">
        <v>19</v>
      </c>
      <c r="C53" s="1211"/>
      <c r="D53" s="108"/>
      <c r="E53" s="1212" t="s">
        <v>44</v>
      </c>
      <c r="F53" s="1212"/>
      <c r="G53" s="1212"/>
      <c r="H53" s="1213"/>
      <c r="I53" s="348">
        <v>-1406</v>
      </c>
      <c r="J53" s="349">
        <v>-974</v>
      </c>
      <c r="K53" s="349">
        <v>-591</v>
      </c>
      <c r="L53" s="349">
        <v>365</v>
      </c>
      <c r="M53" s="350">
        <v>536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GA3qwTnjuiRAerbyCnkWm4Go+ngtEWCwSCoANL3QAmwQkPr9/DwztJi8Ix3JjNOWD0NLpsP+fRVhdOoWFrtgDw==" saltValue="hE+bNU2kum5vPlWINhdP1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530</v>
      </c>
      <c r="G54" s="117" t="s">
        <v>531</v>
      </c>
      <c r="H54" s="118" t="s">
        <v>532</v>
      </c>
    </row>
    <row r="55" spans="2:8" ht="52.5" customHeight="1" x14ac:dyDescent="0.2">
      <c r="B55" s="119"/>
      <c r="C55" s="1222" t="s">
        <v>46</v>
      </c>
      <c r="D55" s="1222"/>
      <c r="E55" s="1223"/>
      <c r="F55" s="120">
        <v>5933</v>
      </c>
      <c r="G55" s="120">
        <v>6410</v>
      </c>
      <c r="H55" s="121">
        <v>5971</v>
      </c>
    </row>
    <row r="56" spans="2:8" ht="52.5" customHeight="1" x14ac:dyDescent="0.2">
      <c r="B56" s="122"/>
      <c r="C56" s="1224" t="s">
        <v>47</v>
      </c>
      <c r="D56" s="1224"/>
      <c r="E56" s="1225"/>
      <c r="F56" s="123">
        <v>7</v>
      </c>
      <c r="G56" s="123">
        <v>7</v>
      </c>
      <c r="H56" s="124">
        <v>7</v>
      </c>
    </row>
    <row r="57" spans="2:8" ht="53.25" customHeight="1" x14ac:dyDescent="0.2">
      <c r="B57" s="122"/>
      <c r="C57" s="1226" t="s">
        <v>48</v>
      </c>
      <c r="D57" s="1226"/>
      <c r="E57" s="1227"/>
      <c r="F57" s="125">
        <v>1927</v>
      </c>
      <c r="G57" s="125">
        <v>1880</v>
      </c>
      <c r="H57" s="126">
        <v>2084</v>
      </c>
    </row>
    <row r="58" spans="2:8" ht="45.75" customHeight="1" x14ac:dyDescent="0.2">
      <c r="B58" s="127"/>
      <c r="C58" s="1214" t="s">
        <v>562</v>
      </c>
      <c r="D58" s="1215"/>
      <c r="E58" s="1216"/>
      <c r="F58" s="128">
        <v>997</v>
      </c>
      <c r="G58" s="128">
        <v>1040</v>
      </c>
      <c r="H58" s="129">
        <v>1149</v>
      </c>
    </row>
    <row r="59" spans="2:8" ht="45.75" customHeight="1" x14ac:dyDescent="0.2">
      <c r="B59" s="127"/>
      <c r="C59" s="1214" t="s">
        <v>563</v>
      </c>
      <c r="D59" s="1215"/>
      <c r="E59" s="1216"/>
      <c r="F59" s="128">
        <v>315</v>
      </c>
      <c r="G59" s="128">
        <v>315</v>
      </c>
      <c r="H59" s="129">
        <v>314</v>
      </c>
    </row>
    <row r="60" spans="2:8" ht="45.75" customHeight="1" x14ac:dyDescent="0.2">
      <c r="B60" s="127"/>
      <c r="C60" s="1214" t="s">
        <v>559</v>
      </c>
      <c r="D60" s="1215"/>
      <c r="E60" s="1216"/>
      <c r="F60" s="128">
        <v>173</v>
      </c>
      <c r="G60" s="128">
        <v>172</v>
      </c>
      <c r="H60" s="129">
        <v>167</v>
      </c>
    </row>
    <row r="61" spans="2:8" ht="45.75" customHeight="1" x14ac:dyDescent="0.2">
      <c r="B61" s="127"/>
      <c r="C61" s="1214" t="s">
        <v>560</v>
      </c>
      <c r="D61" s="1215"/>
      <c r="E61" s="1216"/>
      <c r="F61" s="128">
        <v>111</v>
      </c>
      <c r="G61" s="128">
        <v>111</v>
      </c>
      <c r="H61" s="129">
        <v>111</v>
      </c>
    </row>
    <row r="62" spans="2:8" ht="45.75" customHeight="1" thickBot="1" x14ac:dyDescent="0.25">
      <c r="B62" s="130"/>
      <c r="C62" s="1217" t="s">
        <v>561</v>
      </c>
      <c r="D62" s="1218"/>
      <c r="E62" s="1219"/>
      <c r="F62" s="131">
        <v>107</v>
      </c>
      <c r="G62" s="131">
        <v>108</v>
      </c>
      <c r="H62" s="132">
        <v>109</v>
      </c>
    </row>
    <row r="63" spans="2:8" ht="52.5" customHeight="1" thickBot="1" x14ac:dyDescent="0.25">
      <c r="B63" s="133"/>
      <c r="C63" s="1220" t="s">
        <v>49</v>
      </c>
      <c r="D63" s="1220"/>
      <c r="E63" s="1221"/>
      <c r="F63" s="134">
        <v>7867</v>
      </c>
      <c r="G63" s="134">
        <v>8297</v>
      </c>
      <c r="H63" s="135">
        <v>8062</v>
      </c>
    </row>
    <row r="64" spans="2:8" ht="13" x14ac:dyDescent="0.2"/>
  </sheetData>
  <sheetProtection algorithmName="SHA-512" hashValue="eIsMt3IfNGO/F83YztPydf+Pf2+dFS2mIf7tNMMM1ub4HnFdyDRSFcxtF6GqVb8hTbR4tYnwCJPf3iYEG4Gcig==" saltValue="UMIxFQJuEZzLYgjgqCxT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8C334-EC67-48F0-B7E5-D257ACC4E8B9}">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565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566</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567</v>
      </c>
    </row>
    <row r="50" spans="1:109" ht="13"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528</v>
      </c>
      <c r="BQ50" s="1234"/>
      <c r="BR50" s="1234"/>
      <c r="BS50" s="1234"/>
      <c r="BT50" s="1234"/>
      <c r="BU50" s="1234"/>
      <c r="BV50" s="1234"/>
      <c r="BW50" s="1234"/>
      <c r="BX50" s="1234" t="s">
        <v>529</v>
      </c>
      <c r="BY50" s="1234"/>
      <c r="BZ50" s="1234"/>
      <c r="CA50" s="1234"/>
      <c r="CB50" s="1234"/>
      <c r="CC50" s="1234"/>
      <c r="CD50" s="1234"/>
      <c r="CE50" s="1234"/>
      <c r="CF50" s="1234" t="s">
        <v>530</v>
      </c>
      <c r="CG50" s="1234"/>
      <c r="CH50" s="1234"/>
      <c r="CI50" s="1234"/>
      <c r="CJ50" s="1234"/>
      <c r="CK50" s="1234"/>
      <c r="CL50" s="1234"/>
      <c r="CM50" s="1234"/>
      <c r="CN50" s="1234" t="s">
        <v>531</v>
      </c>
      <c r="CO50" s="1234"/>
      <c r="CP50" s="1234"/>
      <c r="CQ50" s="1234"/>
      <c r="CR50" s="1234"/>
      <c r="CS50" s="1234"/>
      <c r="CT50" s="1234"/>
      <c r="CU50" s="1234"/>
      <c r="CV50" s="1234" t="s">
        <v>532</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568</v>
      </c>
      <c r="AO51" s="1233"/>
      <c r="AP51" s="1233"/>
      <c r="AQ51" s="1233"/>
      <c r="AR51" s="1233"/>
      <c r="AS51" s="1233"/>
      <c r="AT51" s="1233"/>
      <c r="AU51" s="1233"/>
      <c r="AV51" s="1233"/>
      <c r="AW51" s="1233"/>
      <c r="AX51" s="1233"/>
      <c r="AY51" s="1233"/>
      <c r="AZ51" s="1233"/>
      <c r="BA51" s="1233"/>
      <c r="BB51" s="1233" t="s">
        <v>569</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v>2.2000000000000002</v>
      </c>
      <c r="CO51" s="1230"/>
      <c r="CP51" s="1230"/>
      <c r="CQ51" s="1230"/>
      <c r="CR51" s="1230"/>
      <c r="CS51" s="1230"/>
      <c r="CT51" s="1230"/>
      <c r="CU51" s="1230"/>
      <c r="CV51" s="1230">
        <v>2.8</v>
      </c>
      <c r="CW51" s="1230"/>
      <c r="CX51" s="1230"/>
      <c r="CY51" s="1230"/>
      <c r="CZ51" s="1230"/>
      <c r="DA51" s="1230"/>
      <c r="DB51" s="1230"/>
      <c r="DC51" s="1230"/>
    </row>
    <row r="52" spans="1:109" ht="13"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570</v>
      </c>
      <c r="BC53" s="1233"/>
      <c r="BD53" s="1233"/>
      <c r="BE53" s="1233"/>
      <c r="BF53" s="1233"/>
      <c r="BG53" s="1233"/>
      <c r="BH53" s="1233"/>
      <c r="BI53" s="1233"/>
      <c r="BJ53" s="1233"/>
      <c r="BK53" s="1233"/>
      <c r="BL53" s="1233"/>
      <c r="BM53" s="1233"/>
      <c r="BN53" s="1233"/>
      <c r="BO53" s="1233"/>
      <c r="BP53" s="1230">
        <v>60.6</v>
      </c>
      <c r="BQ53" s="1230"/>
      <c r="BR53" s="1230"/>
      <c r="BS53" s="1230"/>
      <c r="BT53" s="1230"/>
      <c r="BU53" s="1230"/>
      <c r="BV53" s="1230"/>
      <c r="BW53" s="1230"/>
      <c r="BX53" s="1230">
        <v>61.7</v>
      </c>
      <c r="BY53" s="1230"/>
      <c r="BZ53" s="1230"/>
      <c r="CA53" s="1230"/>
      <c r="CB53" s="1230"/>
      <c r="CC53" s="1230"/>
      <c r="CD53" s="1230"/>
      <c r="CE53" s="1230"/>
      <c r="CF53" s="1230">
        <v>63.2</v>
      </c>
      <c r="CG53" s="1230"/>
      <c r="CH53" s="1230"/>
      <c r="CI53" s="1230"/>
      <c r="CJ53" s="1230"/>
      <c r="CK53" s="1230"/>
      <c r="CL53" s="1230"/>
      <c r="CM53" s="1230"/>
      <c r="CN53" s="1230">
        <v>64.2</v>
      </c>
      <c r="CO53" s="1230"/>
      <c r="CP53" s="1230"/>
      <c r="CQ53" s="1230"/>
      <c r="CR53" s="1230"/>
      <c r="CS53" s="1230"/>
      <c r="CT53" s="1230"/>
      <c r="CU53" s="1230"/>
      <c r="CV53" s="1230">
        <v>65.5</v>
      </c>
      <c r="CW53" s="1230"/>
      <c r="CX53" s="1230"/>
      <c r="CY53" s="1230"/>
      <c r="CZ53" s="1230"/>
      <c r="DA53" s="1230"/>
      <c r="DB53" s="1230"/>
      <c r="DC53" s="1230"/>
    </row>
    <row r="54" spans="1:109" ht="13"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 x14ac:dyDescent="0.2">
      <c r="A55" s="358"/>
      <c r="B55" s="259"/>
      <c r="G55" s="1228"/>
      <c r="H55" s="1228"/>
      <c r="I55" s="1228"/>
      <c r="J55" s="1228"/>
      <c r="K55" s="1235"/>
      <c r="L55" s="1235"/>
      <c r="M55" s="1235"/>
      <c r="N55" s="1235"/>
      <c r="AN55" s="1234" t="s">
        <v>571</v>
      </c>
      <c r="AO55" s="1234"/>
      <c r="AP55" s="1234"/>
      <c r="AQ55" s="1234"/>
      <c r="AR55" s="1234"/>
      <c r="AS55" s="1234"/>
      <c r="AT55" s="1234"/>
      <c r="AU55" s="1234"/>
      <c r="AV55" s="1234"/>
      <c r="AW55" s="1234"/>
      <c r="AX55" s="1234"/>
      <c r="AY55" s="1234"/>
      <c r="AZ55" s="1234"/>
      <c r="BA55" s="1234"/>
      <c r="BB55" s="1233" t="s">
        <v>569</v>
      </c>
      <c r="BC55" s="1233"/>
      <c r="BD55" s="1233"/>
      <c r="BE55" s="1233"/>
      <c r="BF55" s="1233"/>
      <c r="BG55" s="1233"/>
      <c r="BH55" s="1233"/>
      <c r="BI55" s="1233"/>
      <c r="BJ55" s="1233"/>
      <c r="BK55" s="1233"/>
      <c r="BL55" s="1233"/>
      <c r="BM55" s="1233"/>
      <c r="BN55" s="1233"/>
      <c r="BO55" s="1233"/>
      <c r="BP55" s="1230">
        <v>25.5</v>
      </c>
      <c r="BQ55" s="1230"/>
      <c r="BR55" s="1230"/>
      <c r="BS55" s="1230"/>
      <c r="BT55" s="1230"/>
      <c r="BU55" s="1230"/>
      <c r="BV55" s="1230"/>
      <c r="BW55" s="1230"/>
      <c r="BX55" s="1230">
        <v>25.1</v>
      </c>
      <c r="BY55" s="1230"/>
      <c r="BZ55" s="1230"/>
      <c r="CA55" s="1230"/>
      <c r="CB55" s="1230"/>
      <c r="CC55" s="1230"/>
      <c r="CD55" s="1230"/>
      <c r="CE55" s="1230"/>
      <c r="CF55" s="1230">
        <v>18</v>
      </c>
      <c r="CG55" s="1230"/>
      <c r="CH55" s="1230"/>
      <c r="CI55" s="1230"/>
      <c r="CJ55" s="1230"/>
      <c r="CK55" s="1230"/>
      <c r="CL55" s="1230"/>
      <c r="CM55" s="1230"/>
      <c r="CN55" s="1230">
        <v>12.7</v>
      </c>
      <c r="CO55" s="1230"/>
      <c r="CP55" s="1230"/>
      <c r="CQ55" s="1230"/>
      <c r="CR55" s="1230"/>
      <c r="CS55" s="1230"/>
      <c r="CT55" s="1230"/>
      <c r="CU55" s="1230"/>
      <c r="CV55" s="1230">
        <v>10</v>
      </c>
      <c r="CW55" s="1230"/>
      <c r="CX55" s="1230"/>
      <c r="CY55" s="1230"/>
      <c r="CZ55" s="1230"/>
      <c r="DA55" s="1230"/>
      <c r="DB55" s="1230"/>
      <c r="DC55" s="1230"/>
    </row>
    <row r="56" spans="1:109" ht="13"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570</v>
      </c>
      <c r="BC57" s="1233"/>
      <c r="BD57" s="1233"/>
      <c r="BE57" s="1233"/>
      <c r="BF57" s="1233"/>
      <c r="BG57" s="1233"/>
      <c r="BH57" s="1233"/>
      <c r="BI57" s="1233"/>
      <c r="BJ57" s="1233"/>
      <c r="BK57" s="1233"/>
      <c r="BL57" s="1233"/>
      <c r="BM57" s="1233"/>
      <c r="BN57" s="1233"/>
      <c r="BO57" s="1233"/>
      <c r="BP57" s="1230">
        <v>60.9</v>
      </c>
      <c r="BQ57" s="1230"/>
      <c r="BR57" s="1230"/>
      <c r="BS57" s="1230"/>
      <c r="BT57" s="1230"/>
      <c r="BU57" s="1230"/>
      <c r="BV57" s="1230"/>
      <c r="BW57" s="1230"/>
      <c r="BX57" s="1230">
        <v>61</v>
      </c>
      <c r="BY57" s="1230"/>
      <c r="BZ57" s="1230"/>
      <c r="CA57" s="1230"/>
      <c r="CB57" s="1230"/>
      <c r="CC57" s="1230"/>
      <c r="CD57" s="1230"/>
      <c r="CE57" s="1230"/>
      <c r="CF57" s="1230">
        <v>62.2</v>
      </c>
      <c r="CG57" s="1230"/>
      <c r="CH57" s="1230"/>
      <c r="CI57" s="1230"/>
      <c r="CJ57" s="1230"/>
      <c r="CK57" s="1230"/>
      <c r="CL57" s="1230"/>
      <c r="CM57" s="1230"/>
      <c r="CN57" s="1230">
        <v>63.2</v>
      </c>
      <c r="CO57" s="1230"/>
      <c r="CP57" s="1230"/>
      <c r="CQ57" s="1230"/>
      <c r="CR57" s="1230"/>
      <c r="CS57" s="1230"/>
      <c r="CT57" s="1230"/>
      <c r="CU57" s="1230"/>
      <c r="CV57" s="1230">
        <v>64.599999999999994</v>
      </c>
      <c r="CW57" s="1230"/>
      <c r="CX57" s="1230"/>
      <c r="CY57" s="1230"/>
      <c r="CZ57" s="1230"/>
      <c r="DA57" s="1230"/>
      <c r="DB57" s="1230"/>
      <c r="DC57" s="1230"/>
      <c r="DD57" s="363"/>
      <c r="DE57" s="362"/>
    </row>
    <row r="58" spans="1:109" s="358" customFormat="1" ht="13"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572</v>
      </c>
    </row>
    <row r="64" spans="1:109" ht="13" x14ac:dyDescent="0.2">
      <c r="B64" s="259"/>
      <c r="G64" s="357"/>
      <c r="I64" s="369"/>
      <c r="J64" s="369"/>
      <c r="K64" s="369"/>
      <c r="L64" s="369"/>
      <c r="M64" s="369"/>
      <c r="N64" s="370"/>
      <c r="AM64" s="357"/>
      <c r="AN64" s="357" t="s">
        <v>565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36" t="s">
        <v>573</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567</v>
      </c>
    </row>
    <row r="72" spans="2:107" ht="13"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528</v>
      </c>
      <c r="BQ72" s="1234"/>
      <c r="BR72" s="1234"/>
      <c r="BS72" s="1234"/>
      <c r="BT72" s="1234"/>
      <c r="BU72" s="1234"/>
      <c r="BV72" s="1234"/>
      <c r="BW72" s="1234"/>
      <c r="BX72" s="1234" t="s">
        <v>529</v>
      </c>
      <c r="BY72" s="1234"/>
      <c r="BZ72" s="1234"/>
      <c r="CA72" s="1234"/>
      <c r="CB72" s="1234"/>
      <c r="CC72" s="1234"/>
      <c r="CD72" s="1234"/>
      <c r="CE72" s="1234"/>
      <c r="CF72" s="1234" t="s">
        <v>530</v>
      </c>
      <c r="CG72" s="1234"/>
      <c r="CH72" s="1234"/>
      <c r="CI72" s="1234"/>
      <c r="CJ72" s="1234"/>
      <c r="CK72" s="1234"/>
      <c r="CL72" s="1234"/>
      <c r="CM72" s="1234"/>
      <c r="CN72" s="1234" t="s">
        <v>531</v>
      </c>
      <c r="CO72" s="1234"/>
      <c r="CP72" s="1234"/>
      <c r="CQ72" s="1234"/>
      <c r="CR72" s="1234"/>
      <c r="CS72" s="1234"/>
      <c r="CT72" s="1234"/>
      <c r="CU72" s="1234"/>
      <c r="CV72" s="1234" t="s">
        <v>532</v>
      </c>
      <c r="CW72" s="1234"/>
      <c r="CX72" s="1234"/>
      <c r="CY72" s="1234"/>
      <c r="CZ72" s="1234"/>
      <c r="DA72" s="1234"/>
      <c r="DB72" s="1234"/>
      <c r="DC72" s="1234"/>
    </row>
    <row r="73" spans="2:107" ht="13" x14ac:dyDescent="0.2">
      <c r="B73" s="259"/>
      <c r="G73" s="1245"/>
      <c r="H73" s="1245"/>
      <c r="I73" s="1245"/>
      <c r="J73" s="1245"/>
      <c r="K73" s="1229"/>
      <c r="L73" s="1229"/>
      <c r="M73" s="1229"/>
      <c r="N73" s="1229"/>
      <c r="AM73" s="359"/>
      <c r="AN73" s="1233" t="s">
        <v>568</v>
      </c>
      <c r="AO73" s="1233"/>
      <c r="AP73" s="1233"/>
      <c r="AQ73" s="1233"/>
      <c r="AR73" s="1233"/>
      <c r="AS73" s="1233"/>
      <c r="AT73" s="1233"/>
      <c r="AU73" s="1233"/>
      <c r="AV73" s="1233"/>
      <c r="AW73" s="1233"/>
      <c r="AX73" s="1233"/>
      <c r="AY73" s="1233"/>
      <c r="AZ73" s="1233"/>
      <c r="BA73" s="1233"/>
      <c r="BB73" s="1233" t="s">
        <v>569</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v>2.2000000000000002</v>
      </c>
      <c r="CO73" s="1230"/>
      <c r="CP73" s="1230"/>
      <c r="CQ73" s="1230"/>
      <c r="CR73" s="1230"/>
      <c r="CS73" s="1230"/>
      <c r="CT73" s="1230"/>
      <c r="CU73" s="1230"/>
      <c r="CV73" s="1230">
        <v>2.8</v>
      </c>
      <c r="CW73" s="1230"/>
      <c r="CX73" s="1230"/>
      <c r="CY73" s="1230"/>
      <c r="CZ73" s="1230"/>
      <c r="DA73" s="1230"/>
      <c r="DB73" s="1230"/>
      <c r="DC73" s="1230"/>
    </row>
    <row r="74" spans="2:107" ht="13"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574</v>
      </c>
      <c r="BC75" s="1233"/>
      <c r="BD75" s="1233"/>
      <c r="BE75" s="1233"/>
      <c r="BF75" s="1233"/>
      <c r="BG75" s="1233"/>
      <c r="BH75" s="1233"/>
      <c r="BI75" s="1233"/>
      <c r="BJ75" s="1233"/>
      <c r="BK75" s="1233"/>
      <c r="BL75" s="1233"/>
      <c r="BM75" s="1233"/>
      <c r="BN75" s="1233"/>
      <c r="BO75" s="1233"/>
      <c r="BP75" s="1230">
        <v>2</v>
      </c>
      <c r="BQ75" s="1230"/>
      <c r="BR75" s="1230"/>
      <c r="BS75" s="1230"/>
      <c r="BT75" s="1230"/>
      <c r="BU75" s="1230"/>
      <c r="BV75" s="1230"/>
      <c r="BW75" s="1230"/>
      <c r="BX75" s="1230">
        <v>1.9</v>
      </c>
      <c r="BY75" s="1230"/>
      <c r="BZ75" s="1230"/>
      <c r="CA75" s="1230"/>
      <c r="CB75" s="1230"/>
      <c r="CC75" s="1230"/>
      <c r="CD75" s="1230"/>
      <c r="CE75" s="1230"/>
      <c r="CF75" s="1230">
        <v>2.1</v>
      </c>
      <c r="CG75" s="1230"/>
      <c r="CH75" s="1230"/>
      <c r="CI75" s="1230"/>
      <c r="CJ75" s="1230"/>
      <c r="CK75" s="1230"/>
      <c r="CL75" s="1230"/>
      <c r="CM75" s="1230"/>
      <c r="CN75" s="1230">
        <v>2.7</v>
      </c>
      <c r="CO75" s="1230"/>
      <c r="CP75" s="1230"/>
      <c r="CQ75" s="1230"/>
      <c r="CR75" s="1230"/>
      <c r="CS75" s="1230"/>
      <c r="CT75" s="1230"/>
      <c r="CU75" s="1230"/>
      <c r="CV75" s="1230">
        <v>3.1</v>
      </c>
      <c r="CW75" s="1230"/>
      <c r="CX75" s="1230"/>
      <c r="CY75" s="1230"/>
      <c r="CZ75" s="1230"/>
      <c r="DA75" s="1230"/>
      <c r="DB75" s="1230"/>
      <c r="DC75" s="1230"/>
    </row>
    <row r="76" spans="2:107" ht="13"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 x14ac:dyDescent="0.2">
      <c r="B77" s="259"/>
      <c r="G77" s="1228"/>
      <c r="H77" s="1228"/>
      <c r="I77" s="1228"/>
      <c r="J77" s="1228"/>
      <c r="K77" s="1229"/>
      <c r="L77" s="1229"/>
      <c r="M77" s="1229"/>
      <c r="N77" s="1229"/>
      <c r="AN77" s="1234" t="s">
        <v>571</v>
      </c>
      <c r="AO77" s="1234"/>
      <c r="AP77" s="1234"/>
      <c r="AQ77" s="1234"/>
      <c r="AR77" s="1234"/>
      <c r="AS77" s="1234"/>
      <c r="AT77" s="1234"/>
      <c r="AU77" s="1234"/>
      <c r="AV77" s="1234"/>
      <c r="AW77" s="1234"/>
      <c r="AX77" s="1234"/>
      <c r="AY77" s="1234"/>
      <c r="AZ77" s="1234"/>
      <c r="BA77" s="1234"/>
      <c r="BB77" s="1233" t="s">
        <v>569</v>
      </c>
      <c r="BC77" s="1233"/>
      <c r="BD77" s="1233"/>
      <c r="BE77" s="1233"/>
      <c r="BF77" s="1233"/>
      <c r="BG77" s="1233"/>
      <c r="BH77" s="1233"/>
      <c r="BI77" s="1233"/>
      <c r="BJ77" s="1233"/>
      <c r="BK77" s="1233"/>
      <c r="BL77" s="1233"/>
      <c r="BM77" s="1233"/>
      <c r="BN77" s="1233"/>
      <c r="BO77" s="1233"/>
      <c r="BP77" s="1230">
        <v>25.5</v>
      </c>
      <c r="BQ77" s="1230"/>
      <c r="BR77" s="1230"/>
      <c r="BS77" s="1230"/>
      <c r="BT77" s="1230"/>
      <c r="BU77" s="1230"/>
      <c r="BV77" s="1230"/>
      <c r="BW77" s="1230"/>
      <c r="BX77" s="1230">
        <v>25.1</v>
      </c>
      <c r="BY77" s="1230"/>
      <c r="BZ77" s="1230"/>
      <c r="CA77" s="1230"/>
      <c r="CB77" s="1230"/>
      <c r="CC77" s="1230"/>
      <c r="CD77" s="1230"/>
      <c r="CE77" s="1230"/>
      <c r="CF77" s="1230">
        <v>18</v>
      </c>
      <c r="CG77" s="1230"/>
      <c r="CH77" s="1230"/>
      <c r="CI77" s="1230"/>
      <c r="CJ77" s="1230"/>
      <c r="CK77" s="1230"/>
      <c r="CL77" s="1230"/>
      <c r="CM77" s="1230"/>
      <c r="CN77" s="1230">
        <v>12.7</v>
      </c>
      <c r="CO77" s="1230"/>
      <c r="CP77" s="1230"/>
      <c r="CQ77" s="1230"/>
      <c r="CR77" s="1230"/>
      <c r="CS77" s="1230"/>
      <c r="CT77" s="1230"/>
      <c r="CU77" s="1230"/>
      <c r="CV77" s="1230">
        <v>10</v>
      </c>
      <c r="CW77" s="1230"/>
      <c r="CX77" s="1230"/>
      <c r="CY77" s="1230"/>
      <c r="CZ77" s="1230"/>
      <c r="DA77" s="1230"/>
      <c r="DB77" s="1230"/>
      <c r="DC77" s="1230"/>
    </row>
    <row r="78" spans="2:107" ht="13"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574</v>
      </c>
      <c r="BC79" s="1233"/>
      <c r="BD79" s="1233"/>
      <c r="BE79" s="1233"/>
      <c r="BF79" s="1233"/>
      <c r="BG79" s="1233"/>
      <c r="BH79" s="1233"/>
      <c r="BI79" s="1233"/>
      <c r="BJ79" s="1233"/>
      <c r="BK79" s="1233"/>
      <c r="BL79" s="1233"/>
      <c r="BM79" s="1233"/>
      <c r="BN79" s="1233"/>
      <c r="BO79" s="1233"/>
      <c r="BP79" s="1230">
        <v>6.6</v>
      </c>
      <c r="BQ79" s="1230"/>
      <c r="BR79" s="1230"/>
      <c r="BS79" s="1230"/>
      <c r="BT79" s="1230"/>
      <c r="BU79" s="1230"/>
      <c r="BV79" s="1230"/>
      <c r="BW79" s="1230"/>
      <c r="BX79" s="1230">
        <v>6.4</v>
      </c>
      <c r="BY79" s="1230"/>
      <c r="BZ79" s="1230"/>
      <c r="CA79" s="1230"/>
      <c r="CB79" s="1230"/>
      <c r="CC79" s="1230"/>
      <c r="CD79" s="1230"/>
      <c r="CE79" s="1230"/>
      <c r="CF79" s="1230">
        <v>6.6</v>
      </c>
      <c r="CG79" s="1230"/>
      <c r="CH79" s="1230"/>
      <c r="CI79" s="1230"/>
      <c r="CJ79" s="1230"/>
      <c r="CK79" s="1230"/>
      <c r="CL79" s="1230"/>
      <c r="CM79" s="1230"/>
      <c r="CN79" s="1230">
        <v>6.6</v>
      </c>
      <c r="CO79" s="1230"/>
      <c r="CP79" s="1230"/>
      <c r="CQ79" s="1230"/>
      <c r="CR79" s="1230"/>
      <c r="CS79" s="1230"/>
      <c r="CT79" s="1230"/>
      <c r="CU79" s="1230"/>
      <c r="CV79" s="1230">
        <v>6.7</v>
      </c>
      <c r="CW79" s="1230"/>
      <c r="CX79" s="1230"/>
      <c r="CY79" s="1230"/>
      <c r="CZ79" s="1230"/>
      <c r="DA79" s="1230"/>
      <c r="DB79" s="1230"/>
      <c r="DC79" s="1230"/>
    </row>
    <row r="80" spans="2:107" ht="13"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EneyLfp4XsiTZQjlfz4mnDfP7CizW6YomkSh4jnYEX2ceq3wFcCuaqDngHJYDnjtz+6VaYufNX1L6+FFIgSF2Q==" saltValue="S/fO/o1+a2EXVT4BFWio6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6C7F9-904D-4067-B997-F0E77B3465B9}">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ZNEmKZlQl2ejbkJG74zjSaFeYCrxemWVeDJM7ZcMwOpsnjAys0R7y0hXUA5ErzX49FsjGT4c7wwvbqQu8rrwwg==" saltValue="LYvEuOItGmsh4Ed01TMtt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E57224-1D32-4C23-84FE-E59DAE6760B6}">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KaRVOMyE1RlJXWPTCbeJzM+QfczEGO8dmANlo9RwftIVP51IB1Lhxp97Kd6uP4CxoBui5ijLFASq8thcpBWuBg==" saltValue="ESUh8MfBGA5IITcvU2gVK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527</v>
      </c>
      <c r="G2" s="149"/>
      <c r="H2" s="150"/>
    </row>
    <row r="3" spans="1:8" x14ac:dyDescent="0.2">
      <c r="A3" s="146" t="s">
        <v>520</v>
      </c>
      <c r="B3" s="151"/>
      <c r="C3" s="152"/>
      <c r="D3" s="153">
        <v>41264</v>
      </c>
      <c r="E3" s="154"/>
      <c r="F3" s="155">
        <v>62383</v>
      </c>
      <c r="G3" s="156"/>
      <c r="H3" s="157"/>
    </row>
    <row r="4" spans="1:8" x14ac:dyDescent="0.2">
      <c r="A4" s="158"/>
      <c r="B4" s="159"/>
      <c r="C4" s="160"/>
      <c r="D4" s="161">
        <v>23587</v>
      </c>
      <c r="E4" s="162"/>
      <c r="F4" s="163">
        <v>35325</v>
      </c>
      <c r="G4" s="164"/>
      <c r="H4" s="165"/>
    </row>
    <row r="5" spans="1:8" x14ac:dyDescent="0.2">
      <c r="A5" s="146" t="s">
        <v>522</v>
      </c>
      <c r="B5" s="151"/>
      <c r="C5" s="152"/>
      <c r="D5" s="153">
        <v>33962</v>
      </c>
      <c r="E5" s="154"/>
      <c r="F5" s="155">
        <v>63812</v>
      </c>
      <c r="G5" s="156"/>
      <c r="H5" s="157"/>
    </row>
    <row r="6" spans="1:8" x14ac:dyDescent="0.2">
      <c r="A6" s="158"/>
      <c r="B6" s="159"/>
      <c r="C6" s="160"/>
      <c r="D6" s="161">
        <v>18694</v>
      </c>
      <c r="E6" s="162"/>
      <c r="F6" s="163">
        <v>33848</v>
      </c>
      <c r="G6" s="164"/>
      <c r="H6" s="165"/>
    </row>
    <row r="7" spans="1:8" x14ac:dyDescent="0.2">
      <c r="A7" s="146" t="s">
        <v>523</v>
      </c>
      <c r="B7" s="151"/>
      <c r="C7" s="152"/>
      <c r="D7" s="153">
        <v>32307</v>
      </c>
      <c r="E7" s="154"/>
      <c r="F7" s="155">
        <v>54225</v>
      </c>
      <c r="G7" s="156"/>
      <c r="H7" s="157"/>
    </row>
    <row r="8" spans="1:8" x14ac:dyDescent="0.2">
      <c r="A8" s="158"/>
      <c r="B8" s="159"/>
      <c r="C8" s="160"/>
      <c r="D8" s="161">
        <v>20120</v>
      </c>
      <c r="E8" s="162"/>
      <c r="F8" s="163">
        <v>27337</v>
      </c>
      <c r="G8" s="164"/>
      <c r="H8" s="165"/>
    </row>
    <row r="9" spans="1:8" x14ac:dyDescent="0.2">
      <c r="A9" s="146" t="s">
        <v>524</v>
      </c>
      <c r="B9" s="151"/>
      <c r="C9" s="152"/>
      <c r="D9" s="153">
        <v>37784</v>
      </c>
      <c r="E9" s="154"/>
      <c r="F9" s="155">
        <v>54016</v>
      </c>
      <c r="G9" s="156"/>
      <c r="H9" s="157"/>
    </row>
    <row r="10" spans="1:8" x14ac:dyDescent="0.2">
      <c r="A10" s="158"/>
      <c r="B10" s="159"/>
      <c r="C10" s="160"/>
      <c r="D10" s="161">
        <v>23098</v>
      </c>
      <c r="E10" s="162"/>
      <c r="F10" s="163">
        <v>28078</v>
      </c>
      <c r="G10" s="164"/>
      <c r="H10" s="165"/>
    </row>
    <row r="11" spans="1:8" x14ac:dyDescent="0.2">
      <c r="A11" s="146" t="s">
        <v>525</v>
      </c>
      <c r="B11" s="151"/>
      <c r="C11" s="152"/>
      <c r="D11" s="153">
        <v>28151</v>
      </c>
      <c r="E11" s="154"/>
      <c r="F11" s="155">
        <v>52786</v>
      </c>
      <c r="G11" s="156"/>
      <c r="H11" s="157"/>
    </row>
    <row r="12" spans="1:8" x14ac:dyDescent="0.2">
      <c r="A12" s="158"/>
      <c r="B12" s="159"/>
      <c r="C12" s="166"/>
      <c r="D12" s="161">
        <v>19826</v>
      </c>
      <c r="E12" s="162"/>
      <c r="F12" s="163">
        <v>28742</v>
      </c>
      <c r="G12" s="164"/>
      <c r="H12" s="165"/>
    </row>
    <row r="13" spans="1:8" x14ac:dyDescent="0.2">
      <c r="A13" s="146"/>
      <c r="B13" s="151"/>
      <c r="C13" s="152"/>
      <c r="D13" s="153">
        <v>34694</v>
      </c>
      <c r="E13" s="154"/>
      <c r="F13" s="155">
        <v>57444</v>
      </c>
      <c r="G13" s="167"/>
      <c r="H13" s="157"/>
    </row>
    <row r="14" spans="1:8" x14ac:dyDescent="0.2">
      <c r="A14" s="158"/>
      <c r="B14" s="159"/>
      <c r="C14" s="160"/>
      <c r="D14" s="161">
        <v>21065</v>
      </c>
      <c r="E14" s="162"/>
      <c r="F14" s="163">
        <v>30666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12.55</v>
      </c>
      <c r="C19" s="168">
        <f>ROUND(VALUE(SUBSTITUTE(実質収支比率等に係る経年分析!G$48,"▲","-")),2)</f>
        <v>14.45</v>
      </c>
      <c r="D19" s="168">
        <f>ROUND(VALUE(SUBSTITUTE(実質収支比率等に係る経年分析!H$48,"▲","-")),2)</f>
        <v>15.5</v>
      </c>
      <c r="E19" s="168">
        <f>ROUND(VALUE(SUBSTITUTE(実質収支比率等に係る経年分析!I$48,"▲","-")),2)</f>
        <v>17.21</v>
      </c>
      <c r="F19" s="168">
        <f>ROUND(VALUE(SUBSTITUTE(実質収支比率等に係る経年分析!J$48,"▲","-")),2)</f>
        <v>8.4499999999999993</v>
      </c>
    </row>
    <row r="20" spans="1:11" x14ac:dyDescent="0.2">
      <c r="A20" s="168" t="s">
        <v>53</v>
      </c>
      <c r="B20" s="168">
        <f>ROUND(VALUE(SUBSTITUTE(実質収支比率等に係る経年分析!F$47,"▲","-")),2)</f>
        <v>27.01</v>
      </c>
      <c r="C20" s="168">
        <f>ROUND(VALUE(SUBSTITUTE(実質収支比率等に係る経年分析!G$47,"▲","-")),2)</f>
        <v>31.83</v>
      </c>
      <c r="D20" s="168">
        <f>ROUND(VALUE(SUBSTITUTE(実質収支比率等に係る経年分析!H$47,"▲","-")),2)</f>
        <v>32.17</v>
      </c>
      <c r="E20" s="168">
        <f>ROUND(VALUE(SUBSTITUTE(実質収支比率等に係る経年分析!I$47,"▲","-")),2)</f>
        <v>35.71</v>
      </c>
      <c r="F20" s="168">
        <f>ROUND(VALUE(SUBSTITUTE(実質収支比率等に係る経年分析!J$47,"▲","-")),2)</f>
        <v>29.47</v>
      </c>
    </row>
    <row r="21" spans="1:11" x14ac:dyDescent="0.2">
      <c r="A21" s="168" t="s">
        <v>54</v>
      </c>
      <c r="B21" s="168">
        <f>IF(ISNUMBER(VALUE(SUBSTITUTE(実質収支比率等に係る経年分析!F$49,"▲","-"))),ROUND(VALUE(SUBSTITUTE(実質収支比率等に係る経年分析!F$49,"▲","-")),2),NA())</f>
        <v>4.93</v>
      </c>
      <c r="C21" s="168">
        <f>IF(ISNUMBER(VALUE(SUBSTITUTE(実質収支比率等に係る経年分析!G$49,"▲","-"))),ROUND(VALUE(SUBSTITUTE(実質収支比率等に係る経年分析!G$49,"▲","-")),2),NA())</f>
        <v>6.3</v>
      </c>
      <c r="D21" s="168">
        <f>IF(ISNUMBER(VALUE(SUBSTITUTE(実質収支比率等に係る経年分析!H$49,"▲","-"))),ROUND(VALUE(SUBSTITUTE(実質収支比率等に係る経年分析!H$49,"▲","-")),2),NA())</f>
        <v>-0.24</v>
      </c>
      <c r="E21" s="168">
        <f>IF(ISNUMBER(VALUE(SUBSTITUTE(実質収支比率等に係る経年分析!I$49,"▲","-"))),ROUND(VALUE(SUBSTITUTE(実質収支比率等に係る経年分析!I$49,"▲","-")),2),NA())</f>
        <v>3.94</v>
      </c>
      <c r="F21" s="168">
        <f>IF(ISNUMBER(VALUE(SUBSTITUTE(実質収支比率等に係る経年分析!J$49,"▲","-"))),ROUND(VALUE(SUBSTITUTE(実質収支比率等に係る経年分析!J$49,"▲","-")),2),NA())</f>
        <v>-8.9700000000000006</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0.03</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介護保険（介護サービス事業勘定）特別会計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0.06</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0.15</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0.14000000000000001</v>
      </c>
    </row>
    <row r="30" spans="1:11" x14ac:dyDescent="0.2">
      <c r="A30" s="169" t="str">
        <f>IF(連結実質赤字比率に係る赤字・黒字の構成分析!C$40="",NA(),連結実質赤字比率に係る赤字・黒字の構成分析!C$40)</f>
        <v>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0.55000000000000004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0.33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0.56000000000000005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0.47</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0.19</v>
      </c>
    </row>
    <row r="31" spans="1:11" x14ac:dyDescent="0.2">
      <c r="A31" s="169" t="str">
        <f>IF(連結実質赤字比率に係る赤字・黒字の構成分析!C$39="",NA(),連結実質赤字比率に係る赤字・黒字の構成分析!C$39)</f>
        <v>訪問看護事業特別会計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0.27</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0.37</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0.48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0.49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0.38</v>
      </c>
    </row>
    <row r="32" spans="1:11" x14ac:dyDescent="0.2">
      <c r="A32" s="169" t="str">
        <f>IF(連結実質赤字比率に係る赤字・黒字の構成分析!C$38="",NA(),連結実質赤字比率に係る赤字・黒字の構成分析!C$38)</f>
        <v>介護保険（保険事業勘定）特別会計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0.71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1.05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1.22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1.46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1.42</v>
      </c>
    </row>
    <row r="33" spans="1:16" x14ac:dyDescent="0.2">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1.43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1.71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1.72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2.4</v>
      </c>
    </row>
    <row r="34" spans="1:16" x14ac:dyDescent="0.2">
      <c r="A34" s="169" t="str">
        <f>IF(連結実質赤字比率に係る赤字・黒字の構成分析!C$36="",NA(),連結実質赤字比率に係る赤字・黒字の構成分析!C$36)</f>
        <v>病院事業会計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2.92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8.82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6.32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7.33</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12.27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14.07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15.01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16.71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8.06</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14.13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14.16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13.12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9.14</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2702</v>
      </c>
      <c r="E42" s="170"/>
      <c r="F42" s="170"/>
      <c r="G42" s="170">
        <f>'実質公債費比率（分子）の構造'!L$52</f>
        <v>2573</v>
      </c>
      <c r="H42" s="170"/>
      <c r="I42" s="170"/>
      <c r="J42" s="170">
        <f>'実質公債費比率（分子）の構造'!M$52</f>
        <v>2498</v>
      </c>
      <c r="K42" s="170"/>
      <c r="L42" s="170"/>
      <c r="M42" s="170">
        <f>'実質公債費比率（分子）の構造'!N$52</f>
        <v>2481</v>
      </c>
      <c r="N42" s="170"/>
      <c r="O42" s="170"/>
      <c r="P42" s="170">
        <f>'実質公債費比率（分子）の構造'!O$52</f>
        <v>2290</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145</v>
      </c>
      <c r="C45" s="170"/>
      <c r="D45" s="170"/>
      <c r="E45" s="170">
        <f>'実質公債費比率（分子）の構造'!L$49</f>
        <v>179</v>
      </c>
      <c r="F45" s="170"/>
      <c r="G45" s="170"/>
      <c r="H45" s="170">
        <f>'実質公債費比率（分子）の構造'!M$49</f>
        <v>153</v>
      </c>
      <c r="I45" s="170"/>
      <c r="J45" s="170"/>
      <c r="K45" s="170">
        <f>'実質公債費比率（分子）の構造'!N$49</f>
        <v>221</v>
      </c>
      <c r="L45" s="170"/>
      <c r="M45" s="170"/>
      <c r="N45" s="170">
        <f>'実質公債費比率（分子）の構造'!O$49</f>
        <v>295</v>
      </c>
      <c r="O45" s="170"/>
      <c r="P45" s="170"/>
    </row>
    <row r="46" spans="1:16" x14ac:dyDescent="0.2">
      <c r="A46" s="170" t="s">
        <v>64</v>
      </c>
      <c r="B46" s="170">
        <f>'実質公債費比率（分子）の構造'!K$48</f>
        <v>1643</v>
      </c>
      <c r="C46" s="170"/>
      <c r="D46" s="170"/>
      <c r="E46" s="170">
        <f>'実質公債費比率（分子）の構造'!L$48</f>
        <v>1754</v>
      </c>
      <c r="F46" s="170"/>
      <c r="G46" s="170"/>
      <c r="H46" s="170">
        <f>'実質公債費比率（分子）の構造'!M$48</f>
        <v>1592</v>
      </c>
      <c r="I46" s="170"/>
      <c r="J46" s="170"/>
      <c r="K46" s="170">
        <f>'実質公債費比率（分子）の構造'!N$48</f>
        <v>1620</v>
      </c>
      <c r="L46" s="170"/>
      <c r="M46" s="170"/>
      <c r="N46" s="170">
        <f>'実質公債費比率（分子）の構造'!O$48</f>
        <v>1500</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1182</v>
      </c>
      <c r="C49" s="170"/>
      <c r="D49" s="170"/>
      <c r="E49" s="170">
        <f>'実質公債費比率（分子）の構造'!L$45</f>
        <v>1085</v>
      </c>
      <c r="F49" s="170"/>
      <c r="G49" s="170"/>
      <c r="H49" s="170">
        <f>'実質公債費比率（分子）の構造'!M$45</f>
        <v>1148</v>
      </c>
      <c r="I49" s="170"/>
      <c r="J49" s="170"/>
      <c r="K49" s="170">
        <f>'実質公債費比率（分子）の構造'!N$45</f>
        <v>1179</v>
      </c>
      <c r="L49" s="170"/>
      <c r="M49" s="170"/>
      <c r="N49" s="170">
        <f>'実質公債費比率（分子）の構造'!O$45</f>
        <v>1218</v>
      </c>
      <c r="O49" s="170"/>
      <c r="P49" s="170"/>
    </row>
    <row r="50" spans="1:16" x14ac:dyDescent="0.2">
      <c r="A50" s="170" t="s">
        <v>67</v>
      </c>
      <c r="B50" s="170" t="e">
        <f>NA()</f>
        <v>#N/A</v>
      </c>
      <c r="C50" s="170">
        <f>IF(ISNUMBER('実質公債費比率（分子）の構造'!K$53),'実質公債費比率（分子）の構造'!K$53,NA())</f>
        <v>268</v>
      </c>
      <c r="D50" s="170" t="e">
        <f>NA()</f>
        <v>#N/A</v>
      </c>
      <c r="E50" s="170" t="e">
        <f>NA()</f>
        <v>#N/A</v>
      </c>
      <c r="F50" s="170">
        <f>IF(ISNUMBER('実質公債費比率（分子）の構造'!L$53),'実質公債費比率（分子）の構造'!L$53,NA())</f>
        <v>445</v>
      </c>
      <c r="G50" s="170" t="e">
        <f>NA()</f>
        <v>#N/A</v>
      </c>
      <c r="H50" s="170" t="e">
        <f>NA()</f>
        <v>#N/A</v>
      </c>
      <c r="I50" s="170">
        <f>IF(ISNUMBER('実質公債費比率（分子）の構造'!M$53),'実質公債費比率（分子）の構造'!M$53,NA())</f>
        <v>395</v>
      </c>
      <c r="J50" s="170" t="e">
        <f>NA()</f>
        <v>#N/A</v>
      </c>
      <c r="K50" s="170" t="e">
        <f>NA()</f>
        <v>#N/A</v>
      </c>
      <c r="L50" s="170">
        <f>IF(ISNUMBER('実質公債費比率（分子）の構造'!N$53),'実質公債費比率（分子）の構造'!N$53,NA())</f>
        <v>539</v>
      </c>
      <c r="M50" s="170" t="e">
        <f>NA()</f>
        <v>#N/A</v>
      </c>
      <c r="N50" s="170" t="e">
        <f>NA()</f>
        <v>#N/A</v>
      </c>
      <c r="O50" s="170">
        <f>IF(ISNUMBER('実質公債費比率（分子）の構造'!O$53),'実質公債費比率（分子）の構造'!O$53,NA())</f>
        <v>723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14380</v>
      </c>
      <c r="E56" s="169"/>
      <c r="F56" s="169"/>
      <c r="G56" s="169">
        <f>'将来負担比率（分子）の構造'!J$52</f>
        <v>13848</v>
      </c>
      <c r="H56" s="169"/>
      <c r="I56" s="169"/>
      <c r="J56" s="169">
        <f>'将来負担比率（分子）の構造'!K$52</f>
        <v>13790</v>
      </c>
      <c r="K56" s="169"/>
      <c r="L56" s="169"/>
      <c r="M56" s="169">
        <f>'将来負担比率（分子）の構造'!L$52</f>
        <v>13521</v>
      </c>
      <c r="N56" s="169"/>
      <c r="O56" s="169"/>
      <c r="P56" s="169">
        <f>'将来負担比率（分子）の構造'!M$52</f>
        <v>13267</v>
      </c>
    </row>
    <row r="57" spans="1:16" x14ac:dyDescent="0.2">
      <c r="A57" s="169" t="s">
        <v>42</v>
      </c>
      <c r="B57" s="169"/>
      <c r="C57" s="169"/>
      <c r="D57" s="169">
        <f>'将来負担比率（分子）の構造'!I$51</f>
        <v>10463</v>
      </c>
      <c r="E57" s="169"/>
      <c r="F57" s="169"/>
      <c r="G57" s="169">
        <f>'将来負担比率（分子）の構造'!J$51</f>
        <v>10450</v>
      </c>
      <c r="H57" s="169"/>
      <c r="I57" s="169"/>
      <c r="J57" s="169">
        <f>'将来負担比率（分子）の構造'!K$51</f>
        <v>9916</v>
      </c>
      <c r="K57" s="169"/>
      <c r="L57" s="169"/>
      <c r="M57" s="169">
        <f>'将来負担比率（分子）の構造'!L$51</f>
        <v>9092</v>
      </c>
      <c r="N57" s="169"/>
      <c r="O57" s="169"/>
      <c r="P57" s="169">
        <f>'将来負担比率（分子）の構造'!M$51</f>
        <v>8809</v>
      </c>
    </row>
    <row r="58" spans="1:16" x14ac:dyDescent="0.2">
      <c r="A58" s="169" t="s">
        <v>41</v>
      </c>
      <c r="B58" s="169"/>
      <c r="C58" s="169"/>
      <c r="D58" s="169">
        <f>'将来負担比率（分子）の構造'!I$50</f>
        <v>7797</v>
      </c>
      <c r="E58" s="169"/>
      <c r="F58" s="169"/>
      <c r="G58" s="169">
        <f>'将来負担比率（分子）の構造'!J$50</f>
        <v>7886</v>
      </c>
      <c r="H58" s="169"/>
      <c r="I58" s="169"/>
      <c r="J58" s="169">
        <f>'将来負担比率（分子）の構造'!K$50</f>
        <v>8516</v>
      </c>
      <c r="K58" s="169"/>
      <c r="L58" s="169"/>
      <c r="M58" s="169">
        <f>'将来負担比率（分子）の構造'!L$50</f>
        <v>8701</v>
      </c>
      <c r="N58" s="169"/>
      <c r="O58" s="169"/>
      <c r="P58" s="169">
        <f>'将来負担比率（分子）の構造'!M$50</f>
        <v>8468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1102</v>
      </c>
      <c r="C61" s="169"/>
      <c r="D61" s="169"/>
      <c r="E61" s="169">
        <f>'将来負担比率（分子）の構造'!J$46</f>
        <v>1099</v>
      </c>
      <c r="F61" s="169"/>
      <c r="G61" s="169"/>
      <c r="H61" s="169">
        <f>'将来負担比率（分子）の構造'!K$46</f>
        <v>1079</v>
      </c>
      <c r="I61" s="169"/>
      <c r="J61" s="169"/>
      <c r="K61" s="169">
        <f>'将来負担比率（分子）の構造'!L$46</f>
        <v>1111</v>
      </c>
      <c r="L61" s="169"/>
      <c r="M61" s="169"/>
      <c r="N61" s="169">
        <f>'将来負担比率（分子）の構造'!M$46</f>
        <v>1065</v>
      </c>
      <c r="O61" s="169"/>
      <c r="P61" s="169"/>
    </row>
    <row r="62" spans="1:16" x14ac:dyDescent="0.2">
      <c r="A62" s="169" t="s">
        <v>35</v>
      </c>
      <c r="B62" s="169">
        <f>'将来負担比率（分子）の構造'!I$45</f>
        <v>3147</v>
      </c>
      <c r="C62" s="169"/>
      <c r="D62" s="169"/>
      <c r="E62" s="169">
        <f>'将来負担比率（分子）の構造'!J$45</f>
        <v>3088</v>
      </c>
      <c r="F62" s="169"/>
      <c r="G62" s="169"/>
      <c r="H62" s="169">
        <f>'将来負担比率（分子）の構造'!K$45</f>
        <v>3097</v>
      </c>
      <c r="I62" s="169"/>
      <c r="J62" s="169"/>
      <c r="K62" s="169">
        <f>'将来負担比率（分子）の構造'!L$45</f>
        <v>3125</v>
      </c>
      <c r="L62" s="169"/>
      <c r="M62" s="169"/>
      <c r="N62" s="169">
        <f>'将来負担比率（分子）の構造'!M$45</f>
        <v>3266</v>
      </c>
      <c r="O62" s="169"/>
      <c r="P62" s="169"/>
    </row>
    <row r="63" spans="1:16" x14ac:dyDescent="0.2">
      <c r="A63" s="169" t="s">
        <v>34</v>
      </c>
      <c r="B63" s="169">
        <f>'将来負担比率（分子）の構造'!I$44</f>
        <v>1723</v>
      </c>
      <c r="C63" s="169"/>
      <c r="D63" s="169"/>
      <c r="E63" s="169">
        <f>'将来負担比率（分子）の構造'!J$44</f>
        <v>2282</v>
      </c>
      <c r="F63" s="169"/>
      <c r="G63" s="169"/>
      <c r="H63" s="169">
        <f>'将来負担比率（分子）の構造'!K$44</f>
        <v>2405</v>
      </c>
      <c r="I63" s="169"/>
      <c r="J63" s="169"/>
      <c r="K63" s="169">
        <f>'将来負担比率（分子）の構造'!L$44</f>
        <v>2312</v>
      </c>
      <c r="L63" s="169"/>
      <c r="M63" s="169"/>
      <c r="N63" s="169">
        <f>'将来負担比率（分子）の構造'!M$44</f>
        <v>2171</v>
      </c>
      <c r="O63" s="169"/>
      <c r="P63" s="169"/>
    </row>
    <row r="64" spans="1:16" x14ac:dyDescent="0.2">
      <c r="A64" s="169" t="s">
        <v>33</v>
      </c>
      <c r="B64" s="169">
        <f>'将来負担比率（分子）の構造'!I$43</f>
        <v>15451</v>
      </c>
      <c r="C64" s="169"/>
      <c r="D64" s="169"/>
      <c r="E64" s="169">
        <f>'将来負担比率（分子）の構造'!J$43</f>
        <v>14986</v>
      </c>
      <c r="F64" s="169"/>
      <c r="G64" s="169"/>
      <c r="H64" s="169">
        <f>'将来負担比率（分子）の構造'!K$43</f>
        <v>15551</v>
      </c>
      <c r="I64" s="169"/>
      <c r="J64" s="169"/>
      <c r="K64" s="169">
        <f>'将来負担比率（分子）の構造'!L$43</f>
        <v>15697</v>
      </c>
      <c r="L64" s="169"/>
      <c r="M64" s="169"/>
      <c r="N64" s="169">
        <f>'将来負担比率（分子）の構造'!M$43</f>
        <v>15611</v>
      </c>
      <c r="O64" s="169"/>
      <c r="P64" s="169"/>
    </row>
    <row r="65" spans="1:16" x14ac:dyDescent="0.2">
      <c r="A65" s="169" t="s">
        <v>32</v>
      </c>
      <c r="B65" s="169">
        <f>'将来負担比率（分子）の構造'!I$42</f>
        <v>426</v>
      </c>
      <c r="C65" s="169"/>
      <c r="D65" s="169"/>
      <c r="E65" s="169">
        <f>'将来負担比率（分子）の構造'!J$42</f>
        <v>642</v>
      </c>
      <c r="F65" s="169"/>
      <c r="G65" s="169"/>
      <c r="H65" s="169">
        <f>'将来負担比率（分子）の構造'!K$42</f>
        <v>622</v>
      </c>
      <c r="I65" s="169"/>
      <c r="J65" s="169"/>
      <c r="K65" s="169">
        <f>'将来負担比率（分子）の構造'!L$42</f>
        <v>722</v>
      </c>
      <c r="L65" s="169"/>
      <c r="M65" s="169"/>
      <c r="N65" s="169">
        <f>'将来負担比率（分子）の構造'!M$42</f>
        <v>775</v>
      </c>
      <c r="O65" s="169"/>
      <c r="P65" s="169"/>
    </row>
    <row r="66" spans="1:16" x14ac:dyDescent="0.2">
      <c r="A66" s="169" t="s">
        <v>31</v>
      </c>
      <c r="B66" s="169">
        <f>'将来負担比率（分子）の構造'!I$41</f>
        <v>9385</v>
      </c>
      <c r="C66" s="169"/>
      <c r="D66" s="169"/>
      <c r="E66" s="169">
        <f>'将来負担比率（分子）の構造'!J$41</f>
        <v>9115</v>
      </c>
      <c r="F66" s="169"/>
      <c r="G66" s="169"/>
      <c r="H66" s="169">
        <f>'将来負担比率（分子）の構造'!K$41</f>
        <v>8878</v>
      </c>
      <c r="I66" s="169"/>
      <c r="J66" s="169"/>
      <c r="K66" s="169">
        <f>'将来負担比率（分子）の構造'!L$41</f>
        <v>8713</v>
      </c>
      <c r="L66" s="169"/>
      <c r="M66" s="169"/>
      <c r="N66" s="169">
        <f>'将来負担比率（分子）の構造'!M$41</f>
        <v>8191</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365</v>
      </c>
      <c r="M67" s="169" t="e">
        <f>NA()</f>
        <v>#N/A</v>
      </c>
      <c r="N67" s="169" t="e">
        <f>NA()</f>
        <v>#N/A</v>
      </c>
      <c r="O67" s="169">
        <f>IF(ISNUMBER('将来負担比率（分子）の構造'!M$53), IF('将来負担比率（分子）の構造'!M$53 &lt; 0, 0, '将来負担比率（分子）の構造'!M$53), NA())</f>
        <v>536</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5933</v>
      </c>
      <c r="C72" s="173">
        <f>基金残高に係る経年分析!G55</f>
        <v>6410</v>
      </c>
      <c r="D72" s="173">
        <f>基金残高に係る経年分析!H55</f>
        <v>5971</v>
      </c>
    </row>
    <row r="73" spans="1:16" x14ac:dyDescent="0.2">
      <c r="A73" s="172" t="s">
        <v>74</v>
      </c>
      <c r="B73" s="173">
        <f>基金残高に係る経年分析!F56</f>
        <v>7</v>
      </c>
      <c r="C73" s="173">
        <f>基金残高に係る経年分析!G56</f>
        <v>7</v>
      </c>
      <c r="D73" s="173">
        <f>基金残高に係る経年分析!H56</f>
        <v>7</v>
      </c>
    </row>
    <row r="74" spans="1:16" x14ac:dyDescent="0.2">
      <c r="A74" s="172" t="s">
        <v>75</v>
      </c>
      <c r="B74" s="173">
        <f>基金残高に係る経年分析!F57</f>
        <v>1927</v>
      </c>
      <c r="C74" s="173">
        <f>基金残高に係る経年分析!G57</f>
        <v>1880</v>
      </c>
      <c r="D74" s="173">
        <f>基金残高に係る経年分析!H57</f>
        <v>2084</v>
      </c>
    </row>
  </sheetData>
  <sheetProtection algorithmName="SHA-512" hashValue="jB5uc+HvP9Q/m8QqMle2F29RQgdoWZfCXplvowjq0ISsEXbsdHlQawXrXs/SCwI1d3AgX7vj1kraD9hljY1eLA==" saltValue="h9imkwhifQf4kyCzKcEH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17688679</v>
      </c>
      <c r="S5" s="626"/>
      <c r="T5" s="626"/>
      <c r="U5" s="626"/>
      <c r="V5" s="626"/>
      <c r="W5" s="626"/>
      <c r="X5" s="626"/>
      <c r="Y5" s="627"/>
      <c r="Z5" s="628">
        <v>50.2</v>
      </c>
      <c r="AA5" s="628"/>
      <c r="AB5" s="628"/>
      <c r="AC5" s="628"/>
      <c r="AD5" s="629">
        <v>16513396</v>
      </c>
      <c r="AE5" s="629"/>
      <c r="AF5" s="629"/>
      <c r="AG5" s="629"/>
      <c r="AH5" s="629"/>
      <c r="AI5" s="629"/>
      <c r="AJ5" s="629"/>
      <c r="AK5" s="629"/>
      <c r="AL5" s="630">
        <v>85</v>
      </c>
      <c r="AM5" s="631"/>
      <c r="AN5" s="631"/>
      <c r="AO5" s="632"/>
      <c r="AP5" s="622" t="s">
        <v>216</v>
      </c>
      <c r="AQ5" s="623"/>
      <c r="AR5" s="623"/>
      <c r="AS5" s="623"/>
      <c r="AT5" s="623"/>
      <c r="AU5" s="623"/>
      <c r="AV5" s="623"/>
      <c r="AW5" s="623"/>
      <c r="AX5" s="623"/>
      <c r="AY5" s="623"/>
      <c r="AZ5" s="623"/>
      <c r="BA5" s="623"/>
      <c r="BB5" s="623"/>
      <c r="BC5" s="623"/>
      <c r="BD5" s="623"/>
      <c r="BE5" s="623"/>
      <c r="BF5" s="624"/>
      <c r="BG5" s="636">
        <v>16513396</v>
      </c>
      <c r="BH5" s="637"/>
      <c r="BI5" s="637"/>
      <c r="BJ5" s="637"/>
      <c r="BK5" s="637"/>
      <c r="BL5" s="637"/>
      <c r="BM5" s="637"/>
      <c r="BN5" s="638"/>
      <c r="BO5" s="639">
        <v>93.4</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253988</v>
      </c>
      <c r="S6" s="637"/>
      <c r="T6" s="637"/>
      <c r="U6" s="637"/>
      <c r="V6" s="637"/>
      <c r="W6" s="637"/>
      <c r="X6" s="637"/>
      <c r="Y6" s="638"/>
      <c r="Z6" s="639">
        <v>0.7</v>
      </c>
      <c r="AA6" s="639"/>
      <c r="AB6" s="639"/>
      <c r="AC6" s="639"/>
      <c r="AD6" s="640">
        <v>253988</v>
      </c>
      <c r="AE6" s="640"/>
      <c r="AF6" s="640"/>
      <c r="AG6" s="640"/>
      <c r="AH6" s="640"/>
      <c r="AI6" s="640"/>
      <c r="AJ6" s="640"/>
      <c r="AK6" s="640"/>
      <c r="AL6" s="641">
        <v>1.3</v>
      </c>
      <c r="AM6" s="642"/>
      <c r="AN6" s="642"/>
      <c r="AO6" s="643"/>
      <c r="AP6" s="633" t="s">
        <v>221</v>
      </c>
      <c r="AQ6" s="634"/>
      <c r="AR6" s="634"/>
      <c r="AS6" s="634"/>
      <c r="AT6" s="634"/>
      <c r="AU6" s="634"/>
      <c r="AV6" s="634"/>
      <c r="AW6" s="634"/>
      <c r="AX6" s="634"/>
      <c r="AY6" s="634"/>
      <c r="AZ6" s="634"/>
      <c r="BA6" s="634"/>
      <c r="BB6" s="634"/>
      <c r="BC6" s="634"/>
      <c r="BD6" s="634"/>
      <c r="BE6" s="634"/>
      <c r="BF6" s="635"/>
      <c r="BG6" s="636">
        <v>16513396</v>
      </c>
      <c r="BH6" s="637"/>
      <c r="BI6" s="637"/>
      <c r="BJ6" s="637"/>
      <c r="BK6" s="637"/>
      <c r="BL6" s="637"/>
      <c r="BM6" s="637"/>
      <c r="BN6" s="638"/>
      <c r="BO6" s="639">
        <v>93.4</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262531</v>
      </c>
      <c r="CS6" s="637"/>
      <c r="CT6" s="637"/>
      <c r="CU6" s="637"/>
      <c r="CV6" s="637"/>
      <c r="CW6" s="637"/>
      <c r="CX6" s="637"/>
      <c r="CY6" s="638"/>
      <c r="CZ6" s="630">
        <v>0.8</v>
      </c>
      <c r="DA6" s="631"/>
      <c r="DB6" s="631"/>
      <c r="DC6" s="647"/>
      <c r="DD6" s="645" t="s">
        <v>122</v>
      </c>
      <c r="DE6" s="637"/>
      <c r="DF6" s="637"/>
      <c r="DG6" s="637"/>
      <c r="DH6" s="637"/>
      <c r="DI6" s="637"/>
      <c r="DJ6" s="637"/>
      <c r="DK6" s="637"/>
      <c r="DL6" s="637"/>
      <c r="DM6" s="637"/>
      <c r="DN6" s="637"/>
      <c r="DO6" s="637"/>
      <c r="DP6" s="638"/>
      <c r="DQ6" s="645">
        <v>262531</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5279</v>
      </c>
      <c r="S7" s="637"/>
      <c r="T7" s="637"/>
      <c r="U7" s="637"/>
      <c r="V7" s="637"/>
      <c r="W7" s="637"/>
      <c r="X7" s="637"/>
      <c r="Y7" s="638"/>
      <c r="Z7" s="639">
        <v>0</v>
      </c>
      <c r="AA7" s="639"/>
      <c r="AB7" s="639"/>
      <c r="AC7" s="639"/>
      <c r="AD7" s="640">
        <v>5279</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6613188</v>
      </c>
      <c r="BH7" s="637"/>
      <c r="BI7" s="637"/>
      <c r="BJ7" s="637"/>
      <c r="BK7" s="637"/>
      <c r="BL7" s="637"/>
      <c r="BM7" s="637"/>
      <c r="BN7" s="638"/>
      <c r="BO7" s="639">
        <v>37.4</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4683625</v>
      </c>
      <c r="CS7" s="637"/>
      <c r="CT7" s="637"/>
      <c r="CU7" s="637"/>
      <c r="CV7" s="637"/>
      <c r="CW7" s="637"/>
      <c r="CX7" s="637"/>
      <c r="CY7" s="638"/>
      <c r="CZ7" s="639">
        <v>14</v>
      </c>
      <c r="DA7" s="639"/>
      <c r="DB7" s="639"/>
      <c r="DC7" s="639"/>
      <c r="DD7" s="645">
        <v>73181</v>
      </c>
      <c r="DE7" s="637"/>
      <c r="DF7" s="637"/>
      <c r="DG7" s="637"/>
      <c r="DH7" s="637"/>
      <c r="DI7" s="637"/>
      <c r="DJ7" s="637"/>
      <c r="DK7" s="637"/>
      <c r="DL7" s="637"/>
      <c r="DM7" s="637"/>
      <c r="DN7" s="637"/>
      <c r="DO7" s="637"/>
      <c r="DP7" s="638"/>
      <c r="DQ7" s="645">
        <v>4323753</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109521</v>
      </c>
      <c r="S8" s="637"/>
      <c r="T8" s="637"/>
      <c r="U8" s="637"/>
      <c r="V8" s="637"/>
      <c r="W8" s="637"/>
      <c r="X8" s="637"/>
      <c r="Y8" s="638"/>
      <c r="Z8" s="639">
        <v>0.3</v>
      </c>
      <c r="AA8" s="639"/>
      <c r="AB8" s="639"/>
      <c r="AC8" s="639"/>
      <c r="AD8" s="640">
        <v>109521</v>
      </c>
      <c r="AE8" s="640"/>
      <c r="AF8" s="640"/>
      <c r="AG8" s="640"/>
      <c r="AH8" s="640"/>
      <c r="AI8" s="640"/>
      <c r="AJ8" s="640"/>
      <c r="AK8" s="640"/>
      <c r="AL8" s="641">
        <v>0.6</v>
      </c>
      <c r="AM8" s="642"/>
      <c r="AN8" s="642"/>
      <c r="AO8" s="643"/>
      <c r="AP8" s="633" t="s">
        <v>227</v>
      </c>
      <c r="AQ8" s="634"/>
      <c r="AR8" s="634"/>
      <c r="AS8" s="634"/>
      <c r="AT8" s="634"/>
      <c r="AU8" s="634"/>
      <c r="AV8" s="634"/>
      <c r="AW8" s="634"/>
      <c r="AX8" s="634"/>
      <c r="AY8" s="634"/>
      <c r="AZ8" s="634"/>
      <c r="BA8" s="634"/>
      <c r="BB8" s="634"/>
      <c r="BC8" s="634"/>
      <c r="BD8" s="634"/>
      <c r="BE8" s="634"/>
      <c r="BF8" s="635"/>
      <c r="BG8" s="636">
        <v>142660</v>
      </c>
      <c r="BH8" s="637"/>
      <c r="BI8" s="637"/>
      <c r="BJ8" s="637"/>
      <c r="BK8" s="637"/>
      <c r="BL8" s="637"/>
      <c r="BM8" s="637"/>
      <c r="BN8" s="638"/>
      <c r="BO8" s="639">
        <v>0.8</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11602792</v>
      </c>
      <c r="CS8" s="637"/>
      <c r="CT8" s="637"/>
      <c r="CU8" s="637"/>
      <c r="CV8" s="637"/>
      <c r="CW8" s="637"/>
      <c r="CX8" s="637"/>
      <c r="CY8" s="638"/>
      <c r="CZ8" s="639">
        <v>34.799999999999997</v>
      </c>
      <c r="DA8" s="639"/>
      <c r="DB8" s="639"/>
      <c r="DC8" s="639"/>
      <c r="DD8" s="645">
        <v>26462</v>
      </c>
      <c r="DE8" s="637"/>
      <c r="DF8" s="637"/>
      <c r="DG8" s="637"/>
      <c r="DH8" s="637"/>
      <c r="DI8" s="637"/>
      <c r="DJ8" s="637"/>
      <c r="DK8" s="637"/>
      <c r="DL8" s="637"/>
      <c r="DM8" s="637"/>
      <c r="DN8" s="637"/>
      <c r="DO8" s="637"/>
      <c r="DP8" s="638"/>
      <c r="DQ8" s="645">
        <v>6876879</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112640</v>
      </c>
      <c r="S9" s="637"/>
      <c r="T9" s="637"/>
      <c r="U9" s="637"/>
      <c r="V9" s="637"/>
      <c r="W9" s="637"/>
      <c r="X9" s="637"/>
      <c r="Y9" s="638"/>
      <c r="Z9" s="639">
        <v>0.3</v>
      </c>
      <c r="AA9" s="639"/>
      <c r="AB9" s="639"/>
      <c r="AC9" s="639"/>
      <c r="AD9" s="640">
        <v>112640</v>
      </c>
      <c r="AE9" s="640"/>
      <c r="AF9" s="640"/>
      <c r="AG9" s="640"/>
      <c r="AH9" s="640"/>
      <c r="AI9" s="640"/>
      <c r="AJ9" s="640"/>
      <c r="AK9" s="640"/>
      <c r="AL9" s="641">
        <v>0.6</v>
      </c>
      <c r="AM9" s="642"/>
      <c r="AN9" s="642"/>
      <c r="AO9" s="643"/>
      <c r="AP9" s="633" t="s">
        <v>230</v>
      </c>
      <c r="AQ9" s="634"/>
      <c r="AR9" s="634"/>
      <c r="AS9" s="634"/>
      <c r="AT9" s="634"/>
      <c r="AU9" s="634"/>
      <c r="AV9" s="634"/>
      <c r="AW9" s="634"/>
      <c r="AX9" s="634"/>
      <c r="AY9" s="634"/>
      <c r="AZ9" s="634"/>
      <c r="BA9" s="634"/>
      <c r="BB9" s="634"/>
      <c r="BC9" s="634"/>
      <c r="BD9" s="634"/>
      <c r="BE9" s="634"/>
      <c r="BF9" s="635"/>
      <c r="BG9" s="636">
        <v>4774959</v>
      </c>
      <c r="BH9" s="637"/>
      <c r="BI9" s="637"/>
      <c r="BJ9" s="637"/>
      <c r="BK9" s="637"/>
      <c r="BL9" s="637"/>
      <c r="BM9" s="637"/>
      <c r="BN9" s="638"/>
      <c r="BO9" s="639">
        <v>27</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5392636</v>
      </c>
      <c r="CS9" s="637"/>
      <c r="CT9" s="637"/>
      <c r="CU9" s="637"/>
      <c r="CV9" s="637"/>
      <c r="CW9" s="637"/>
      <c r="CX9" s="637"/>
      <c r="CY9" s="638"/>
      <c r="CZ9" s="639">
        <v>16.2</v>
      </c>
      <c r="DA9" s="639"/>
      <c r="DB9" s="639"/>
      <c r="DC9" s="639"/>
      <c r="DD9" s="645">
        <v>20533</v>
      </c>
      <c r="DE9" s="637"/>
      <c r="DF9" s="637"/>
      <c r="DG9" s="637"/>
      <c r="DH9" s="637"/>
      <c r="DI9" s="637"/>
      <c r="DJ9" s="637"/>
      <c r="DK9" s="637"/>
      <c r="DL9" s="637"/>
      <c r="DM9" s="637"/>
      <c r="DN9" s="637"/>
      <c r="DO9" s="637"/>
      <c r="DP9" s="638"/>
      <c r="DQ9" s="645">
        <v>5157157</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173336</v>
      </c>
      <c r="BH10" s="637"/>
      <c r="BI10" s="637"/>
      <c r="BJ10" s="637"/>
      <c r="BK10" s="637"/>
      <c r="BL10" s="637"/>
      <c r="BM10" s="637"/>
      <c r="BN10" s="638"/>
      <c r="BO10" s="639">
        <v>1</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77612</v>
      </c>
      <c r="CS10" s="637"/>
      <c r="CT10" s="637"/>
      <c r="CU10" s="637"/>
      <c r="CV10" s="637"/>
      <c r="CW10" s="637"/>
      <c r="CX10" s="637"/>
      <c r="CY10" s="638"/>
      <c r="CZ10" s="639">
        <v>0.2</v>
      </c>
      <c r="DA10" s="639"/>
      <c r="DB10" s="639"/>
      <c r="DC10" s="639"/>
      <c r="DD10" s="645" t="s">
        <v>122</v>
      </c>
      <c r="DE10" s="637"/>
      <c r="DF10" s="637"/>
      <c r="DG10" s="637"/>
      <c r="DH10" s="637"/>
      <c r="DI10" s="637"/>
      <c r="DJ10" s="637"/>
      <c r="DK10" s="637"/>
      <c r="DL10" s="637"/>
      <c r="DM10" s="637"/>
      <c r="DN10" s="637"/>
      <c r="DO10" s="637"/>
      <c r="DP10" s="638"/>
      <c r="DQ10" s="645">
        <v>36913</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1835221</v>
      </c>
      <c r="S11" s="637"/>
      <c r="T11" s="637"/>
      <c r="U11" s="637"/>
      <c r="V11" s="637"/>
      <c r="W11" s="637"/>
      <c r="X11" s="637"/>
      <c r="Y11" s="638"/>
      <c r="Z11" s="641">
        <v>5.2</v>
      </c>
      <c r="AA11" s="642"/>
      <c r="AB11" s="642"/>
      <c r="AC11" s="648"/>
      <c r="AD11" s="645">
        <v>1835221</v>
      </c>
      <c r="AE11" s="637"/>
      <c r="AF11" s="637"/>
      <c r="AG11" s="637"/>
      <c r="AH11" s="637"/>
      <c r="AI11" s="637"/>
      <c r="AJ11" s="637"/>
      <c r="AK11" s="638"/>
      <c r="AL11" s="641">
        <v>9.4</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1522233</v>
      </c>
      <c r="BH11" s="637"/>
      <c r="BI11" s="637"/>
      <c r="BJ11" s="637"/>
      <c r="BK11" s="637"/>
      <c r="BL11" s="637"/>
      <c r="BM11" s="637"/>
      <c r="BN11" s="638"/>
      <c r="BO11" s="639">
        <v>8.6</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478269</v>
      </c>
      <c r="CS11" s="637"/>
      <c r="CT11" s="637"/>
      <c r="CU11" s="637"/>
      <c r="CV11" s="637"/>
      <c r="CW11" s="637"/>
      <c r="CX11" s="637"/>
      <c r="CY11" s="638"/>
      <c r="CZ11" s="639">
        <v>1.4</v>
      </c>
      <c r="DA11" s="639"/>
      <c r="DB11" s="639"/>
      <c r="DC11" s="639"/>
      <c r="DD11" s="645">
        <v>147167</v>
      </c>
      <c r="DE11" s="637"/>
      <c r="DF11" s="637"/>
      <c r="DG11" s="637"/>
      <c r="DH11" s="637"/>
      <c r="DI11" s="637"/>
      <c r="DJ11" s="637"/>
      <c r="DK11" s="637"/>
      <c r="DL11" s="637"/>
      <c r="DM11" s="637"/>
      <c r="DN11" s="637"/>
      <c r="DO11" s="637"/>
      <c r="DP11" s="638"/>
      <c r="DQ11" s="645">
        <v>335899</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9154446</v>
      </c>
      <c r="BH12" s="637"/>
      <c r="BI12" s="637"/>
      <c r="BJ12" s="637"/>
      <c r="BK12" s="637"/>
      <c r="BL12" s="637"/>
      <c r="BM12" s="637"/>
      <c r="BN12" s="638"/>
      <c r="BO12" s="639">
        <v>51.8</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549817</v>
      </c>
      <c r="CS12" s="637"/>
      <c r="CT12" s="637"/>
      <c r="CU12" s="637"/>
      <c r="CV12" s="637"/>
      <c r="CW12" s="637"/>
      <c r="CX12" s="637"/>
      <c r="CY12" s="638"/>
      <c r="CZ12" s="639">
        <v>1.6</v>
      </c>
      <c r="DA12" s="639"/>
      <c r="DB12" s="639"/>
      <c r="DC12" s="639"/>
      <c r="DD12" s="645">
        <v>87759</v>
      </c>
      <c r="DE12" s="637"/>
      <c r="DF12" s="637"/>
      <c r="DG12" s="637"/>
      <c r="DH12" s="637"/>
      <c r="DI12" s="637"/>
      <c r="DJ12" s="637"/>
      <c r="DK12" s="637"/>
      <c r="DL12" s="637"/>
      <c r="DM12" s="637"/>
      <c r="DN12" s="637"/>
      <c r="DO12" s="637"/>
      <c r="DP12" s="638"/>
      <c r="DQ12" s="645">
        <v>363688</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9130733</v>
      </c>
      <c r="BH13" s="637"/>
      <c r="BI13" s="637"/>
      <c r="BJ13" s="637"/>
      <c r="BK13" s="637"/>
      <c r="BL13" s="637"/>
      <c r="BM13" s="637"/>
      <c r="BN13" s="638"/>
      <c r="BO13" s="639">
        <v>51.6</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3960407</v>
      </c>
      <c r="CS13" s="637"/>
      <c r="CT13" s="637"/>
      <c r="CU13" s="637"/>
      <c r="CV13" s="637"/>
      <c r="CW13" s="637"/>
      <c r="CX13" s="637"/>
      <c r="CY13" s="638"/>
      <c r="CZ13" s="639">
        <v>11.9</v>
      </c>
      <c r="DA13" s="639"/>
      <c r="DB13" s="639"/>
      <c r="DC13" s="639"/>
      <c r="DD13" s="645">
        <v>1280488</v>
      </c>
      <c r="DE13" s="637"/>
      <c r="DF13" s="637"/>
      <c r="DG13" s="637"/>
      <c r="DH13" s="637"/>
      <c r="DI13" s="637"/>
      <c r="DJ13" s="637"/>
      <c r="DK13" s="637"/>
      <c r="DL13" s="637"/>
      <c r="DM13" s="637"/>
      <c r="DN13" s="637"/>
      <c r="DO13" s="637"/>
      <c r="DP13" s="638"/>
      <c r="DQ13" s="645">
        <v>3036961</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392</v>
      </c>
      <c r="S14" s="637"/>
      <c r="T14" s="637"/>
      <c r="U14" s="637"/>
      <c r="V14" s="637"/>
      <c r="W14" s="637"/>
      <c r="X14" s="637"/>
      <c r="Y14" s="638"/>
      <c r="Z14" s="639">
        <v>0</v>
      </c>
      <c r="AA14" s="639"/>
      <c r="AB14" s="639"/>
      <c r="AC14" s="639"/>
      <c r="AD14" s="640">
        <v>392</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225825</v>
      </c>
      <c r="BH14" s="637"/>
      <c r="BI14" s="637"/>
      <c r="BJ14" s="637"/>
      <c r="BK14" s="637"/>
      <c r="BL14" s="637"/>
      <c r="BM14" s="637"/>
      <c r="BN14" s="638"/>
      <c r="BO14" s="639">
        <v>1.3</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1105515</v>
      </c>
      <c r="CS14" s="637"/>
      <c r="CT14" s="637"/>
      <c r="CU14" s="637"/>
      <c r="CV14" s="637"/>
      <c r="CW14" s="637"/>
      <c r="CX14" s="637"/>
      <c r="CY14" s="638"/>
      <c r="CZ14" s="639">
        <v>3.3</v>
      </c>
      <c r="DA14" s="639"/>
      <c r="DB14" s="639"/>
      <c r="DC14" s="639"/>
      <c r="DD14" s="645">
        <v>15840</v>
      </c>
      <c r="DE14" s="637"/>
      <c r="DF14" s="637"/>
      <c r="DG14" s="637"/>
      <c r="DH14" s="637"/>
      <c r="DI14" s="637"/>
      <c r="DJ14" s="637"/>
      <c r="DK14" s="637"/>
      <c r="DL14" s="637"/>
      <c r="DM14" s="637"/>
      <c r="DN14" s="637"/>
      <c r="DO14" s="637"/>
      <c r="DP14" s="638"/>
      <c r="DQ14" s="645">
        <v>1094070</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519937</v>
      </c>
      <c r="BH15" s="637"/>
      <c r="BI15" s="637"/>
      <c r="BJ15" s="637"/>
      <c r="BK15" s="637"/>
      <c r="BL15" s="637"/>
      <c r="BM15" s="637"/>
      <c r="BN15" s="638"/>
      <c r="BO15" s="639">
        <v>2.9</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4039178</v>
      </c>
      <c r="CS15" s="637"/>
      <c r="CT15" s="637"/>
      <c r="CU15" s="637"/>
      <c r="CV15" s="637"/>
      <c r="CW15" s="637"/>
      <c r="CX15" s="637"/>
      <c r="CY15" s="638"/>
      <c r="CZ15" s="639">
        <v>12.1</v>
      </c>
      <c r="DA15" s="639"/>
      <c r="DB15" s="639"/>
      <c r="DC15" s="639"/>
      <c r="DD15" s="645">
        <v>390489</v>
      </c>
      <c r="DE15" s="637"/>
      <c r="DF15" s="637"/>
      <c r="DG15" s="637"/>
      <c r="DH15" s="637"/>
      <c r="DI15" s="637"/>
      <c r="DJ15" s="637"/>
      <c r="DK15" s="637"/>
      <c r="DL15" s="637"/>
      <c r="DM15" s="637"/>
      <c r="DN15" s="637"/>
      <c r="DO15" s="637"/>
      <c r="DP15" s="638"/>
      <c r="DQ15" s="645">
        <v>3266462</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49116</v>
      </c>
      <c r="S16" s="637"/>
      <c r="T16" s="637"/>
      <c r="U16" s="637"/>
      <c r="V16" s="637"/>
      <c r="W16" s="637"/>
      <c r="X16" s="637"/>
      <c r="Y16" s="638"/>
      <c r="Z16" s="639">
        <v>0.1</v>
      </c>
      <c r="AA16" s="639"/>
      <c r="AB16" s="639"/>
      <c r="AC16" s="639"/>
      <c r="AD16" s="640">
        <v>49116</v>
      </c>
      <c r="AE16" s="640"/>
      <c r="AF16" s="640"/>
      <c r="AG16" s="640"/>
      <c r="AH16" s="640"/>
      <c r="AI16" s="640"/>
      <c r="AJ16" s="640"/>
      <c r="AK16" s="640"/>
      <c r="AL16" s="641">
        <v>0.3</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265274</v>
      </c>
      <c r="S17" s="637"/>
      <c r="T17" s="637"/>
      <c r="U17" s="637"/>
      <c r="V17" s="637"/>
      <c r="W17" s="637"/>
      <c r="X17" s="637"/>
      <c r="Y17" s="638"/>
      <c r="Z17" s="639">
        <v>0.8</v>
      </c>
      <c r="AA17" s="639"/>
      <c r="AB17" s="639"/>
      <c r="AC17" s="639"/>
      <c r="AD17" s="640">
        <v>265274</v>
      </c>
      <c r="AE17" s="640"/>
      <c r="AF17" s="640"/>
      <c r="AG17" s="640"/>
      <c r="AH17" s="640"/>
      <c r="AI17" s="640"/>
      <c r="AJ17" s="640"/>
      <c r="AK17" s="640"/>
      <c r="AL17" s="641">
        <v>1.4</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1218108</v>
      </c>
      <c r="CS17" s="637"/>
      <c r="CT17" s="637"/>
      <c r="CU17" s="637"/>
      <c r="CV17" s="637"/>
      <c r="CW17" s="637"/>
      <c r="CX17" s="637"/>
      <c r="CY17" s="638"/>
      <c r="CZ17" s="639">
        <v>3.7</v>
      </c>
      <c r="DA17" s="639"/>
      <c r="DB17" s="639"/>
      <c r="DC17" s="639"/>
      <c r="DD17" s="645" t="s">
        <v>122</v>
      </c>
      <c r="DE17" s="637"/>
      <c r="DF17" s="637"/>
      <c r="DG17" s="637"/>
      <c r="DH17" s="637"/>
      <c r="DI17" s="637"/>
      <c r="DJ17" s="637"/>
      <c r="DK17" s="637"/>
      <c r="DL17" s="637"/>
      <c r="DM17" s="637"/>
      <c r="DN17" s="637"/>
      <c r="DO17" s="637"/>
      <c r="DP17" s="638"/>
      <c r="DQ17" s="645">
        <v>1218108</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135698</v>
      </c>
      <c r="S18" s="637"/>
      <c r="T18" s="637"/>
      <c r="U18" s="637"/>
      <c r="V18" s="637"/>
      <c r="W18" s="637"/>
      <c r="X18" s="637"/>
      <c r="Y18" s="638"/>
      <c r="Z18" s="639">
        <v>0.4</v>
      </c>
      <c r="AA18" s="639"/>
      <c r="AB18" s="639"/>
      <c r="AC18" s="639"/>
      <c r="AD18" s="640">
        <v>135698</v>
      </c>
      <c r="AE18" s="640"/>
      <c r="AF18" s="640"/>
      <c r="AG18" s="640"/>
      <c r="AH18" s="640"/>
      <c r="AI18" s="640"/>
      <c r="AJ18" s="640"/>
      <c r="AK18" s="640"/>
      <c r="AL18" s="641">
        <v>0.7</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113262</v>
      </c>
      <c r="S19" s="637"/>
      <c r="T19" s="637"/>
      <c r="U19" s="637"/>
      <c r="V19" s="637"/>
      <c r="W19" s="637"/>
      <c r="X19" s="637"/>
      <c r="Y19" s="638"/>
      <c r="Z19" s="639">
        <v>0.3</v>
      </c>
      <c r="AA19" s="639"/>
      <c r="AB19" s="639"/>
      <c r="AC19" s="639"/>
      <c r="AD19" s="640">
        <v>113262</v>
      </c>
      <c r="AE19" s="640"/>
      <c r="AF19" s="640"/>
      <c r="AG19" s="640"/>
      <c r="AH19" s="640"/>
      <c r="AI19" s="640"/>
      <c r="AJ19" s="640"/>
      <c r="AK19" s="640"/>
      <c r="AL19" s="641">
        <v>0.6</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1175283</v>
      </c>
      <c r="BH19" s="637"/>
      <c r="BI19" s="637"/>
      <c r="BJ19" s="637"/>
      <c r="BK19" s="637"/>
      <c r="BL19" s="637"/>
      <c r="BM19" s="637"/>
      <c r="BN19" s="638"/>
      <c r="BO19" s="639">
        <v>6.6</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22436</v>
      </c>
      <c r="S20" s="637"/>
      <c r="T20" s="637"/>
      <c r="U20" s="637"/>
      <c r="V20" s="637"/>
      <c r="W20" s="637"/>
      <c r="X20" s="637"/>
      <c r="Y20" s="638"/>
      <c r="Z20" s="639">
        <v>0.1</v>
      </c>
      <c r="AA20" s="639"/>
      <c r="AB20" s="639"/>
      <c r="AC20" s="639"/>
      <c r="AD20" s="640">
        <v>22436</v>
      </c>
      <c r="AE20" s="640"/>
      <c r="AF20" s="640"/>
      <c r="AG20" s="640"/>
      <c r="AH20" s="640"/>
      <c r="AI20" s="640"/>
      <c r="AJ20" s="640"/>
      <c r="AK20" s="640"/>
      <c r="AL20" s="641">
        <v>0.1</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1175283</v>
      </c>
      <c r="BH20" s="637"/>
      <c r="BI20" s="637"/>
      <c r="BJ20" s="637"/>
      <c r="BK20" s="637"/>
      <c r="BL20" s="637"/>
      <c r="BM20" s="637"/>
      <c r="BN20" s="638"/>
      <c r="BO20" s="639">
        <v>6.6</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33370490</v>
      </c>
      <c r="CS20" s="637"/>
      <c r="CT20" s="637"/>
      <c r="CU20" s="637"/>
      <c r="CV20" s="637"/>
      <c r="CW20" s="637"/>
      <c r="CX20" s="637"/>
      <c r="CY20" s="638"/>
      <c r="CZ20" s="639">
        <v>100</v>
      </c>
      <c r="DA20" s="639"/>
      <c r="DB20" s="639"/>
      <c r="DC20" s="639"/>
      <c r="DD20" s="645">
        <v>2041919</v>
      </c>
      <c r="DE20" s="637"/>
      <c r="DF20" s="637"/>
      <c r="DG20" s="637"/>
      <c r="DH20" s="637"/>
      <c r="DI20" s="637"/>
      <c r="DJ20" s="637"/>
      <c r="DK20" s="637"/>
      <c r="DL20" s="637"/>
      <c r="DM20" s="637"/>
      <c r="DN20" s="637"/>
      <c r="DO20" s="637"/>
      <c r="DP20" s="638"/>
      <c r="DQ20" s="645">
        <v>25972421</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38686</v>
      </c>
      <c r="S21" s="637"/>
      <c r="T21" s="637"/>
      <c r="U21" s="637"/>
      <c r="V21" s="637"/>
      <c r="W21" s="637"/>
      <c r="X21" s="637"/>
      <c r="Y21" s="638"/>
      <c r="Z21" s="639">
        <v>0.1</v>
      </c>
      <c r="AA21" s="639"/>
      <c r="AB21" s="639"/>
      <c r="AC21" s="639"/>
      <c r="AD21" s="640" t="s">
        <v>122</v>
      </c>
      <c r="AE21" s="640"/>
      <c r="AF21" s="640"/>
      <c r="AG21" s="640"/>
      <c r="AH21" s="640"/>
      <c r="AI21" s="640"/>
      <c r="AJ21" s="640"/>
      <c r="AK21" s="640"/>
      <c r="AL21" s="641" t="s">
        <v>122</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t="s">
        <v>122</v>
      </c>
      <c r="S22" s="637"/>
      <c r="T22" s="637"/>
      <c r="U22" s="637"/>
      <c r="V22" s="637"/>
      <c r="W22" s="637"/>
      <c r="X22" s="637"/>
      <c r="Y22" s="638"/>
      <c r="Z22" s="639" t="s">
        <v>122</v>
      </c>
      <c r="AA22" s="639"/>
      <c r="AB22" s="639"/>
      <c r="AC22" s="639"/>
      <c r="AD22" s="640" t="s">
        <v>122</v>
      </c>
      <c r="AE22" s="640"/>
      <c r="AF22" s="640"/>
      <c r="AG22" s="640"/>
      <c r="AH22" s="640"/>
      <c r="AI22" s="640"/>
      <c r="AJ22" s="640"/>
      <c r="AK22" s="640"/>
      <c r="AL22" s="641" t="s">
        <v>122</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38686</v>
      </c>
      <c r="S23" s="637"/>
      <c r="T23" s="637"/>
      <c r="U23" s="637"/>
      <c r="V23" s="637"/>
      <c r="W23" s="637"/>
      <c r="X23" s="637"/>
      <c r="Y23" s="638"/>
      <c r="Z23" s="639">
        <v>0.1</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1175283</v>
      </c>
      <c r="BH23" s="637"/>
      <c r="BI23" s="637"/>
      <c r="BJ23" s="637"/>
      <c r="BK23" s="637"/>
      <c r="BL23" s="637"/>
      <c r="BM23" s="637"/>
      <c r="BN23" s="638"/>
      <c r="BO23" s="639">
        <v>6.6</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13426789</v>
      </c>
      <c r="CS24" s="626"/>
      <c r="CT24" s="626"/>
      <c r="CU24" s="626"/>
      <c r="CV24" s="626"/>
      <c r="CW24" s="626"/>
      <c r="CX24" s="626"/>
      <c r="CY24" s="627"/>
      <c r="CZ24" s="630">
        <v>40.200000000000003</v>
      </c>
      <c r="DA24" s="631"/>
      <c r="DB24" s="631"/>
      <c r="DC24" s="647"/>
      <c r="DD24" s="671">
        <v>8868440</v>
      </c>
      <c r="DE24" s="626"/>
      <c r="DF24" s="626"/>
      <c r="DG24" s="626"/>
      <c r="DH24" s="626"/>
      <c r="DI24" s="626"/>
      <c r="DJ24" s="626"/>
      <c r="DK24" s="627"/>
      <c r="DL24" s="671">
        <v>7877181</v>
      </c>
      <c r="DM24" s="626"/>
      <c r="DN24" s="626"/>
      <c r="DO24" s="626"/>
      <c r="DP24" s="626"/>
      <c r="DQ24" s="626"/>
      <c r="DR24" s="626"/>
      <c r="DS24" s="626"/>
      <c r="DT24" s="626"/>
      <c r="DU24" s="626"/>
      <c r="DV24" s="627"/>
      <c r="DW24" s="630">
        <v>40.5</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20494494</v>
      </c>
      <c r="S25" s="637"/>
      <c r="T25" s="637"/>
      <c r="U25" s="637"/>
      <c r="V25" s="637"/>
      <c r="W25" s="637"/>
      <c r="X25" s="637"/>
      <c r="Y25" s="638"/>
      <c r="Z25" s="639">
        <v>58.2</v>
      </c>
      <c r="AA25" s="639"/>
      <c r="AB25" s="639"/>
      <c r="AC25" s="639"/>
      <c r="AD25" s="640">
        <v>19280525</v>
      </c>
      <c r="AE25" s="640"/>
      <c r="AF25" s="640"/>
      <c r="AG25" s="640"/>
      <c r="AH25" s="640"/>
      <c r="AI25" s="640"/>
      <c r="AJ25" s="640"/>
      <c r="AK25" s="640"/>
      <c r="AL25" s="641">
        <v>99.2</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4745658</v>
      </c>
      <c r="CS25" s="668"/>
      <c r="CT25" s="668"/>
      <c r="CU25" s="668"/>
      <c r="CV25" s="668"/>
      <c r="CW25" s="668"/>
      <c r="CX25" s="668"/>
      <c r="CY25" s="669"/>
      <c r="CZ25" s="641">
        <v>14.2</v>
      </c>
      <c r="DA25" s="666"/>
      <c r="DB25" s="666"/>
      <c r="DC25" s="670"/>
      <c r="DD25" s="645">
        <v>4371062</v>
      </c>
      <c r="DE25" s="668"/>
      <c r="DF25" s="668"/>
      <c r="DG25" s="668"/>
      <c r="DH25" s="668"/>
      <c r="DI25" s="668"/>
      <c r="DJ25" s="668"/>
      <c r="DK25" s="669"/>
      <c r="DL25" s="645">
        <v>4116513</v>
      </c>
      <c r="DM25" s="668"/>
      <c r="DN25" s="668"/>
      <c r="DO25" s="668"/>
      <c r="DP25" s="668"/>
      <c r="DQ25" s="668"/>
      <c r="DR25" s="668"/>
      <c r="DS25" s="668"/>
      <c r="DT25" s="668"/>
      <c r="DU25" s="668"/>
      <c r="DV25" s="669"/>
      <c r="DW25" s="641">
        <v>21.2</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8373</v>
      </c>
      <c r="S26" s="637"/>
      <c r="T26" s="637"/>
      <c r="U26" s="637"/>
      <c r="V26" s="637"/>
      <c r="W26" s="637"/>
      <c r="X26" s="637"/>
      <c r="Y26" s="638"/>
      <c r="Z26" s="639">
        <v>0</v>
      </c>
      <c r="AA26" s="639"/>
      <c r="AB26" s="639"/>
      <c r="AC26" s="639"/>
      <c r="AD26" s="640">
        <v>8373</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2711396</v>
      </c>
      <c r="CS26" s="637"/>
      <c r="CT26" s="637"/>
      <c r="CU26" s="637"/>
      <c r="CV26" s="637"/>
      <c r="CW26" s="637"/>
      <c r="CX26" s="637"/>
      <c r="CY26" s="638"/>
      <c r="CZ26" s="641">
        <v>8.1</v>
      </c>
      <c r="DA26" s="666"/>
      <c r="DB26" s="666"/>
      <c r="DC26" s="670"/>
      <c r="DD26" s="645">
        <v>2426595</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81965</v>
      </c>
      <c r="S27" s="637"/>
      <c r="T27" s="637"/>
      <c r="U27" s="637"/>
      <c r="V27" s="637"/>
      <c r="W27" s="637"/>
      <c r="X27" s="637"/>
      <c r="Y27" s="638"/>
      <c r="Z27" s="639">
        <v>0.2</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17688679</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7463023</v>
      </c>
      <c r="CS27" s="668"/>
      <c r="CT27" s="668"/>
      <c r="CU27" s="668"/>
      <c r="CV27" s="668"/>
      <c r="CW27" s="668"/>
      <c r="CX27" s="668"/>
      <c r="CY27" s="669"/>
      <c r="CZ27" s="641">
        <v>22.4</v>
      </c>
      <c r="DA27" s="666"/>
      <c r="DB27" s="666"/>
      <c r="DC27" s="670"/>
      <c r="DD27" s="645">
        <v>3279270</v>
      </c>
      <c r="DE27" s="668"/>
      <c r="DF27" s="668"/>
      <c r="DG27" s="668"/>
      <c r="DH27" s="668"/>
      <c r="DI27" s="668"/>
      <c r="DJ27" s="668"/>
      <c r="DK27" s="669"/>
      <c r="DL27" s="645">
        <v>2542560</v>
      </c>
      <c r="DM27" s="668"/>
      <c r="DN27" s="668"/>
      <c r="DO27" s="668"/>
      <c r="DP27" s="668"/>
      <c r="DQ27" s="668"/>
      <c r="DR27" s="668"/>
      <c r="DS27" s="668"/>
      <c r="DT27" s="668"/>
      <c r="DU27" s="668"/>
      <c r="DV27" s="669"/>
      <c r="DW27" s="641">
        <v>13.1</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305419</v>
      </c>
      <c r="S28" s="637"/>
      <c r="T28" s="637"/>
      <c r="U28" s="637"/>
      <c r="V28" s="637"/>
      <c r="W28" s="637"/>
      <c r="X28" s="637"/>
      <c r="Y28" s="638"/>
      <c r="Z28" s="639">
        <v>0.9</v>
      </c>
      <c r="AA28" s="639"/>
      <c r="AB28" s="639"/>
      <c r="AC28" s="639"/>
      <c r="AD28" s="640">
        <v>51565</v>
      </c>
      <c r="AE28" s="640"/>
      <c r="AF28" s="640"/>
      <c r="AG28" s="640"/>
      <c r="AH28" s="640"/>
      <c r="AI28" s="640"/>
      <c r="AJ28" s="640"/>
      <c r="AK28" s="640"/>
      <c r="AL28" s="641">
        <v>0.3</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1218108</v>
      </c>
      <c r="CS28" s="637"/>
      <c r="CT28" s="637"/>
      <c r="CU28" s="637"/>
      <c r="CV28" s="637"/>
      <c r="CW28" s="637"/>
      <c r="CX28" s="637"/>
      <c r="CY28" s="638"/>
      <c r="CZ28" s="641">
        <v>3.7</v>
      </c>
      <c r="DA28" s="666"/>
      <c r="DB28" s="666"/>
      <c r="DC28" s="670"/>
      <c r="DD28" s="645">
        <v>1218108</v>
      </c>
      <c r="DE28" s="637"/>
      <c r="DF28" s="637"/>
      <c r="DG28" s="637"/>
      <c r="DH28" s="637"/>
      <c r="DI28" s="637"/>
      <c r="DJ28" s="637"/>
      <c r="DK28" s="638"/>
      <c r="DL28" s="645">
        <v>1218108</v>
      </c>
      <c r="DM28" s="637"/>
      <c r="DN28" s="637"/>
      <c r="DO28" s="637"/>
      <c r="DP28" s="637"/>
      <c r="DQ28" s="637"/>
      <c r="DR28" s="637"/>
      <c r="DS28" s="637"/>
      <c r="DT28" s="637"/>
      <c r="DU28" s="637"/>
      <c r="DV28" s="638"/>
      <c r="DW28" s="641">
        <v>6.3</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103086</v>
      </c>
      <c r="S29" s="637"/>
      <c r="T29" s="637"/>
      <c r="U29" s="637"/>
      <c r="V29" s="637"/>
      <c r="W29" s="637"/>
      <c r="X29" s="637"/>
      <c r="Y29" s="638"/>
      <c r="Z29" s="639">
        <v>0.3</v>
      </c>
      <c r="AA29" s="639"/>
      <c r="AB29" s="639"/>
      <c r="AC29" s="639"/>
      <c r="AD29" s="640">
        <v>42567</v>
      </c>
      <c r="AE29" s="640"/>
      <c r="AF29" s="640"/>
      <c r="AG29" s="640"/>
      <c r="AH29" s="640"/>
      <c r="AI29" s="640"/>
      <c r="AJ29" s="640"/>
      <c r="AK29" s="640"/>
      <c r="AL29" s="641">
        <v>0.2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1218108</v>
      </c>
      <c r="CS29" s="668"/>
      <c r="CT29" s="668"/>
      <c r="CU29" s="668"/>
      <c r="CV29" s="668"/>
      <c r="CW29" s="668"/>
      <c r="CX29" s="668"/>
      <c r="CY29" s="669"/>
      <c r="CZ29" s="641">
        <v>3.7</v>
      </c>
      <c r="DA29" s="666"/>
      <c r="DB29" s="666"/>
      <c r="DC29" s="670"/>
      <c r="DD29" s="645">
        <v>1218108</v>
      </c>
      <c r="DE29" s="668"/>
      <c r="DF29" s="668"/>
      <c r="DG29" s="668"/>
      <c r="DH29" s="668"/>
      <c r="DI29" s="668"/>
      <c r="DJ29" s="668"/>
      <c r="DK29" s="669"/>
      <c r="DL29" s="645">
        <v>1218108</v>
      </c>
      <c r="DM29" s="668"/>
      <c r="DN29" s="668"/>
      <c r="DO29" s="668"/>
      <c r="DP29" s="668"/>
      <c r="DQ29" s="668"/>
      <c r="DR29" s="668"/>
      <c r="DS29" s="668"/>
      <c r="DT29" s="668"/>
      <c r="DU29" s="668"/>
      <c r="DV29" s="669"/>
      <c r="DW29" s="641">
        <v>6.3</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4284600</v>
      </c>
      <c r="S30" s="637"/>
      <c r="T30" s="637"/>
      <c r="U30" s="637"/>
      <c r="V30" s="637"/>
      <c r="W30" s="637"/>
      <c r="X30" s="637"/>
      <c r="Y30" s="638"/>
      <c r="Z30" s="639">
        <v>12.2</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1195038</v>
      </c>
      <c r="CS30" s="637"/>
      <c r="CT30" s="637"/>
      <c r="CU30" s="637"/>
      <c r="CV30" s="637"/>
      <c r="CW30" s="637"/>
      <c r="CX30" s="637"/>
      <c r="CY30" s="638"/>
      <c r="CZ30" s="641">
        <v>3.6</v>
      </c>
      <c r="DA30" s="666"/>
      <c r="DB30" s="666"/>
      <c r="DC30" s="670"/>
      <c r="DD30" s="645">
        <v>1195038</v>
      </c>
      <c r="DE30" s="637"/>
      <c r="DF30" s="637"/>
      <c r="DG30" s="637"/>
      <c r="DH30" s="637"/>
      <c r="DI30" s="637"/>
      <c r="DJ30" s="637"/>
      <c r="DK30" s="638"/>
      <c r="DL30" s="645">
        <v>1195038</v>
      </c>
      <c r="DM30" s="637"/>
      <c r="DN30" s="637"/>
      <c r="DO30" s="637"/>
      <c r="DP30" s="637"/>
      <c r="DQ30" s="637"/>
      <c r="DR30" s="637"/>
      <c r="DS30" s="637"/>
      <c r="DT30" s="637"/>
      <c r="DU30" s="637"/>
      <c r="DV30" s="638"/>
      <c r="DW30" s="641">
        <v>6.2</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99.6</v>
      </c>
      <c r="BH31" s="680"/>
      <c r="BI31" s="680"/>
      <c r="BJ31" s="680"/>
      <c r="BK31" s="680"/>
      <c r="BL31" s="680"/>
      <c r="BM31" s="631">
        <v>99.2</v>
      </c>
      <c r="BN31" s="680"/>
      <c r="BO31" s="680"/>
      <c r="BP31" s="680"/>
      <c r="BQ31" s="681"/>
      <c r="BR31" s="692">
        <v>99.6</v>
      </c>
      <c r="BS31" s="680"/>
      <c r="BT31" s="680"/>
      <c r="BU31" s="680"/>
      <c r="BV31" s="680"/>
      <c r="BW31" s="680"/>
      <c r="BX31" s="631">
        <v>99.2</v>
      </c>
      <c r="BY31" s="680"/>
      <c r="BZ31" s="680"/>
      <c r="CA31" s="680"/>
      <c r="CB31" s="681"/>
      <c r="CD31" s="674"/>
      <c r="CE31" s="675"/>
      <c r="CF31" s="633" t="s">
        <v>300</v>
      </c>
      <c r="CG31" s="634"/>
      <c r="CH31" s="634"/>
      <c r="CI31" s="634"/>
      <c r="CJ31" s="634"/>
      <c r="CK31" s="634"/>
      <c r="CL31" s="634"/>
      <c r="CM31" s="634"/>
      <c r="CN31" s="634"/>
      <c r="CO31" s="634"/>
      <c r="CP31" s="634"/>
      <c r="CQ31" s="635"/>
      <c r="CR31" s="636">
        <v>23070</v>
      </c>
      <c r="CS31" s="668"/>
      <c r="CT31" s="668"/>
      <c r="CU31" s="668"/>
      <c r="CV31" s="668"/>
      <c r="CW31" s="668"/>
      <c r="CX31" s="668"/>
      <c r="CY31" s="669"/>
      <c r="CZ31" s="641">
        <v>0.1</v>
      </c>
      <c r="DA31" s="666"/>
      <c r="DB31" s="666"/>
      <c r="DC31" s="670"/>
      <c r="DD31" s="645">
        <v>23070</v>
      </c>
      <c r="DE31" s="668"/>
      <c r="DF31" s="668"/>
      <c r="DG31" s="668"/>
      <c r="DH31" s="668"/>
      <c r="DI31" s="668"/>
      <c r="DJ31" s="668"/>
      <c r="DK31" s="669"/>
      <c r="DL31" s="645">
        <v>23070</v>
      </c>
      <c r="DM31" s="668"/>
      <c r="DN31" s="668"/>
      <c r="DO31" s="668"/>
      <c r="DP31" s="668"/>
      <c r="DQ31" s="668"/>
      <c r="DR31" s="668"/>
      <c r="DS31" s="668"/>
      <c r="DT31" s="668"/>
      <c r="DU31" s="668"/>
      <c r="DV31" s="669"/>
      <c r="DW31" s="641">
        <v>0.1</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1802363</v>
      </c>
      <c r="S32" s="637"/>
      <c r="T32" s="637"/>
      <c r="U32" s="637"/>
      <c r="V32" s="637"/>
      <c r="W32" s="637"/>
      <c r="X32" s="637"/>
      <c r="Y32" s="638"/>
      <c r="Z32" s="639">
        <v>5.0999999999999996</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99.2</v>
      </c>
      <c r="BH32" s="668"/>
      <c r="BI32" s="668"/>
      <c r="BJ32" s="668"/>
      <c r="BK32" s="668"/>
      <c r="BL32" s="668"/>
      <c r="BM32" s="642">
        <v>98.3</v>
      </c>
      <c r="BN32" s="668"/>
      <c r="BO32" s="668"/>
      <c r="BP32" s="668"/>
      <c r="BQ32" s="691"/>
      <c r="BR32" s="693">
        <v>99.3</v>
      </c>
      <c r="BS32" s="668"/>
      <c r="BT32" s="668"/>
      <c r="BU32" s="668"/>
      <c r="BV32" s="668"/>
      <c r="BW32" s="668"/>
      <c r="BX32" s="642">
        <v>98.5</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81563</v>
      </c>
      <c r="S33" s="637"/>
      <c r="T33" s="637"/>
      <c r="U33" s="637"/>
      <c r="V33" s="637"/>
      <c r="W33" s="637"/>
      <c r="X33" s="637"/>
      <c r="Y33" s="638"/>
      <c r="Z33" s="639">
        <v>0.2</v>
      </c>
      <c r="AA33" s="639"/>
      <c r="AB33" s="639"/>
      <c r="AC33" s="639"/>
      <c r="AD33" s="640">
        <v>26795</v>
      </c>
      <c r="AE33" s="640"/>
      <c r="AF33" s="640"/>
      <c r="AG33" s="640"/>
      <c r="AH33" s="640"/>
      <c r="AI33" s="640"/>
      <c r="AJ33" s="640"/>
      <c r="AK33" s="640"/>
      <c r="AL33" s="641">
        <v>0.1</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99.8</v>
      </c>
      <c r="BH33" s="695"/>
      <c r="BI33" s="695"/>
      <c r="BJ33" s="695"/>
      <c r="BK33" s="695"/>
      <c r="BL33" s="695"/>
      <c r="BM33" s="696">
        <v>99.7</v>
      </c>
      <c r="BN33" s="695"/>
      <c r="BO33" s="695"/>
      <c r="BP33" s="695"/>
      <c r="BQ33" s="697"/>
      <c r="BR33" s="694">
        <v>99.8</v>
      </c>
      <c r="BS33" s="695"/>
      <c r="BT33" s="695"/>
      <c r="BU33" s="695"/>
      <c r="BV33" s="695"/>
      <c r="BW33" s="695"/>
      <c r="BX33" s="696">
        <v>99.7</v>
      </c>
      <c r="BY33" s="695"/>
      <c r="BZ33" s="695"/>
      <c r="CA33" s="695"/>
      <c r="CB33" s="697"/>
      <c r="CD33" s="633" t="s">
        <v>307</v>
      </c>
      <c r="CE33" s="634"/>
      <c r="CF33" s="634"/>
      <c r="CG33" s="634"/>
      <c r="CH33" s="634"/>
      <c r="CI33" s="634"/>
      <c r="CJ33" s="634"/>
      <c r="CK33" s="634"/>
      <c r="CL33" s="634"/>
      <c r="CM33" s="634"/>
      <c r="CN33" s="634"/>
      <c r="CO33" s="634"/>
      <c r="CP33" s="634"/>
      <c r="CQ33" s="635"/>
      <c r="CR33" s="636">
        <v>17901782</v>
      </c>
      <c r="CS33" s="668"/>
      <c r="CT33" s="668"/>
      <c r="CU33" s="668"/>
      <c r="CV33" s="668"/>
      <c r="CW33" s="668"/>
      <c r="CX33" s="668"/>
      <c r="CY33" s="669"/>
      <c r="CZ33" s="641">
        <v>53.6</v>
      </c>
      <c r="DA33" s="666"/>
      <c r="DB33" s="666"/>
      <c r="DC33" s="670"/>
      <c r="DD33" s="645">
        <v>16271887</v>
      </c>
      <c r="DE33" s="668"/>
      <c r="DF33" s="668"/>
      <c r="DG33" s="668"/>
      <c r="DH33" s="668"/>
      <c r="DI33" s="668"/>
      <c r="DJ33" s="668"/>
      <c r="DK33" s="669"/>
      <c r="DL33" s="645">
        <v>11066262</v>
      </c>
      <c r="DM33" s="668"/>
      <c r="DN33" s="668"/>
      <c r="DO33" s="668"/>
      <c r="DP33" s="668"/>
      <c r="DQ33" s="668"/>
      <c r="DR33" s="668"/>
      <c r="DS33" s="668"/>
      <c r="DT33" s="668"/>
      <c r="DU33" s="668"/>
      <c r="DV33" s="669"/>
      <c r="DW33" s="641">
        <v>57</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2746405</v>
      </c>
      <c r="S34" s="637"/>
      <c r="T34" s="637"/>
      <c r="U34" s="637"/>
      <c r="V34" s="637"/>
      <c r="W34" s="637"/>
      <c r="X34" s="637"/>
      <c r="Y34" s="638"/>
      <c r="Z34" s="639">
        <v>7.8</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6693192</v>
      </c>
      <c r="CS34" s="637"/>
      <c r="CT34" s="637"/>
      <c r="CU34" s="637"/>
      <c r="CV34" s="637"/>
      <c r="CW34" s="637"/>
      <c r="CX34" s="637"/>
      <c r="CY34" s="638"/>
      <c r="CZ34" s="641">
        <v>20.100000000000001</v>
      </c>
      <c r="DA34" s="666"/>
      <c r="DB34" s="666"/>
      <c r="DC34" s="670"/>
      <c r="DD34" s="645">
        <v>6008042</v>
      </c>
      <c r="DE34" s="637"/>
      <c r="DF34" s="637"/>
      <c r="DG34" s="637"/>
      <c r="DH34" s="637"/>
      <c r="DI34" s="637"/>
      <c r="DJ34" s="637"/>
      <c r="DK34" s="638"/>
      <c r="DL34" s="645">
        <v>3700935</v>
      </c>
      <c r="DM34" s="637"/>
      <c r="DN34" s="637"/>
      <c r="DO34" s="637"/>
      <c r="DP34" s="637"/>
      <c r="DQ34" s="637"/>
      <c r="DR34" s="637"/>
      <c r="DS34" s="637"/>
      <c r="DT34" s="637"/>
      <c r="DU34" s="637"/>
      <c r="DV34" s="638"/>
      <c r="DW34" s="641">
        <v>19</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549857</v>
      </c>
      <c r="S35" s="637"/>
      <c r="T35" s="637"/>
      <c r="U35" s="637"/>
      <c r="V35" s="637"/>
      <c r="W35" s="637"/>
      <c r="X35" s="637"/>
      <c r="Y35" s="638"/>
      <c r="Z35" s="639">
        <v>1.6</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315642</v>
      </c>
      <c r="CS35" s="668"/>
      <c r="CT35" s="668"/>
      <c r="CU35" s="668"/>
      <c r="CV35" s="668"/>
      <c r="CW35" s="668"/>
      <c r="CX35" s="668"/>
      <c r="CY35" s="669"/>
      <c r="CZ35" s="641">
        <v>0.9</v>
      </c>
      <c r="DA35" s="666"/>
      <c r="DB35" s="666"/>
      <c r="DC35" s="670"/>
      <c r="DD35" s="645">
        <v>290124</v>
      </c>
      <c r="DE35" s="668"/>
      <c r="DF35" s="668"/>
      <c r="DG35" s="668"/>
      <c r="DH35" s="668"/>
      <c r="DI35" s="668"/>
      <c r="DJ35" s="668"/>
      <c r="DK35" s="669"/>
      <c r="DL35" s="645">
        <v>230842</v>
      </c>
      <c r="DM35" s="668"/>
      <c r="DN35" s="668"/>
      <c r="DO35" s="668"/>
      <c r="DP35" s="668"/>
      <c r="DQ35" s="668"/>
      <c r="DR35" s="668"/>
      <c r="DS35" s="668"/>
      <c r="DT35" s="668"/>
      <c r="DU35" s="668"/>
      <c r="DV35" s="669"/>
      <c r="DW35" s="641">
        <v>1.2</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3201401</v>
      </c>
      <c r="S36" s="637"/>
      <c r="T36" s="637"/>
      <c r="U36" s="637"/>
      <c r="V36" s="637"/>
      <c r="W36" s="637"/>
      <c r="X36" s="637"/>
      <c r="Y36" s="638"/>
      <c r="Z36" s="639">
        <v>9.1</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6327385</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39933</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7189354</v>
      </c>
      <c r="CS36" s="637"/>
      <c r="CT36" s="637"/>
      <c r="CU36" s="637"/>
      <c r="CV36" s="637"/>
      <c r="CW36" s="637"/>
      <c r="CX36" s="637"/>
      <c r="CY36" s="638"/>
      <c r="CZ36" s="641">
        <v>21.5</v>
      </c>
      <c r="DA36" s="666"/>
      <c r="DB36" s="666"/>
      <c r="DC36" s="670"/>
      <c r="DD36" s="645">
        <v>6848862</v>
      </c>
      <c r="DE36" s="637"/>
      <c r="DF36" s="637"/>
      <c r="DG36" s="637"/>
      <c r="DH36" s="637"/>
      <c r="DI36" s="637"/>
      <c r="DJ36" s="637"/>
      <c r="DK36" s="638"/>
      <c r="DL36" s="645">
        <v>5365888</v>
      </c>
      <c r="DM36" s="637"/>
      <c r="DN36" s="637"/>
      <c r="DO36" s="637"/>
      <c r="DP36" s="637"/>
      <c r="DQ36" s="637"/>
      <c r="DR36" s="637"/>
      <c r="DS36" s="637"/>
      <c r="DT36" s="637"/>
      <c r="DU36" s="637"/>
      <c r="DV36" s="638"/>
      <c r="DW36" s="641">
        <v>27.6</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871320</v>
      </c>
      <c r="S37" s="637"/>
      <c r="T37" s="637"/>
      <c r="U37" s="637"/>
      <c r="V37" s="637"/>
      <c r="W37" s="637"/>
      <c r="X37" s="637"/>
      <c r="Y37" s="638"/>
      <c r="Z37" s="639">
        <v>2.5</v>
      </c>
      <c r="AA37" s="639"/>
      <c r="AB37" s="639"/>
      <c r="AC37" s="639"/>
      <c r="AD37" s="640">
        <v>21456</v>
      </c>
      <c r="AE37" s="640"/>
      <c r="AF37" s="640"/>
      <c r="AG37" s="640"/>
      <c r="AH37" s="640"/>
      <c r="AI37" s="640"/>
      <c r="AJ37" s="640"/>
      <c r="AK37" s="640"/>
      <c r="AL37" s="641">
        <v>0.1</v>
      </c>
      <c r="AM37" s="642"/>
      <c r="AN37" s="642"/>
      <c r="AO37" s="643"/>
      <c r="AQ37" s="699" t="s">
        <v>319</v>
      </c>
      <c r="AR37" s="700"/>
      <c r="AS37" s="700"/>
      <c r="AT37" s="700"/>
      <c r="AU37" s="700"/>
      <c r="AV37" s="700"/>
      <c r="AW37" s="700"/>
      <c r="AX37" s="700"/>
      <c r="AY37" s="701"/>
      <c r="AZ37" s="636">
        <v>2073842</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-304042</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2249045</v>
      </c>
      <c r="CS37" s="668"/>
      <c r="CT37" s="668"/>
      <c r="CU37" s="668"/>
      <c r="CV37" s="668"/>
      <c r="CW37" s="668"/>
      <c r="CX37" s="668"/>
      <c r="CY37" s="669"/>
      <c r="CZ37" s="641">
        <v>6.7</v>
      </c>
      <c r="DA37" s="666"/>
      <c r="DB37" s="666"/>
      <c r="DC37" s="670"/>
      <c r="DD37" s="645">
        <v>2239914</v>
      </c>
      <c r="DE37" s="668"/>
      <c r="DF37" s="668"/>
      <c r="DG37" s="668"/>
      <c r="DH37" s="668"/>
      <c r="DI37" s="668"/>
      <c r="DJ37" s="668"/>
      <c r="DK37" s="669"/>
      <c r="DL37" s="645">
        <v>2078691</v>
      </c>
      <c r="DM37" s="668"/>
      <c r="DN37" s="668"/>
      <c r="DO37" s="668"/>
      <c r="DP37" s="668"/>
      <c r="DQ37" s="668"/>
      <c r="DR37" s="668"/>
      <c r="DS37" s="668"/>
      <c r="DT37" s="668"/>
      <c r="DU37" s="668"/>
      <c r="DV37" s="669"/>
      <c r="DW37" s="641">
        <v>10.7</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673300</v>
      </c>
      <c r="S38" s="637"/>
      <c r="T38" s="637"/>
      <c r="U38" s="637"/>
      <c r="V38" s="637"/>
      <c r="W38" s="637"/>
      <c r="X38" s="637"/>
      <c r="Y38" s="638"/>
      <c r="Z38" s="639">
        <v>1.9</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1785717</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7742</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2393132</v>
      </c>
      <c r="CS38" s="637"/>
      <c r="CT38" s="637"/>
      <c r="CU38" s="637"/>
      <c r="CV38" s="637"/>
      <c r="CW38" s="637"/>
      <c r="CX38" s="637"/>
      <c r="CY38" s="638"/>
      <c r="CZ38" s="641">
        <v>7.2</v>
      </c>
      <c r="DA38" s="666"/>
      <c r="DB38" s="666"/>
      <c r="DC38" s="670"/>
      <c r="DD38" s="645">
        <v>2051881</v>
      </c>
      <c r="DE38" s="637"/>
      <c r="DF38" s="637"/>
      <c r="DG38" s="637"/>
      <c r="DH38" s="637"/>
      <c r="DI38" s="637"/>
      <c r="DJ38" s="637"/>
      <c r="DK38" s="638"/>
      <c r="DL38" s="645">
        <v>1768597</v>
      </c>
      <c r="DM38" s="637"/>
      <c r="DN38" s="637"/>
      <c r="DO38" s="637"/>
      <c r="DP38" s="637"/>
      <c r="DQ38" s="637"/>
      <c r="DR38" s="637"/>
      <c r="DS38" s="637"/>
      <c r="DT38" s="637"/>
      <c r="DU38" s="637"/>
      <c r="DV38" s="638"/>
      <c r="DW38" s="641">
        <v>9.1</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74694</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12207</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314570</v>
      </c>
      <c r="CS39" s="668"/>
      <c r="CT39" s="668"/>
      <c r="CU39" s="668"/>
      <c r="CV39" s="668"/>
      <c r="CW39" s="668"/>
      <c r="CX39" s="668"/>
      <c r="CY39" s="669"/>
      <c r="CZ39" s="641">
        <v>0.9</v>
      </c>
      <c r="DA39" s="666"/>
      <c r="DB39" s="666"/>
      <c r="DC39" s="670"/>
      <c r="DD39" s="645">
        <v>257086</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t="s">
        <v>122</v>
      </c>
      <c r="S40" s="637"/>
      <c r="T40" s="637"/>
      <c r="U40" s="637"/>
      <c r="V40" s="637"/>
      <c r="W40" s="637"/>
      <c r="X40" s="637"/>
      <c r="Y40" s="638"/>
      <c r="Z40" s="639" t="s">
        <v>122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116</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995892</v>
      </c>
      <c r="CS40" s="637"/>
      <c r="CT40" s="637"/>
      <c r="CU40" s="637"/>
      <c r="CV40" s="637"/>
      <c r="CW40" s="637"/>
      <c r="CX40" s="637"/>
      <c r="CY40" s="638"/>
      <c r="CZ40" s="641">
        <v>3</v>
      </c>
      <c r="DA40" s="666"/>
      <c r="DB40" s="666"/>
      <c r="DC40" s="670"/>
      <c r="DD40" s="645">
        <v>815892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35204146</v>
      </c>
      <c r="S41" s="709"/>
      <c r="T41" s="709"/>
      <c r="U41" s="709"/>
      <c r="V41" s="709"/>
      <c r="W41" s="709"/>
      <c r="X41" s="709"/>
      <c r="Y41" s="713"/>
      <c r="Z41" s="714">
        <v>100</v>
      </c>
      <c r="AA41" s="714"/>
      <c r="AB41" s="714"/>
      <c r="AC41" s="714"/>
      <c r="AD41" s="715">
        <v>19431281</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714905</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1678227</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344</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2041919</v>
      </c>
      <c r="CS42" s="668"/>
      <c r="CT42" s="668"/>
      <c r="CU42" s="668"/>
      <c r="CV42" s="668"/>
      <c r="CW42" s="668"/>
      <c r="CX42" s="668"/>
      <c r="CY42" s="669"/>
      <c r="CZ42" s="641">
        <v>6.1</v>
      </c>
      <c r="DA42" s="666"/>
      <c r="DB42" s="666"/>
      <c r="DC42" s="670"/>
      <c r="DD42" s="645">
        <v>832094</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196143</v>
      </c>
      <c r="CS43" s="668"/>
      <c r="CT43" s="668"/>
      <c r="CU43" s="668"/>
      <c r="CV43" s="668"/>
      <c r="CW43" s="668"/>
      <c r="CX43" s="668"/>
      <c r="CY43" s="669"/>
      <c r="CZ43" s="641">
        <v>0.6</v>
      </c>
      <c r="DA43" s="666"/>
      <c r="DB43" s="666"/>
      <c r="DC43" s="670"/>
      <c r="DD43" s="645">
        <v>184279</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2041919</v>
      </c>
      <c r="CS44" s="637"/>
      <c r="CT44" s="637"/>
      <c r="CU44" s="637"/>
      <c r="CV44" s="637"/>
      <c r="CW44" s="637"/>
      <c r="CX44" s="637"/>
      <c r="CY44" s="638"/>
      <c r="CZ44" s="641">
        <v>6.1</v>
      </c>
      <c r="DA44" s="642"/>
      <c r="DB44" s="642"/>
      <c r="DC44" s="648"/>
      <c r="DD44" s="645">
        <v>832094</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395726</v>
      </c>
      <c r="CS45" s="668"/>
      <c r="CT45" s="668"/>
      <c r="CU45" s="668"/>
      <c r="CV45" s="668"/>
      <c r="CW45" s="668"/>
      <c r="CX45" s="668"/>
      <c r="CY45" s="669"/>
      <c r="CZ45" s="641">
        <v>1.2</v>
      </c>
      <c r="DA45" s="666"/>
      <c r="DB45" s="666"/>
      <c r="DC45" s="670"/>
      <c r="DD45" s="645">
        <v>82635</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1438055</v>
      </c>
      <c r="CS46" s="637"/>
      <c r="CT46" s="637"/>
      <c r="CU46" s="637"/>
      <c r="CV46" s="637"/>
      <c r="CW46" s="637"/>
      <c r="CX46" s="637"/>
      <c r="CY46" s="638"/>
      <c r="CZ46" s="641">
        <v>4.3</v>
      </c>
      <c r="DA46" s="642"/>
      <c r="DB46" s="642"/>
      <c r="DC46" s="648"/>
      <c r="DD46" s="645">
        <v>728341</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t="s">
        <v>122</v>
      </c>
      <c r="CS47" s="668"/>
      <c r="CT47" s="668"/>
      <c r="CU47" s="668"/>
      <c r="CV47" s="668"/>
      <c r="CW47" s="668"/>
      <c r="CX47" s="668"/>
      <c r="CY47" s="669"/>
      <c r="CZ47" s="641" t="s">
        <v>122</v>
      </c>
      <c r="DA47" s="666"/>
      <c r="DB47" s="666"/>
      <c r="DC47" s="670"/>
      <c r="DD47" s="645" t="s">
        <v>122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33370490</v>
      </c>
      <c r="CS49" s="695"/>
      <c r="CT49" s="695"/>
      <c r="CU49" s="695"/>
      <c r="CV49" s="695"/>
      <c r="CW49" s="695"/>
      <c r="CX49" s="695"/>
      <c r="CY49" s="724"/>
      <c r="CZ49" s="716">
        <v>100</v>
      </c>
      <c r="DA49" s="725"/>
      <c r="DB49" s="725"/>
      <c r="DC49" s="726"/>
      <c r="DD49" s="727">
        <v>25972421</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Yh0Vg2Qsnkzv8zrZiW+GrFZ20kRUOoDFdG1hIrQW7EDO0wnWUk/ZGIoGomJW86Dsf3yh+xDmVSko8JmnQFUngg==" saltValue="yImOupFm43NTSiCNAP9m9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374</v>
      </c>
      <c r="C7" s="763"/>
      <c r="D7" s="763"/>
      <c r="E7" s="763"/>
      <c r="F7" s="763"/>
      <c r="G7" s="763"/>
      <c r="H7" s="763"/>
      <c r="I7" s="763"/>
      <c r="J7" s="763"/>
      <c r="K7" s="763"/>
      <c r="L7" s="763"/>
      <c r="M7" s="763"/>
      <c r="N7" s="763"/>
      <c r="O7" s="763"/>
      <c r="P7" s="764"/>
      <c r="Q7" s="765">
        <v>35072</v>
      </c>
      <c r="R7" s="766"/>
      <c r="S7" s="766"/>
      <c r="T7" s="766"/>
      <c r="U7" s="766"/>
      <c r="V7" s="766">
        <v>33316</v>
      </c>
      <c r="W7" s="766"/>
      <c r="X7" s="766"/>
      <c r="Y7" s="766"/>
      <c r="Z7" s="766"/>
      <c r="AA7" s="766">
        <v>1757</v>
      </c>
      <c r="AB7" s="766"/>
      <c r="AC7" s="766"/>
      <c r="AD7" s="766"/>
      <c r="AE7" s="767"/>
      <c r="AF7" s="768">
        <v>1634</v>
      </c>
      <c r="AG7" s="769"/>
      <c r="AH7" s="769"/>
      <c r="AI7" s="769"/>
      <c r="AJ7" s="770"/>
      <c r="AK7" s="771">
        <v>550</v>
      </c>
      <c r="AL7" s="772"/>
      <c r="AM7" s="772"/>
      <c r="AN7" s="772"/>
      <c r="AO7" s="772"/>
      <c r="AP7" s="772">
        <v>8191</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557</v>
      </c>
      <c r="BT7" s="760"/>
      <c r="BU7" s="760"/>
      <c r="BV7" s="760"/>
      <c r="BW7" s="760"/>
      <c r="BX7" s="760"/>
      <c r="BY7" s="760"/>
      <c r="BZ7" s="760"/>
      <c r="CA7" s="760"/>
      <c r="CB7" s="760"/>
      <c r="CC7" s="760"/>
      <c r="CD7" s="760"/>
      <c r="CE7" s="760"/>
      <c r="CF7" s="760"/>
      <c r="CG7" s="775"/>
      <c r="CH7" s="756">
        <v>2</v>
      </c>
      <c r="CI7" s="757"/>
      <c r="CJ7" s="757"/>
      <c r="CK7" s="757"/>
      <c r="CL7" s="758"/>
      <c r="CM7" s="756">
        <v>66</v>
      </c>
      <c r="CN7" s="757"/>
      <c r="CO7" s="757"/>
      <c r="CP7" s="757"/>
      <c r="CQ7" s="758"/>
      <c r="CR7" s="756">
        <v>0</v>
      </c>
      <c r="CS7" s="757"/>
      <c r="CT7" s="757"/>
      <c r="CU7" s="757"/>
      <c r="CV7" s="758"/>
      <c r="CW7" s="756" t="s">
        <v>550</v>
      </c>
      <c r="CX7" s="757"/>
      <c r="CY7" s="757"/>
      <c r="CZ7" s="757"/>
      <c r="DA7" s="758"/>
      <c r="DB7" s="756" t="s">
        <v>550</v>
      </c>
      <c r="DC7" s="757"/>
      <c r="DD7" s="757"/>
      <c r="DE7" s="757"/>
      <c r="DF7" s="758"/>
      <c r="DG7" s="756" t="s">
        <v>550</v>
      </c>
      <c r="DH7" s="757"/>
      <c r="DI7" s="757"/>
      <c r="DJ7" s="757"/>
      <c r="DK7" s="758"/>
      <c r="DL7" s="756" t="s">
        <v>550</v>
      </c>
      <c r="DM7" s="757"/>
      <c r="DN7" s="757"/>
      <c r="DO7" s="757"/>
      <c r="DP7" s="758"/>
      <c r="DQ7" s="756" t="s">
        <v>550</v>
      </c>
      <c r="DR7" s="757"/>
      <c r="DS7" s="757"/>
      <c r="DT7" s="757"/>
      <c r="DU7" s="758"/>
      <c r="DV7" s="759"/>
      <c r="DW7" s="760"/>
      <c r="DX7" s="760"/>
      <c r="DY7" s="760"/>
      <c r="DZ7" s="761"/>
      <c r="EA7" s="229"/>
    </row>
    <row r="8" spans="1:131" s="230" customFormat="1" ht="26.25" customHeight="1" x14ac:dyDescent="0.2">
      <c r="A8" s="233">
        <v>2</v>
      </c>
      <c r="B8" s="793" t="s">
        <v>375</v>
      </c>
      <c r="C8" s="794"/>
      <c r="D8" s="794"/>
      <c r="E8" s="794"/>
      <c r="F8" s="794"/>
      <c r="G8" s="794"/>
      <c r="H8" s="794"/>
      <c r="I8" s="794"/>
      <c r="J8" s="794"/>
      <c r="K8" s="794"/>
      <c r="L8" s="794"/>
      <c r="M8" s="794"/>
      <c r="N8" s="794"/>
      <c r="O8" s="794"/>
      <c r="P8" s="795"/>
      <c r="Q8" s="796">
        <v>132</v>
      </c>
      <c r="R8" s="797"/>
      <c r="S8" s="797"/>
      <c r="T8" s="797"/>
      <c r="U8" s="797"/>
      <c r="V8" s="797">
        <v>54</v>
      </c>
      <c r="W8" s="797"/>
      <c r="X8" s="797"/>
      <c r="Y8" s="797"/>
      <c r="Z8" s="797"/>
      <c r="AA8" s="797">
        <v>77</v>
      </c>
      <c r="AB8" s="797"/>
      <c r="AC8" s="797"/>
      <c r="AD8" s="797"/>
      <c r="AE8" s="798"/>
      <c r="AF8" s="799">
        <v>77</v>
      </c>
      <c r="AG8" s="800"/>
      <c r="AH8" s="800"/>
      <c r="AI8" s="800"/>
      <c r="AJ8" s="801"/>
      <c r="AK8" s="782" t="s">
        <v>550</v>
      </c>
      <c r="AL8" s="783"/>
      <c r="AM8" s="783"/>
      <c r="AN8" s="783"/>
      <c r="AO8" s="783"/>
      <c r="AP8" s="783" t="s">
        <v>550</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555</v>
      </c>
      <c r="BT8" s="787"/>
      <c r="BU8" s="787"/>
      <c r="BV8" s="787"/>
      <c r="BW8" s="787"/>
      <c r="BX8" s="787"/>
      <c r="BY8" s="787"/>
      <c r="BZ8" s="787"/>
      <c r="CA8" s="787"/>
      <c r="CB8" s="787"/>
      <c r="CC8" s="787"/>
      <c r="CD8" s="787"/>
      <c r="CE8" s="787"/>
      <c r="CF8" s="787"/>
      <c r="CG8" s="788"/>
      <c r="CH8" s="789">
        <v>3</v>
      </c>
      <c r="CI8" s="790"/>
      <c r="CJ8" s="790"/>
      <c r="CK8" s="790"/>
      <c r="CL8" s="791"/>
      <c r="CM8" s="789">
        <v>146</v>
      </c>
      <c r="CN8" s="790"/>
      <c r="CO8" s="790"/>
      <c r="CP8" s="790"/>
      <c r="CQ8" s="791"/>
      <c r="CR8" s="789">
        <v>10</v>
      </c>
      <c r="CS8" s="790"/>
      <c r="CT8" s="790"/>
      <c r="CU8" s="790"/>
      <c r="CV8" s="791"/>
      <c r="CW8" s="789" t="s">
        <v>550</v>
      </c>
      <c r="CX8" s="790"/>
      <c r="CY8" s="790"/>
      <c r="CZ8" s="790"/>
      <c r="DA8" s="791"/>
      <c r="DB8" s="789" t="s">
        <v>550</v>
      </c>
      <c r="DC8" s="790"/>
      <c r="DD8" s="790"/>
      <c r="DE8" s="790"/>
      <c r="DF8" s="791"/>
      <c r="DG8" s="789">
        <v>1899</v>
      </c>
      <c r="DH8" s="790"/>
      <c r="DI8" s="790"/>
      <c r="DJ8" s="790"/>
      <c r="DK8" s="791"/>
      <c r="DL8" s="789" t="s">
        <v>550</v>
      </c>
      <c r="DM8" s="790"/>
      <c r="DN8" s="790"/>
      <c r="DO8" s="790"/>
      <c r="DP8" s="791"/>
      <c r="DQ8" s="789">
        <v>1065</v>
      </c>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t="s">
        <v>556</v>
      </c>
      <c r="BT9" s="787"/>
      <c r="BU9" s="787"/>
      <c r="BV9" s="787"/>
      <c r="BW9" s="787"/>
      <c r="BX9" s="787"/>
      <c r="BY9" s="787"/>
      <c r="BZ9" s="787"/>
      <c r="CA9" s="787"/>
      <c r="CB9" s="787"/>
      <c r="CC9" s="787"/>
      <c r="CD9" s="787"/>
      <c r="CE9" s="787"/>
      <c r="CF9" s="787"/>
      <c r="CG9" s="788"/>
      <c r="CH9" s="789">
        <v>1</v>
      </c>
      <c r="CI9" s="790"/>
      <c r="CJ9" s="790"/>
      <c r="CK9" s="790"/>
      <c r="CL9" s="791"/>
      <c r="CM9" s="789">
        <v>314</v>
      </c>
      <c r="CN9" s="790"/>
      <c r="CO9" s="790"/>
      <c r="CP9" s="790"/>
      <c r="CQ9" s="791"/>
      <c r="CR9" s="789">
        <v>0</v>
      </c>
      <c r="CS9" s="790"/>
      <c r="CT9" s="790"/>
      <c r="CU9" s="790"/>
      <c r="CV9" s="791"/>
      <c r="CW9" s="789" t="s">
        <v>550</v>
      </c>
      <c r="CX9" s="790"/>
      <c r="CY9" s="790"/>
      <c r="CZ9" s="790"/>
      <c r="DA9" s="791"/>
      <c r="DB9" s="789" t="s">
        <v>550</v>
      </c>
      <c r="DC9" s="790"/>
      <c r="DD9" s="790"/>
      <c r="DE9" s="790"/>
      <c r="DF9" s="791"/>
      <c r="DG9" s="789" t="s">
        <v>550</v>
      </c>
      <c r="DH9" s="790"/>
      <c r="DI9" s="790"/>
      <c r="DJ9" s="790"/>
      <c r="DK9" s="791"/>
      <c r="DL9" s="789" t="s">
        <v>550</v>
      </c>
      <c r="DM9" s="790"/>
      <c r="DN9" s="790"/>
      <c r="DO9" s="790"/>
      <c r="DP9" s="791"/>
      <c r="DQ9" s="789" t="s">
        <v>550</v>
      </c>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t="s">
        <v>558</v>
      </c>
      <c r="BT10" s="787"/>
      <c r="BU10" s="787"/>
      <c r="BV10" s="787"/>
      <c r="BW10" s="787"/>
      <c r="BX10" s="787"/>
      <c r="BY10" s="787"/>
      <c r="BZ10" s="787"/>
      <c r="CA10" s="787"/>
      <c r="CB10" s="787"/>
      <c r="CC10" s="787"/>
      <c r="CD10" s="787"/>
      <c r="CE10" s="787"/>
      <c r="CF10" s="787"/>
      <c r="CG10" s="788"/>
      <c r="CH10" s="789">
        <v>-4</v>
      </c>
      <c r="CI10" s="790"/>
      <c r="CJ10" s="790"/>
      <c r="CK10" s="790"/>
      <c r="CL10" s="791"/>
      <c r="CM10" s="789">
        <v>43</v>
      </c>
      <c r="CN10" s="790"/>
      <c r="CO10" s="790"/>
      <c r="CP10" s="790"/>
      <c r="CQ10" s="791"/>
      <c r="CR10" s="789">
        <v>0</v>
      </c>
      <c r="CS10" s="790"/>
      <c r="CT10" s="790"/>
      <c r="CU10" s="790"/>
      <c r="CV10" s="791"/>
      <c r="CW10" s="789">
        <v>16</v>
      </c>
      <c r="CX10" s="790"/>
      <c r="CY10" s="790"/>
      <c r="CZ10" s="790"/>
      <c r="DA10" s="791"/>
      <c r="DB10" s="789" t="s">
        <v>550</v>
      </c>
      <c r="DC10" s="790"/>
      <c r="DD10" s="790"/>
      <c r="DE10" s="790"/>
      <c r="DF10" s="791"/>
      <c r="DG10" s="789" t="s">
        <v>550</v>
      </c>
      <c r="DH10" s="790"/>
      <c r="DI10" s="790"/>
      <c r="DJ10" s="790"/>
      <c r="DK10" s="791"/>
      <c r="DL10" s="789" t="s">
        <v>550</v>
      </c>
      <c r="DM10" s="790"/>
      <c r="DN10" s="790"/>
      <c r="DO10" s="790"/>
      <c r="DP10" s="791"/>
      <c r="DQ10" s="789" t="s">
        <v>550</v>
      </c>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377</v>
      </c>
      <c r="B23" s="802" t="s">
        <v>378</v>
      </c>
      <c r="C23" s="803"/>
      <c r="D23" s="803"/>
      <c r="E23" s="803"/>
      <c r="F23" s="803"/>
      <c r="G23" s="803"/>
      <c r="H23" s="803"/>
      <c r="I23" s="803"/>
      <c r="J23" s="803"/>
      <c r="K23" s="803"/>
      <c r="L23" s="803"/>
      <c r="M23" s="803"/>
      <c r="N23" s="803"/>
      <c r="O23" s="803"/>
      <c r="P23" s="804"/>
      <c r="Q23" s="805">
        <f>SUM(Q7:U8)</f>
        <v>35204</v>
      </c>
      <c r="R23" s="806"/>
      <c r="S23" s="806"/>
      <c r="T23" s="806"/>
      <c r="U23" s="806"/>
      <c r="V23" s="806">
        <f t="shared" ref="V23" si="0">SUM(V7:Z8)</f>
        <v>33370</v>
      </c>
      <c r="W23" s="806"/>
      <c r="X23" s="806"/>
      <c r="Y23" s="806"/>
      <c r="Z23" s="806"/>
      <c r="AA23" s="806">
        <f t="shared" ref="AA23" si="1">SUM(AA7:AE8)</f>
        <v>1834</v>
      </c>
      <c r="AB23" s="806"/>
      <c r="AC23" s="806"/>
      <c r="AD23" s="806"/>
      <c r="AE23" s="807"/>
      <c r="AF23" s="808">
        <v>1711</v>
      </c>
      <c r="AG23" s="806"/>
      <c r="AH23" s="806"/>
      <c r="AI23" s="806"/>
      <c r="AJ23" s="809"/>
      <c r="AK23" s="810"/>
      <c r="AL23" s="811"/>
      <c r="AM23" s="811"/>
      <c r="AN23" s="811"/>
      <c r="AO23" s="811"/>
      <c r="AP23" s="806">
        <v>8191</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389</v>
      </c>
      <c r="C28" s="763"/>
      <c r="D28" s="763"/>
      <c r="E28" s="763"/>
      <c r="F28" s="763"/>
      <c r="G28" s="763"/>
      <c r="H28" s="763"/>
      <c r="I28" s="763"/>
      <c r="J28" s="763"/>
      <c r="K28" s="763"/>
      <c r="L28" s="763"/>
      <c r="M28" s="763"/>
      <c r="N28" s="763"/>
      <c r="O28" s="763"/>
      <c r="P28" s="764"/>
      <c r="Q28" s="835">
        <v>6510</v>
      </c>
      <c r="R28" s="836"/>
      <c r="S28" s="836"/>
      <c r="T28" s="836"/>
      <c r="U28" s="836"/>
      <c r="V28" s="836">
        <v>6470</v>
      </c>
      <c r="W28" s="836"/>
      <c r="X28" s="836"/>
      <c r="Y28" s="836"/>
      <c r="Z28" s="836"/>
      <c r="AA28" s="836">
        <v>40</v>
      </c>
      <c r="AB28" s="836"/>
      <c r="AC28" s="836"/>
      <c r="AD28" s="836"/>
      <c r="AE28" s="837"/>
      <c r="AF28" s="838">
        <v>40</v>
      </c>
      <c r="AG28" s="836"/>
      <c r="AH28" s="836"/>
      <c r="AI28" s="836"/>
      <c r="AJ28" s="839"/>
      <c r="AK28" s="840">
        <v>715</v>
      </c>
      <c r="AL28" s="841"/>
      <c r="AM28" s="841"/>
      <c r="AN28" s="841"/>
      <c r="AO28" s="841"/>
      <c r="AP28" s="841" t="s">
        <v>550</v>
      </c>
      <c r="AQ28" s="841"/>
      <c r="AR28" s="841"/>
      <c r="AS28" s="841"/>
      <c r="AT28" s="841"/>
      <c r="AU28" s="841" t="s">
        <v>550</v>
      </c>
      <c r="AV28" s="841"/>
      <c r="AW28" s="841"/>
      <c r="AX28" s="841"/>
      <c r="AY28" s="841"/>
      <c r="AZ28" s="842" t="s">
        <v>550</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390</v>
      </c>
      <c r="C29" s="794"/>
      <c r="D29" s="794"/>
      <c r="E29" s="794"/>
      <c r="F29" s="794"/>
      <c r="G29" s="794"/>
      <c r="H29" s="794"/>
      <c r="I29" s="794"/>
      <c r="J29" s="794"/>
      <c r="K29" s="794"/>
      <c r="L29" s="794"/>
      <c r="M29" s="794"/>
      <c r="N29" s="794"/>
      <c r="O29" s="794"/>
      <c r="P29" s="795"/>
      <c r="Q29" s="796">
        <v>5545</v>
      </c>
      <c r="R29" s="797"/>
      <c r="S29" s="797"/>
      <c r="T29" s="797"/>
      <c r="U29" s="797"/>
      <c r="V29" s="797">
        <v>5257</v>
      </c>
      <c r="W29" s="797"/>
      <c r="X29" s="797"/>
      <c r="Y29" s="797"/>
      <c r="Z29" s="797"/>
      <c r="AA29" s="797">
        <v>288</v>
      </c>
      <c r="AB29" s="797"/>
      <c r="AC29" s="797"/>
      <c r="AD29" s="797"/>
      <c r="AE29" s="798"/>
      <c r="AF29" s="799">
        <v>288</v>
      </c>
      <c r="AG29" s="800"/>
      <c r="AH29" s="800"/>
      <c r="AI29" s="800"/>
      <c r="AJ29" s="801"/>
      <c r="AK29" s="847">
        <v>976</v>
      </c>
      <c r="AL29" s="843"/>
      <c r="AM29" s="843"/>
      <c r="AN29" s="843"/>
      <c r="AO29" s="843"/>
      <c r="AP29" s="843" t="s">
        <v>550</v>
      </c>
      <c r="AQ29" s="843"/>
      <c r="AR29" s="843"/>
      <c r="AS29" s="843"/>
      <c r="AT29" s="843"/>
      <c r="AU29" s="843" t="s">
        <v>550</v>
      </c>
      <c r="AV29" s="843"/>
      <c r="AW29" s="843"/>
      <c r="AX29" s="843"/>
      <c r="AY29" s="843"/>
      <c r="AZ29" s="844" t="s">
        <v>550</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391</v>
      </c>
      <c r="C30" s="794"/>
      <c r="D30" s="794"/>
      <c r="E30" s="794"/>
      <c r="F30" s="794"/>
      <c r="G30" s="794"/>
      <c r="H30" s="794"/>
      <c r="I30" s="794"/>
      <c r="J30" s="794"/>
      <c r="K30" s="794"/>
      <c r="L30" s="794"/>
      <c r="M30" s="794"/>
      <c r="N30" s="794"/>
      <c r="O30" s="794"/>
      <c r="P30" s="795"/>
      <c r="Q30" s="796">
        <v>80</v>
      </c>
      <c r="R30" s="797"/>
      <c r="S30" s="797"/>
      <c r="T30" s="797"/>
      <c r="U30" s="797"/>
      <c r="V30" s="797">
        <v>51</v>
      </c>
      <c r="W30" s="797"/>
      <c r="X30" s="797"/>
      <c r="Y30" s="797"/>
      <c r="Z30" s="797"/>
      <c r="AA30" s="797">
        <v>29</v>
      </c>
      <c r="AB30" s="797"/>
      <c r="AC30" s="797"/>
      <c r="AD30" s="797"/>
      <c r="AE30" s="798"/>
      <c r="AF30" s="799">
        <v>29</v>
      </c>
      <c r="AG30" s="800"/>
      <c r="AH30" s="800"/>
      <c r="AI30" s="800"/>
      <c r="AJ30" s="801"/>
      <c r="AK30" s="847">
        <v>0</v>
      </c>
      <c r="AL30" s="843"/>
      <c r="AM30" s="843"/>
      <c r="AN30" s="843"/>
      <c r="AO30" s="843"/>
      <c r="AP30" s="843" t="s">
        <v>550</v>
      </c>
      <c r="AQ30" s="843"/>
      <c r="AR30" s="843"/>
      <c r="AS30" s="843"/>
      <c r="AT30" s="843"/>
      <c r="AU30" s="843" t="s">
        <v>550</v>
      </c>
      <c r="AV30" s="843"/>
      <c r="AW30" s="843"/>
      <c r="AX30" s="843"/>
      <c r="AY30" s="843"/>
      <c r="AZ30" s="844" t="s">
        <v>550</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392</v>
      </c>
      <c r="C31" s="794"/>
      <c r="D31" s="794"/>
      <c r="E31" s="794"/>
      <c r="F31" s="794"/>
      <c r="G31" s="794"/>
      <c r="H31" s="794"/>
      <c r="I31" s="794"/>
      <c r="J31" s="794"/>
      <c r="K31" s="794"/>
      <c r="L31" s="794"/>
      <c r="M31" s="794"/>
      <c r="N31" s="794"/>
      <c r="O31" s="794"/>
      <c r="P31" s="795"/>
      <c r="Q31" s="796">
        <v>1264</v>
      </c>
      <c r="R31" s="797"/>
      <c r="S31" s="797"/>
      <c r="T31" s="797"/>
      <c r="U31" s="797"/>
      <c r="V31" s="797">
        <v>1256</v>
      </c>
      <c r="W31" s="797"/>
      <c r="X31" s="797"/>
      <c r="Y31" s="797"/>
      <c r="Z31" s="797"/>
      <c r="AA31" s="797">
        <v>8</v>
      </c>
      <c r="AB31" s="797"/>
      <c r="AC31" s="797"/>
      <c r="AD31" s="797"/>
      <c r="AE31" s="798"/>
      <c r="AF31" s="799">
        <v>8</v>
      </c>
      <c r="AG31" s="800"/>
      <c r="AH31" s="800"/>
      <c r="AI31" s="800"/>
      <c r="AJ31" s="801"/>
      <c r="AK31" s="847">
        <v>148</v>
      </c>
      <c r="AL31" s="843"/>
      <c r="AM31" s="843"/>
      <c r="AN31" s="843"/>
      <c r="AO31" s="843"/>
      <c r="AP31" s="843" t="s">
        <v>550</v>
      </c>
      <c r="AQ31" s="843"/>
      <c r="AR31" s="843"/>
      <c r="AS31" s="843"/>
      <c r="AT31" s="843"/>
      <c r="AU31" s="843" t="s">
        <v>550</v>
      </c>
      <c r="AV31" s="843"/>
      <c r="AW31" s="843"/>
      <c r="AX31" s="843"/>
      <c r="AY31" s="843"/>
      <c r="AZ31" s="844" t="s">
        <v>550</v>
      </c>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393</v>
      </c>
      <c r="C32" s="794"/>
      <c r="D32" s="794"/>
      <c r="E32" s="794"/>
      <c r="F32" s="794"/>
      <c r="G32" s="794"/>
      <c r="H32" s="794"/>
      <c r="I32" s="794"/>
      <c r="J32" s="794"/>
      <c r="K32" s="794"/>
      <c r="L32" s="794"/>
      <c r="M32" s="794"/>
      <c r="N32" s="794"/>
      <c r="O32" s="794"/>
      <c r="P32" s="795"/>
      <c r="Q32" s="796">
        <v>1406</v>
      </c>
      <c r="R32" s="797"/>
      <c r="S32" s="797"/>
      <c r="T32" s="797"/>
      <c r="U32" s="797"/>
      <c r="V32" s="797">
        <v>1362</v>
      </c>
      <c r="W32" s="797"/>
      <c r="X32" s="797"/>
      <c r="Y32" s="797"/>
      <c r="Z32" s="797"/>
      <c r="AA32" s="797">
        <v>43</v>
      </c>
      <c r="AB32" s="797"/>
      <c r="AC32" s="797"/>
      <c r="AD32" s="797"/>
      <c r="AE32" s="798"/>
      <c r="AF32" s="799">
        <v>1852</v>
      </c>
      <c r="AG32" s="800"/>
      <c r="AH32" s="800"/>
      <c r="AI32" s="800"/>
      <c r="AJ32" s="801"/>
      <c r="AK32" s="847">
        <v>75</v>
      </c>
      <c r="AL32" s="843"/>
      <c r="AM32" s="843"/>
      <c r="AN32" s="843"/>
      <c r="AO32" s="843"/>
      <c r="AP32" s="843">
        <v>25</v>
      </c>
      <c r="AQ32" s="843"/>
      <c r="AR32" s="843"/>
      <c r="AS32" s="843"/>
      <c r="AT32" s="843"/>
      <c r="AU32" s="843">
        <v>790</v>
      </c>
      <c r="AV32" s="843"/>
      <c r="AW32" s="843"/>
      <c r="AX32" s="843"/>
      <c r="AY32" s="843"/>
      <c r="AZ32" s="844" t="s">
        <v>550</v>
      </c>
      <c r="BA32" s="844"/>
      <c r="BB32" s="844"/>
      <c r="BC32" s="844"/>
      <c r="BD32" s="844"/>
      <c r="BE32" s="845" t="s">
        <v>394</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t="s">
        <v>395</v>
      </c>
      <c r="C33" s="794"/>
      <c r="D33" s="794"/>
      <c r="E33" s="794"/>
      <c r="F33" s="794"/>
      <c r="G33" s="794"/>
      <c r="H33" s="794"/>
      <c r="I33" s="794"/>
      <c r="J33" s="794"/>
      <c r="K33" s="794"/>
      <c r="L33" s="794"/>
      <c r="M33" s="794"/>
      <c r="N33" s="794"/>
      <c r="O33" s="794"/>
      <c r="P33" s="795"/>
      <c r="Q33" s="796">
        <v>2752</v>
      </c>
      <c r="R33" s="797"/>
      <c r="S33" s="797"/>
      <c r="T33" s="797"/>
      <c r="U33" s="797"/>
      <c r="V33" s="797">
        <v>2492</v>
      </c>
      <c r="W33" s="797"/>
      <c r="X33" s="797"/>
      <c r="Y33" s="797"/>
      <c r="Z33" s="797"/>
      <c r="AA33" s="797">
        <v>261</v>
      </c>
      <c r="AB33" s="797"/>
      <c r="AC33" s="797"/>
      <c r="AD33" s="797"/>
      <c r="AE33" s="798"/>
      <c r="AF33" s="799">
        <v>487</v>
      </c>
      <c r="AG33" s="800"/>
      <c r="AH33" s="800"/>
      <c r="AI33" s="800"/>
      <c r="AJ33" s="801"/>
      <c r="AK33" s="847">
        <v>1785</v>
      </c>
      <c r="AL33" s="843"/>
      <c r="AM33" s="843"/>
      <c r="AN33" s="843"/>
      <c r="AO33" s="843"/>
      <c r="AP33" s="843">
        <v>13809</v>
      </c>
      <c r="AQ33" s="843"/>
      <c r="AR33" s="843"/>
      <c r="AS33" s="843"/>
      <c r="AT33" s="843"/>
      <c r="AU33" s="843">
        <v>13325</v>
      </c>
      <c r="AV33" s="843"/>
      <c r="AW33" s="843"/>
      <c r="AX33" s="843"/>
      <c r="AY33" s="843"/>
      <c r="AZ33" s="844" t="s">
        <v>550</v>
      </c>
      <c r="BA33" s="844"/>
      <c r="BB33" s="844"/>
      <c r="BC33" s="844"/>
      <c r="BD33" s="844"/>
      <c r="BE33" s="845" t="s">
        <v>394</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t="s">
        <v>396</v>
      </c>
      <c r="C34" s="794"/>
      <c r="D34" s="794"/>
      <c r="E34" s="794"/>
      <c r="F34" s="794"/>
      <c r="G34" s="794"/>
      <c r="H34" s="794"/>
      <c r="I34" s="794"/>
      <c r="J34" s="794"/>
      <c r="K34" s="794"/>
      <c r="L34" s="794"/>
      <c r="M34" s="794"/>
      <c r="N34" s="794"/>
      <c r="O34" s="794"/>
      <c r="P34" s="795"/>
      <c r="Q34" s="796">
        <v>7405</v>
      </c>
      <c r="R34" s="797"/>
      <c r="S34" s="797"/>
      <c r="T34" s="797"/>
      <c r="U34" s="797"/>
      <c r="V34" s="797">
        <v>8100</v>
      </c>
      <c r="W34" s="797"/>
      <c r="X34" s="797"/>
      <c r="Y34" s="797"/>
      <c r="Z34" s="797"/>
      <c r="AA34" s="797">
        <v>-695</v>
      </c>
      <c r="AB34" s="797"/>
      <c r="AC34" s="797"/>
      <c r="AD34" s="797"/>
      <c r="AE34" s="798"/>
      <c r="AF34" s="799">
        <v>1485</v>
      </c>
      <c r="AG34" s="800"/>
      <c r="AH34" s="800"/>
      <c r="AI34" s="800"/>
      <c r="AJ34" s="801"/>
      <c r="AK34" s="847">
        <v>2074</v>
      </c>
      <c r="AL34" s="843"/>
      <c r="AM34" s="843"/>
      <c r="AN34" s="843"/>
      <c r="AO34" s="843"/>
      <c r="AP34" s="843">
        <v>2770</v>
      </c>
      <c r="AQ34" s="843"/>
      <c r="AR34" s="843"/>
      <c r="AS34" s="843"/>
      <c r="AT34" s="843"/>
      <c r="AU34" s="843">
        <v>1496</v>
      </c>
      <c r="AV34" s="843"/>
      <c r="AW34" s="843"/>
      <c r="AX34" s="843"/>
      <c r="AY34" s="843"/>
      <c r="AZ34" s="844" t="s">
        <v>550</v>
      </c>
      <c r="BA34" s="844"/>
      <c r="BB34" s="844"/>
      <c r="BC34" s="844"/>
      <c r="BD34" s="844"/>
      <c r="BE34" s="845" t="s">
        <v>394</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397</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377</v>
      </c>
      <c r="B63" s="802" t="s">
        <v>398</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4189</v>
      </c>
      <c r="AG63" s="857"/>
      <c r="AH63" s="857"/>
      <c r="AI63" s="857"/>
      <c r="AJ63" s="858"/>
      <c r="AK63" s="859"/>
      <c r="AL63" s="854"/>
      <c r="AM63" s="854"/>
      <c r="AN63" s="854"/>
      <c r="AO63" s="854"/>
      <c r="AP63" s="857">
        <v>16604</v>
      </c>
      <c r="AQ63" s="857"/>
      <c r="AR63" s="857"/>
      <c r="AS63" s="857"/>
      <c r="AT63" s="857"/>
      <c r="AU63" s="857">
        <v>15611</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400</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401</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551</v>
      </c>
      <c r="C68" s="883"/>
      <c r="D68" s="883"/>
      <c r="E68" s="883"/>
      <c r="F68" s="883"/>
      <c r="G68" s="883"/>
      <c r="H68" s="883"/>
      <c r="I68" s="883"/>
      <c r="J68" s="883"/>
      <c r="K68" s="883"/>
      <c r="L68" s="883"/>
      <c r="M68" s="883"/>
      <c r="N68" s="883"/>
      <c r="O68" s="883"/>
      <c r="P68" s="884"/>
      <c r="Q68" s="885">
        <v>2518</v>
      </c>
      <c r="R68" s="879"/>
      <c r="S68" s="879"/>
      <c r="T68" s="879"/>
      <c r="U68" s="879"/>
      <c r="V68" s="879">
        <v>2417</v>
      </c>
      <c r="W68" s="879"/>
      <c r="X68" s="879"/>
      <c r="Y68" s="879"/>
      <c r="Z68" s="879"/>
      <c r="AA68" s="879">
        <v>102</v>
      </c>
      <c r="AB68" s="879"/>
      <c r="AC68" s="879"/>
      <c r="AD68" s="879"/>
      <c r="AE68" s="879"/>
      <c r="AF68" s="879">
        <v>102</v>
      </c>
      <c r="AG68" s="879"/>
      <c r="AH68" s="879"/>
      <c r="AI68" s="879"/>
      <c r="AJ68" s="879"/>
      <c r="AK68" s="879" t="s">
        <v>550</v>
      </c>
      <c r="AL68" s="879"/>
      <c r="AM68" s="879"/>
      <c r="AN68" s="879"/>
      <c r="AO68" s="879"/>
      <c r="AP68" s="879">
        <v>3459</v>
      </c>
      <c r="AQ68" s="879"/>
      <c r="AR68" s="879"/>
      <c r="AS68" s="879"/>
      <c r="AT68" s="879"/>
      <c r="AU68" s="879">
        <v>2039</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552</v>
      </c>
      <c r="C69" s="887"/>
      <c r="D69" s="887"/>
      <c r="E69" s="887"/>
      <c r="F69" s="887"/>
      <c r="G69" s="887"/>
      <c r="H69" s="887"/>
      <c r="I69" s="887"/>
      <c r="J69" s="887"/>
      <c r="K69" s="887"/>
      <c r="L69" s="887"/>
      <c r="M69" s="887"/>
      <c r="N69" s="887"/>
      <c r="O69" s="887"/>
      <c r="P69" s="888"/>
      <c r="Q69" s="889">
        <v>6357</v>
      </c>
      <c r="R69" s="843"/>
      <c r="S69" s="843"/>
      <c r="T69" s="843"/>
      <c r="U69" s="843"/>
      <c r="V69" s="843">
        <v>6099</v>
      </c>
      <c r="W69" s="843"/>
      <c r="X69" s="843"/>
      <c r="Y69" s="843"/>
      <c r="Z69" s="843"/>
      <c r="AA69" s="843">
        <v>258</v>
      </c>
      <c r="AB69" s="843"/>
      <c r="AC69" s="843"/>
      <c r="AD69" s="843"/>
      <c r="AE69" s="843"/>
      <c r="AF69" s="843">
        <v>198</v>
      </c>
      <c r="AG69" s="843"/>
      <c r="AH69" s="843"/>
      <c r="AI69" s="843"/>
      <c r="AJ69" s="843"/>
      <c r="AK69" s="843" t="s">
        <v>550</v>
      </c>
      <c r="AL69" s="843"/>
      <c r="AM69" s="843"/>
      <c r="AN69" s="843"/>
      <c r="AO69" s="843"/>
      <c r="AP69" s="843">
        <v>731</v>
      </c>
      <c r="AQ69" s="843"/>
      <c r="AR69" s="843"/>
      <c r="AS69" s="843"/>
      <c r="AT69" s="843"/>
      <c r="AU69" s="843">
        <v>133</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553</v>
      </c>
      <c r="C70" s="887"/>
      <c r="D70" s="887"/>
      <c r="E70" s="887"/>
      <c r="F70" s="887"/>
      <c r="G70" s="887"/>
      <c r="H70" s="887"/>
      <c r="I70" s="887"/>
      <c r="J70" s="887"/>
      <c r="K70" s="887"/>
      <c r="L70" s="887"/>
      <c r="M70" s="887"/>
      <c r="N70" s="887"/>
      <c r="O70" s="887"/>
      <c r="P70" s="888"/>
      <c r="Q70" s="889">
        <v>2063</v>
      </c>
      <c r="R70" s="843"/>
      <c r="S70" s="843"/>
      <c r="T70" s="843"/>
      <c r="U70" s="843"/>
      <c r="V70" s="843">
        <v>1802</v>
      </c>
      <c r="W70" s="843"/>
      <c r="X70" s="843"/>
      <c r="Y70" s="843"/>
      <c r="Z70" s="843"/>
      <c r="AA70" s="843">
        <v>261</v>
      </c>
      <c r="AB70" s="843"/>
      <c r="AC70" s="843"/>
      <c r="AD70" s="843"/>
      <c r="AE70" s="843"/>
      <c r="AF70" s="843">
        <v>261</v>
      </c>
      <c r="AG70" s="843"/>
      <c r="AH70" s="843"/>
      <c r="AI70" s="843"/>
      <c r="AJ70" s="843"/>
      <c r="AK70" s="843" t="s">
        <v>550</v>
      </c>
      <c r="AL70" s="843"/>
      <c r="AM70" s="843"/>
      <c r="AN70" s="843"/>
      <c r="AO70" s="843"/>
      <c r="AP70" s="843" t="s">
        <v>550</v>
      </c>
      <c r="AQ70" s="843"/>
      <c r="AR70" s="843"/>
      <c r="AS70" s="843"/>
      <c r="AT70" s="843"/>
      <c r="AU70" s="843" t="s">
        <v>550</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554</v>
      </c>
      <c r="C71" s="887"/>
      <c r="D71" s="887"/>
      <c r="E71" s="887"/>
      <c r="F71" s="887"/>
      <c r="G71" s="887"/>
      <c r="H71" s="887"/>
      <c r="I71" s="887"/>
      <c r="J71" s="887"/>
      <c r="K71" s="887"/>
      <c r="L71" s="887"/>
      <c r="M71" s="887"/>
      <c r="N71" s="887"/>
      <c r="O71" s="887"/>
      <c r="P71" s="888"/>
      <c r="Q71" s="889">
        <v>1017156</v>
      </c>
      <c r="R71" s="843"/>
      <c r="S71" s="843"/>
      <c r="T71" s="843"/>
      <c r="U71" s="843"/>
      <c r="V71" s="843">
        <v>995709</v>
      </c>
      <c r="W71" s="843"/>
      <c r="X71" s="843"/>
      <c r="Y71" s="843"/>
      <c r="Z71" s="843"/>
      <c r="AA71" s="843">
        <v>21447</v>
      </c>
      <c r="AB71" s="843"/>
      <c r="AC71" s="843"/>
      <c r="AD71" s="843"/>
      <c r="AE71" s="843"/>
      <c r="AF71" s="843">
        <v>21447</v>
      </c>
      <c r="AG71" s="843"/>
      <c r="AH71" s="843"/>
      <c r="AI71" s="843"/>
      <c r="AJ71" s="843"/>
      <c r="AK71" s="843">
        <v>1</v>
      </c>
      <c r="AL71" s="843"/>
      <c r="AM71" s="843"/>
      <c r="AN71" s="843"/>
      <c r="AO71" s="843"/>
      <c r="AP71" s="843" t="s">
        <v>550</v>
      </c>
      <c r="AQ71" s="843"/>
      <c r="AR71" s="843"/>
      <c r="AS71" s="843"/>
      <c r="AT71" s="843"/>
      <c r="AU71" s="843" t="s">
        <v>550</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c r="C72" s="887"/>
      <c r="D72" s="887"/>
      <c r="E72" s="887"/>
      <c r="F72" s="887"/>
      <c r="G72" s="887"/>
      <c r="H72" s="887"/>
      <c r="I72" s="887"/>
      <c r="J72" s="887"/>
      <c r="K72" s="887"/>
      <c r="L72" s="887"/>
      <c r="M72" s="887"/>
      <c r="N72" s="887"/>
      <c r="O72" s="887"/>
      <c r="P72" s="888"/>
      <c r="Q72" s="889"/>
      <c r="R72" s="843"/>
      <c r="S72" s="843"/>
      <c r="T72" s="843"/>
      <c r="U72" s="843"/>
      <c r="V72" s="843"/>
      <c r="W72" s="843"/>
      <c r="X72" s="843"/>
      <c r="Y72" s="843"/>
      <c r="Z72" s="843"/>
      <c r="AA72" s="843"/>
      <c r="AB72" s="843"/>
      <c r="AC72" s="843"/>
      <c r="AD72" s="843"/>
      <c r="AE72" s="843"/>
      <c r="AF72" s="843"/>
      <c r="AG72" s="843"/>
      <c r="AH72" s="843"/>
      <c r="AI72" s="843"/>
      <c r="AJ72" s="843"/>
      <c r="AK72" s="843"/>
      <c r="AL72" s="843"/>
      <c r="AM72" s="843"/>
      <c r="AN72" s="843"/>
      <c r="AO72" s="843"/>
      <c r="AP72" s="843"/>
      <c r="AQ72" s="843"/>
      <c r="AR72" s="843"/>
      <c r="AS72" s="843"/>
      <c r="AT72" s="843"/>
      <c r="AU72" s="843"/>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377</v>
      </c>
      <c r="B88" s="802" t="s">
        <v>402</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22008</v>
      </c>
      <c r="AG88" s="857"/>
      <c r="AH88" s="857"/>
      <c r="AI88" s="857"/>
      <c r="AJ88" s="857"/>
      <c r="AK88" s="854"/>
      <c r="AL88" s="854"/>
      <c r="AM88" s="854"/>
      <c r="AN88" s="854"/>
      <c r="AO88" s="854"/>
      <c r="AP88" s="857">
        <v>4190</v>
      </c>
      <c r="AQ88" s="857"/>
      <c r="AR88" s="857"/>
      <c r="AS88" s="857"/>
      <c r="AT88" s="857"/>
      <c r="AU88" s="857">
        <v>2172</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802" t="s">
        <v>403</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404</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405</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408</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409</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410</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411</v>
      </c>
      <c r="AB109" s="906"/>
      <c r="AC109" s="906"/>
      <c r="AD109" s="906"/>
      <c r="AE109" s="907"/>
      <c r="AF109" s="905" t="s">
        <v>412</v>
      </c>
      <c r="AG109" s="906"/>
      <c r="AH109" s="906"/>
      <c r="AI109" s="906"/>
      <c r="AJ109" s="907"/>
      <c r="AK109" s="905" t="s">
        <v>294</v>
      </c>
      <c r="AL109" s="906"/>
      <c r="AM109" s="906"/>
      <c r="AN109" s="906"/>
      <c r="AO109" s="907"/>
      <c r="AP109" s="905" t="s">
        <v>413</v>
      </c>
      <c r="AQ109" s="906"/>
      <c r="AR109" s="906"/>
      <c r="AS109" s="906"/>
      <c r="AT109" s="908"/>
      <c r="AU109" s="925" t="s">
        <v>410</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411</v>
      </c>
      <c r="BR109" s="906"/>
      <c r="BS109" s="906"/>
      <c r="BT109" s="906"/>
      <c r="BU109" s="907"/>
      <c r="BV109" s="905" t="s">
        <v>412</v>
      </c>
      <c r="BW109" s="906"/>
      <c r="BX109" s="906"/>
      <c r="BY109" s="906"/>
      <c r="BZ109" s="907"/>
      <c r="CA109" s="905" t="s">
        <v>294</v>
      </c>
      <c r="CB109" s="906"/>
      <c r="CC109" s="906"/>
      <c r="CD109" s="906"/>
      <c r="CE109" s="907"/>
      <c r="CF109" s="926" t="s">
        <v>413</v>
      </c>
      <c r="CG109" s="926"/>
      <c r="CH109" s="926"/>
      <c r="CI109" s="926"/>
      <c r="CJ109" s="926"/>
      <c r="CK109" s="905" t="s">
        <v>414</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411</v>
      </c>
      <c r="DH109" s="906"/>
      <c r="DI109" s="906"/>
      <c r="DJ109" s="906"/>
      <c r="DK109" s="907"/>
      <c r="DL109" s="905" t="s">
        <v>412</v>
      </c>
      <c r="DM109" s="906"/>
      <c r="DN109" s="906"/>
      <c r="DO109" s="906"/>
      <c r="DP109" s="907"/>
      <c r="DQ109" s="905" t="s">
        <v>294</v>
      </c>
      <c r="DR109" s="906"/>
      <c r="DS109" s="906"/>
      <c r="DT109" s="906"/>
      <c r="DU109" s="907"/>
      <c r="DV109" s="905" t="s">
        <v>413</v>
      </c>
      <c r="DW109" s="906"/>
      <c r="DX109" s="906"/>
      <c r="DY109" s="906"/>
      <c r="DZ109" s="908"/>
    </row>
    <row r="110" spans="1:131" s="224" customFormat="1" ht="26.25" customHeight="1" x14ac:dyDescent="0.2">
      <c r="A110" s="909" t="s">
        <v>415</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1147757</v>
      </c>
      <c r="AB110" s="913"/>
      <c r="AC110" s="913"/>
      <c r="AD110" s="913"/>
      <c r="AE110" s="914"/>
      <c r="AF110" s="915">
        <v>1178782</v>
      </c>
      <c r="AG110" s="913"/>
      <c r="AH110" s="913"/>
      <c r="AI110" s="913"/>
      <c r="AJ110" s="914"/>
      <c r="AK110" s="915">
        <v>1218108</v>
      </c>
      <c r="AL110" s="913"/>
      <c r="AM110" s="913"/>
      <c r="AN110" s="913"/>
      <c r="AO110" s="914"/>
      <c r="AP110" s="916">
        <v>6.5</v>
      </c>
      <c r="AQ110" s="917"/>
      <c r="AR110" s="917"/>
      <c r="AS110" s="917"/>
      <c r="AT110" s="918"/>
      <c r="AU110" s="919" t="s">
        <v>69</v>
      </c>
      <c r="AV110" s="920"/>
      <c r="AW110" s="920"/>
      <c r="AX110" s="920"/>
      <c r="AY110" s="920"/>
      <c r="AZ110" s="942" t="s">
        <v>416</v>
      </c>
      <c r="BA110" s="910"/>
      <c r="BB110" s="910"/>
      <c r="BC110" s="910"/>
      <c r="BD110" s="910"/>
      <c r="BE110" s="910"/>
      <c r="BF110" s="910"/>
      <c r="BG110" s="910"/>
      <c r="BH110" s="910"/>
      <c r="BI110" s="910"/>
      <c r="BJ110" s="910"/>
      <c r="BK110" s="910"/>
      <c r="BL110" s="910"/>
      <c r="BM110" s="910"/>
      <c r="BN110" s="910"/>
      <c r="BO110" s="910"/>
      <c r="BP110" s="911"/>
      <c r="BQ110" s="943">
        <v>8878061</v>
      </c>
      <c r="BR110" s="944"/>
      <c r="BS110" s="944"/>
      <c r="BT110" s="944"/>
      <c r="BU110" s="944"/>
      <c r="BV110" s="944">
        <v>8712791</v>
      </c>
      <c r="BW110" s="944"/>
      <c r="BX110" s="944"/>
      <c r="BY110" s="944"/>
      <c r="BZ110" s="944"/>
      <c r="CA110" s="944">
        <v>8191053</v>
      </c>
      <c r="CB110" s="944"/>
      <c r="CC110" s="944"/>
      <c r="CD110" s="944"/>
      <c r="CE110" s="944"/>
      <c r="CF110" s="957">
        <v>43.5</v>
      </c>
      <c r="CG110" s="958"/>
      <c r="CH110" s="958"/>
      <c r="CI110" s="958"/>
      <c r="CJ110" s="958"/>
      <c r="CK110" s="959" t="s">
        <v>417</v>
      </c>
      <c r="CL110" s="960"/>
      <c r="CM110" s="942" t="s">
        <v>418</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419</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420</v>
      </c>
      <c r="BA111" s="936"/>
      <c r="BB111" s="936"/>
      <c r="BC111" s="936"/>
      <c r="BD111" s="936"/>
      <c r="BE111" s="936"/>
      <c r="BF111" s="936"/>
      <c r="BG111" s="936"/>
      <c r="BH111" s="936"/>
      <c r="BI111" s="936"/>
      <c r="BJ111" s="936"/>
      <c r="BK111" s="936"/>
      <c r="BL111" s="936"/>
      <c r="BM111" s="936"/>
      <c r="BN111" s="936"/>
      <c r="BO111" s="936"/>
      <c r="BP111" s="937"/>
      <c r="BQ111" s="938">
        <v>622336</v>
      </c>
      <c r="BR111" s="939"/>
      <c r="BS111" s="939"/>
      <c r="BT111" s="939"/>
      <c r="BU111" s="939"/>
      <c r="BV111" s="939">
        <v>722164</v>
      </c>
      <c r="BW111" s="939"/>
      <c r="BX111" s="939"/>
      <c r="BY111" s="939"/>
      <c r="BZ111" s="939"/>
      <c r="CA111" s="939">
        <v>774782</v>
      </c>
      <c r="CB111" s="939"/>
      <c r="CC111" s="939"/>
      <c r="CD111" s="939"/>
      <c r="CE111" s="939"/>
      <c r="CF111" s="933">
        <v>4.0999999999999996</v>
      </c>
      <c r="CG111" s="934"/>
      <c r="CH111" s="934"/>
      <c r="CI111" s="934"/>
      <c r="CJ111" s="934"/>
      <c r="CK111" s="961"/>
      <c r="CL111" s="962"/>
      <c r="CM111" s="935" t="s">
        <v>421</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422</v>
      </c>
      <c r="B112" s="966"/>
      <c r="C112" s="936" t="s">
        <v>423</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424</v>
      </c>
      <c r="BA112" s="936"/>
      <c r="BB112" s="936"/>
      <c r="BC112" s="936"/>
      <c r="BD112" s="936"/>
      <c r="BE112" s="936"/>
      <c r="BF112" s="936"/>
      <c r="BG112" s="936"/>
      <c r="BH112" s="936"/>
      <c r="BI112" s="936"/>
      <c r="BJ112" s="936"/>
      <c r="BK112" s="936"/>
      <c r="BL112" s="936"/>
      <c r="BM112" s="936"/>
      <c r="BN112" s="936"/>
      <c r="BO112" s="936"/>
      <c r="BP112" s="937"/>
      <c r="BQ112" s="938">
        <v>15550635</v>
      </c>
      <c r="BR112" s="939"/>
      <c r="BS112" s="939"/>
      <c r="BT112" s="939"/>
      <c r="BU112" s="939"/>
      <c r="BV112" s="939">
        <v>15696515</v>
      </c>
      <c r="BW112" s="939"/>
      <c r="BX112" s="939"/>
      <c r="BY112" s="939"/>
      <c r="BZ112" s="939"/>
      <c r="CA112" s="939">
        <v>15611193</v>
      </c>
      <c r="CB112" s="939"/>
      <c r="CC112" s="939"/>
      <c r="CD112" s="939"/>
      <c r="CE112" s="939"/>
      <c r="CF112" s="933">
        <v>82.9</v>
      </c>
      <c r="CG112" s="934"/>
      <c r="CH112" s="934"/>
      <c r="CI112" s="934"/>
      <c r="CJ112" s="934"/>
      <c r="CK112" s="961"/>
      <c r="CL112" s="962"/>
      <c r="CM112" s="935" t="s">
        <v>425</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426</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1591685</v>
      </c>
      <c r="AB113" s="951"/>
      <c r="AC113" s="951"/>
      <c r="AD113" s="951"/>
      <c r="AE113" s="952"/>
      <c r="AF113" s="953">
        <v>1619958</v>
      </c>
      <c r="AG113" s="951"/>
      <c r="AH113" s="951"/>
      <c r="AI113" s="951"/>
      <c r="AJ113" s="952"/>
      <c r="AK113" s="953">
        <v>1499548</v>
      </c>
      <c r="AL113" s="951"/>
      <c r="AM113" s="951"/>
      <c r="AN113" s="951"/>
      <c r="AO113" s="952"/>
      <c r="AP113" s="954">
        <v>8</v>
      </c>
      <c r="AQ113" s="955"/>
      <c r="AR113" s="955"/>
      <c r="AS113" s="955"/>
      <c r="AT113" s="956"/>
      <c r="AU113" s="921"/>
      <c r="AV113" s="922"/>
      <c r="AW113" s="922"/>
      <c r="AX113" s="922"/>
      <c r="AY113" s="922"/>
      <c r="AZ113" s="935" t="s">
        <v>427</v>
      </c>
      <c r="BA113" s="936"/>
      <c r="BB113" s="936"/>
      <c r="BC113" s="936"/>
      <c r="BD113" s="936"/>
      <c r="BE113" s="936"/>
      <c r="BF113" s="936"/>
      <c r="BG113" s="936"/>
      <c r="BH113" s="936"/>
      <c r="BI113" s="936"/>
      <c r="BJ113" s="936"/>
      <c r="BK113" s="936"/>
      <c r="BL113" s="936"/>
      <c r="BM113" s="936"/>
      <c r="BN113" s="936"/>
      <c r="BO113" s="936"/>
      <c r="BP113" s="937"/>
      <c r="BQ113" s="938">
        <v>2404836</v>
      </c>
      <c r="BR113" s="939"/>
      <c r="BS113" s="939"/>
      <c r="BT113" s="939"/>
      <c r="BU113" s="939"/>
      <c r="BV113" s="939">
        <v>2311590</v>
      </c>
      <c r="BW113" s="939"/>
      <c r="BX113" s="939"/>
      <c r="BY113" s="939"/>
      <c r="BZ113" s="939"/>
      <c r="CA113" s="939">
        <v>2171431</v>
      </c>
      <c r="CB113" s="939"/>
      <c r="CC113" s="939"/>
      <c r="CD113" s="939"/>
      <c r="CE113" s="939"/>
      <c r="CF113" s="933">
        <v>11.5</v>
      </c>
      <c r="CG113" s="934"/>
      <c r="CH113" s="934"/>
      <c r="CI113" s="934"/>
      <c r="CJ113" s="934"/>
      <c r="CK113" s="961"/>
      <c r="CL113" s="962"/>
      <c r="CM113" s="935" t="s">
        <v>428</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429</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152861</v>
      </c>
      <c r="AB114" s="972"/>
      <c r="AC114" s="972"/>
      <c r="AD114" s="972"/>
      <c r="AE114" s="973"/>
      <c r="AF114" s="974">
        <v>221368</v>
      </c>
      <c r="AG114" s="972"/>
      <c r="AH114" s="972"/>
      <c r="AI114" s="972"/>
      <c r="AJ114" s="973"/>
      <c r="AK114" s="974">
        <v>295229</v>
      </c>
      <c r="AL114" s="972"/>
      <c r="AM114" s="972"/>
      <c r="AN114" s="972"/>
      <c r="AO114" s="973"/>
      <c r="AP114" s="975">
        <v>1.6</v>
      </c>
      <c r="AQ114" s="976"/>
      <c r="AR114" s="976"/>
      <c r="AS114" s="976"/>
      <c r="AT114" s="977"/>
      <c r="AU114" s="921"/>
      <c r="AV114" s="922"/>
      <c r="AW114" s="922"/>
      <c r="AX114" s="922"/>
      <c r="AY114" s="922"/>
      <c r="AZ114" s="935" t="s">
        <v>430</v>
      </c>
      <c r="BA114" s="936"/>
      <c r="BB114" s="936"/>
      <c r="BC114" s="936"/>
      <c r="BD114" s="936"/>
      <c r="BE114" s="936"/>
      <c r="BF114" s="936"/>
      <c r="BG114" s="936"/>
      <c r="BH114" s="936"/>
      <c r="BI114" s="936"/>
      <c r="BJ114" s="936"/>
      <c r="BK114" s="936"/>
      <c r="BL114" s="936"/>
      <c r="BM114" s="936"/>
      <c r="BN114" s="936"/>
      <c r="BO114" s="936"/>
      <c r="BP114" s="937"/>
      <c r="BQ114" s="938">
        <v>3096670</v>
      </c>
      <c r="BR114" s="939"/>
      <c r="BS114" s="939"/>
      <c r="BT114" s="939"/>
      <c r="BU114" s="939"/>
      <c r="BV114" s="939">
        <v>3125420</v>
      </c>
      <c r="BW114" s="939"/>
      <c r="BX114" s="939"/>
      <c r="BY114" s="939"/>
      <c r="BZ114" s="939"/>
      <c r="CA114" s="939">
        <v>3266433</v>
      </c>
      <c r="CB114" s="939"/>
      <c r="CC114" s="939"/>
      <c r="CD114" s="939"/>
      <c r="CE114" s="939"/>
      <c r="CF114" s="933">
        <v>17.3</v>
      </c>
      <c r="CG114" s="934"/>
      <c r="CH114" s="934"/>
      <c r="CI114" s="934"/>
      <c r="CJ114" s="934"/>
      <c r="CK114" s="961"/>
      <c r="CL114" s="962"/>
      <c r="CM114" s="935" t="s">
        <v>431</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432</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433</v>
      </c>
      <c r="BA115" s="936"/>
      <c r="BB115" s="936"/>
      <c r="BC115" s="936"/>
      <c r="BD115" s="936"/>
      <c r="BE115" s="936"/>
      <c r="BF115" s="936"/>
      <c r="BG115" s="936"/>
      <c r="BH115" s="936"/>
      <c r="BI115" s="936"/>
      <c r="BJ115" s="936"/>
      <c r="BK115" s="936"/>
      <c r="BL115" s="936"/>
      <c r="BM115" s="936"/>
      <c r="BN115" s="936"/>
      <c r="BO115" s="936"/>
      <c r="BP115" s="937"/>
      <c r="BQ115" s="938">
        <v>1078929</v>
      </c>
      <c r="BR115" s="939"/>
      <c r="BS115" s="939"/>
      <c r="BT115" s="939"/>
      <c r="BU115" s="939"/>
      <c r="BV115" s="939">
        <v>1110697</v>
      </c>
      <c r="BW115" s="939"/>
      <c r="BX115" s="939"/>
      <c r="BY115" s="939"/>
      <c r="BZ115" s="939"/>
      <c r="CA115" s="939">
        <v>1065289</v>
      </c>
      <c r="CB115" s="939"/>
      <c r="CC115" s="939"/>
      <c r="CD115" s="939"/>
      <c r="CE115" s="939"/>
      <c r="CF115" s="933">
        <v>5.7</v>
      </c>
      <c r="CG115" s="934"/>
      <c r="CH115" s="934"/>
      <c r="CI115" s="934"/>
      <c r="CJ115" s="934"/>
      <c r="CK115" s="961"/>
      <c r="CL115" s="962"/>
      <c r="CM115" s="935" t="s">
        <v>434</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622336</v>
      </c>
      <c r="DH115" s="972"/>
      <c r="DI115" s="972"/>
      <c r="DJ115" s="972"/>
      <c r="DK115" s="973"/>
      <c r="DL115" s="974">
        <v>722164</v>
      </c>
      <c r="DM115" s="972"/>
      <c r="DN115" s="972"/>
      <c r="DO115" s="972"/>
      <c r="DP115" s="973"/>
      <c r="DQ115" s="974">
        <v>774782</v>
      </c>
      <c r="DR115" s="972"/>
      <c r="DS115" s="972"/>
      <c r="DT115" s="972"/>
      <c r="DU115" s="973"/>
      <c r="DV115" s="975">
        <v>4.0999999999999996</v>
      </c>
      <c r="DW115" s="976"/>
      <c r="DX115" s="976"/>
      <c r="DY115" s="976"/>
      <c r="DZ115" s="977"/>
    </row>
    <row r="116" spans="1:130" s="224" customFormat="1" ht="26.25" customHeight="1" x14ac:dyDescent="0.2">
      <c r="A116" s="969"/>
      <c r="B116" s="970"/>
      <c r="C116" s="978" t="s">
        <v>435</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436</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437</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438</v>
      </c>
      <c r="Z117" s="907"/>
      <c r="AA117" s="991">
        <v>2892303</v>
      </c>
      <c r="AB117" s="992"/>
      <c r="AC117" s="992"/>
      <c r="AD117" s="992"/>
      <c r="AE117" s="993"/>
      <c r="AF117" s="994">
        <v>3020108</v>
      </c>
      <c r="AG117" s="992"/>
      <c r="AH117" s="992"/>
      <c r="AI117" s="992"/>
      <c r="AJ117" s="993"/>
      <c r="AK117" s="994">
        <v>3012885</v>
      </c>
      <c r="AL117" s="992"/>
      <c r="AM117" s="992"/>
      <c r="AN117" s="992"/>
      <c r="AO117" s="993"/>
      <c r="AP117" s="995"/>
      <c r="AQ117" s="996"/>
      <c r="AR117" s="996"/>
      <c r="AS117" s="996"/>
      <c r="AT117" s="997"/>
      <c r="AU117" s="921"/>
      <c r="AV117" s="922"/>
      <c r="AW117" s="922"/>
      <c r="AX117" s="922"/>
      <c r="AY117" s="922"/>
      <c r="AZ117" s="987" t="s">
        <v>439</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414</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411</v>
      </c>
      <c r="AB118" s="906"/>
      <c r="AC118" s="906"/>
      <c r="AD118" s="906"/>
      <c r="AE118" s="907"/>
      <c r="AF118" s="905" t="s">
        <v>412</v>
      </c>
      <c r="AG118" s="906"/>
      <c r="AH118" s="906"/>
      <c r="AI118" s="906"/>
      <c r="AJ118" s="907"/>
      <c r="AK118" s="905" t="s">
        <v>294</v>
      </c>
      <c r="AL118" s="906"/>
      <c r="AM118" s="906"/>
      <c r="AN118" s="906"/>
      <c r="AO118" s="907"/>
      <c r="AP118" s="983" t="s">
        <v>413</v>
      </c>
      <c r="AQ118" s="984"/>
      <c r="AR118" s="984"/>
      <c r="AS118" s="984"/>
      <c r="AT118" s="985"/>
      <c r="AU118" s="921"/>
      <c r="AV118" s="922"/>
      <c r="AW118" s="922"/>
      <c r="AX118" s="922"/>
      <c r="AY118" s="922"/>
      <c r="AZ118" s="986" t="s">
        <v>441</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417</v>
      </c>
      <c r="B119" s="960"/>
      <c r="C119" s="942" t="s">
        <v>418</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443</v>
      </c>
      <c r="BP119" s="1018"/>
      <c r="BQ119" s="1012">
        <v>31631467</v>
      </c>
      <c r="BR119" s="1013"/>
      <c r="BS119" s="1013"/>
      <c r="BT119" s="1013"/>
      <c r="BU119" s="1013"/>
      <c r="BV119" s="1013">
        <v>31679177</v>
      </c>
      <c r="BW119" s="1013"/>
      <c r="BX119" s="1013"/>
      <c r="BY119" s="1013"/>
      <c r="BZ119" s="1013"/>
      <c r="CA119" s="1013">
        <v>31080181</v>
      </c>
      <c r="CB119" s="1013"/>
      <c r="CC119" s="1013"/>
      <c r="CD119" s="1013"/>
      <c r="CE119" s="1013"/>
      <c r="CF119" s="1014"/>
      <c r="CG119" s="1015"/>
      <c r="CH119" s="1015"/>
      <c r="CI119" s="1015"/>
      <c r="CJ119" s="1016"/>
      <c r="CK119" s="963"/>
      <c r="CL119" s="964"/>
      <c r="CM119" s="986" t="s">
        <v>444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421</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445</v>
      </c>
      <c r="AV120" s="1005"/>
      <c r="AW120" s="1005"/>
      <c r="AX120" s="1005"/>
      <c r="AY120" s="1006"/>
      <c r="AZ120" s="942" t="s">
        <v>446</v>
      </c>
      <c r="BA120" s="910"/>
      <c r="BB120" s="910"/>
      <c r="BC120" s="910"/>
      <c r="BD120" s="910"/>
      <c r="BE120" s="910"/>
      <c r="BF120" s="910"/>
      <c r="BG120" s="910"/>
      <c r="BH120" s="910"/>
      <c r="BI120" s="910"/>
      <c r="BJ120" s="910"/>
      <c r="BK120" s="910"/>
      <c r="BL120" s="910"/>
      <c r="BM120" s="910"/>
      <c r="BN120" s="910"/>
      <c r="BO120" s="910"/>
      <c r="BP120" s="911"/>
      <c r="BQ120" s="943">
        <v>8516376</v>
      </c>
      <c r="BR120" s="944"/>
      <c r="BS120" s="944"/>
      <c r="BT120" s="944"/>
      <c r="BU120" s="944"/>
      <c r="BV120" s="944">
        <v>8700676</v>
      </c>
      <c r="BW120" s="944"/>
      <c r="BX120" s="944"/>
      <c r="BY120" s="944"/>
      <c r="BZ120" s="944"/>
      <c r="CA120" s="944">
        <v>8467954</v>
      </c>
      <c r="CB120" s="944"/>
      <c r="CC120" s="944"/>
      <c r="CD120" s="944"/>
      <c r="CE120" s="944"/>
      <c r="CF120" s="957">
        <v>45</v>
      </c>
      <c r="CG120" s="958"/>
      <c r="CH120" s="958"/>
      <c r="CI120" s="958"/>
      <c r="CJ120" s="958"/>
      <c r="CK120" s="1019" t="s">
        <v>447</v>
      </c>
      <c r="CL120" s="1020"/>
      <c r="CM120" s="1020"/>
      <c r="CN120" s="1020"/>
      <c r="CO120" s="1021"/>
      <c r="CP120" s="1027" t="s">
        <v>395</v>
      </c>
      <c r="CQ120" s="1028"/>
      <c r="CR120" s="1028"/>
      <c r="CS120" s="1028"/>
      <c r="CT120" s="1028"/>
      <c r="CU120" s="1028"/>
      <c r="CV120" s="1028"/>
      <c r="CW120" s="1028"/>
      <c r="CX120" s="1028"/>
      <c r="CY120" s="1028"/>
      <c r="CZ120" s="1028"/>
      <c r="DA120" s="1028"/>
      <c r="DB120" s="1028"/>
      <c r="DC120" s="1028"/>
      <c r="DD120" s="1028"/>
      <c r="DE120" s="1028"/>
      <c r="DF120" s="1029"/>
      <c r="DG120" s="943">
        <v>13507929</v>
      </c>
      <c r="DH120" s="944"/>
      <c r="DI120" s="944"/>
      <c r="DJ120" s="944"/>
      <c r="DK120" s="944"/>
      <c r="DL120" s="944">
        <v>13559693</v>
      </c>
      <c r="DM120" s="944"/>
      <c r="DN120" s="944"/>
      <c r="DO120" s="944"/>
      <c r="DP120" s="944"/>
      <c r="DQ120" s="944">
        <v>13325319</v>
      </c>
      <c r="DR120" s="944"/>
      <c r="DS120" s="944"/>
      <c r="DT120" s="944"/>
      <c r="DU120" s="944"/>
      <c r="DV120" s="945">
        <v>70.7</v>
      </c>
      <c r="DW120" s="945"/>
      <c r="DX120" s="945"/>
      <c r="DY120" s="945"/>
      <c r="DZ120" s="946"/>
    </row>
    <row r="121" spans="1:130" s="224" customFormat="1" ht="26.25" customHeight="1" x14ac:dyDescent="0.2">
      <c r="A121" s="1070"/>
      <c r="B121" s="962"/>
      <c r="C121" s="987" t="s">
        <v>448</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449</v>
      </c>
      <c r="BA121" s="936"/>
      <c r="BB121" s="936"/>
      <c r="BC121" s="936"/>
      <c r="BD121" s="936"/>
      <c r="BE121" s="936"/>
      <c r="BF121" s="936"/>
      <c r="BG121" s="936"/>
      <c r="BH121" s="936"/>
      <c r="BI121" s="936"/>
      <c r="BJ121" s="936"/>
      <c r="BK121" s="936"/>
      <c r="BL121" s="936"/>
      <c r="BM121" s="936"/>
      <c r="BN121" s="936"/>
      <c r="BO121" s="936"/>
      <c r="BP121" s="937"/>
      <c r="BQ121" s="938">
        <v>9916457</v>
      </c>
      <c r="BR121" s="939"/>
      <c r="BS121" s="939"/>
      <c r="BT121" s="939"/>
      <c r="BU121" s="939"/>
      <c r="BV121" s="939">
        <v>9092264</v>
      </c>
      <c r="BW121" s="939"/>
      <c r="BX121" s="939"/>
      <c r="BY121" s="939"/>
      <c r="BZ121" s="939"/>
      <c r="CA121" s="939">
        <v>8809216</v>
      </c>
      <c r="CB121" s="939"/>
      <c r="CC121" s="939"/>
      <c r="CD121" s="939"/>
      <c r="CE121" s="939"/>
      <c r="CF121" s="933">
        <v>46.8</v>
      </c>
      <c r="CG121" s="934"/>
      <c r="CH121" s="934"/>
      <c r="CI121" s="934"/>
      <c r="CJ121" s="934"/>
      <c r="CK121" s="1022"/>
      <c r="CL121" s="1023"/>
      <c r="CM121" s="1023"/>
      <c r="CN121" s="1023"/>
      <c r="CO121" s="1024"/>
      <c r="CP121" s="1032" t="s">
        <v>396</v>
      </c>
      <c r="CQ121" s="1033"/>
      <c r="CR121" s="1033"/>
      <c r="CS121" s="1033"/>
      <c r="CT121" s="1033"/>
      <c r="CU121" s="1033"/>
      <c r="CV121" s="1033"/>
      <c r="CW121" s="1033"/>
      <c r="CX121" s="1033"/>
      <c r="CY121" s="1033"/>
      <c r="CZ121" s="1033"/>
      <c r="DA121" s="1033"/>
      <c r="DB121" s="1033"/>
      <c r="DC121" s="1033"/>
      <c r="DD121" s="1033"/>
      <c r="DE121" s="1033"/>
      <c r="DF121" s="1034"/>
      <c r="DG121" s="938">
        <v>1081989</v>
      </c>
      <c r="DH121" s="939"/>
      <c r="DI121" s="939"/>
      <c r="DJ121" s="939"/>
      <c r="DK121" s="939"/>
      <c r="DL121" s="939">
        <v>1275266</v>
      </c>
      <c r="DM121" s="939"/>
      <c r="DN121" s="939"/>
      <c r="DO121" s="939"/>
      <c r="DP121" s="939"/>
      <c r="DQ121" s="939">
        <v>1495849</v>
      </c>
      <c r="DR121" s="939"/>
      <c r="DS121" s="939"/>
      <c r="DT121" s="939"/>
      <c r="DU121" s="939"/>
      <c r="DV121" s="940">
        <v>7.9</v>
      </c>
      <c r="DW121" s="940"/>
      <c r="DX121" s="940"/>
      <c r="DY121" s="940"/>
      <c r="DZ121" s="941"/>
    </row>
    <row r="122" spans="1:130" s="224" customFormat="1" ht="26.25" customHeight="1" x14ac:dyDescent="0.2">
      <c r="A122" s="1070"/>
      <c r="B122" s="962"/>
      <c r="C122" s="935" t="s">
        <v>431</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450</v>
      </c>
      <c r="BA122" s="978"/>
      <c r="BB122" s="978"/>
      <c r="BC122" s="978"/>
      <c r="BD122" s="978"/>
      <c r="BE122" s="978"/>
      <c r="BF122" s="978"/>
      <c r="BG122" s="978"/>
      <c r="BH122" s="978"/>
      <c r="BI122" s="978"/>
      <c r="BJ122" s="978"/>
      <c r="BK122" s="978"/>
      <c r="BL122" s="978"/>
      <c r="BM122" s="978"/>
      <c r="BN122" s="978"/>
      <c r="BO122" s="978"/>
      <c r="BP122" s="979"/>
      <c r="BQ122" s="1012">
        <v>13789596</v>
      </c>
      <c r="BR122" s="1013"/>
      <c r="BS122" s="1013"/>
      <c r="BT122" s="1013"/>
      <c r="BU122" s="1013"/>
      <c r="BV122" s="1013">
        <v>13520905</v>
      </c>
      <c r="BW122" s="1013"/>
      <c r="BX122" s="1013"/>
      <c r="BY122" s="1013"/>
      <c r="BZ122" s="1013"/>
      <c r="CA122" s="1013">
        <v>13266533</v>
      </c>
      <c r="CB122" s="1013"/>
      <c r="CC122" s="1013"/>
      <c r="CD122" s="1013"/>
      <c r="CE122" s="1013"/>
      <c r="CF122" s="1030">
        <v>70.400000000000006</v>
      </c>
      <c r="CG122" s="1031"/>
      <c r="CH122" s="1031"/>
      <c r="CI122" s="1031"/>
      <c r="CJ122" s="1031"/>
      <c r="CK122" s="1022"/>
      <c r="CL122" s="1023"/>
      <c r="CM122" s="1023"/>
      <c r="CN122" s="1023"/>
      <c r="CO122" s="1024"/>
      <c r="CP122" s="1032" t="s">
        <v>393</v>
      </c>
      <c r="CQ122" s="1033"/>
      <c r="CR122" s="1033"/>
      <c r="CS122" s="1033"/>
      <c r="CT122" s="1033"/>
      <c r="CU122" s="1033"/>
      <c r="CV122" s="1033"/>
      <c r="CW122" s="1033"/>
      <c r="CX122" s="1033"/>
      <c r="CY122" s="1033"/>
      <c r="CZ122" s="1033"/>
      <c r="DA122" s="1033"/>
      <c r="DB122" s="1033"/>
      <c r="DC122" s="1033"/>
      <c r="DD122" s="1033"/>
      <c r="DE122" s="1033"/>
      <c r="DF122" s="1034"/>
      <c r="DG122" s="938">
        <v>931761</v>
      </c>
      <c r="DH122" s="939"/>
      <c r="DI122" s="939"/>
      <c r="DJ122" s="939"/>
      <c r="DK122" s="939"/>
      <c r="DL122" s="939">
        <v>861556</v>
      </c>
      <c r="DM122" s="939"/>
      <c r="DN122" s="939"/>
      <c r="DO122" s="939"/>
      <c r="DP122" s="939"/>
      <c r="DQ122" s="939">
        <v>790025</v>
      </c>
      <c r="DR122" s="939"/>
      <c r="DS122" s="939"/>
      <c r="DT122" s="939"/>
      <c r="DU122" s="939"/>
      <c r="DV122" s="940">
        <v>4.2</v>
      </c>
      <c r="DW122" s="940"/>
      <c r="DX122" s="940"/>
      <c r="DY122" s="940"/>
      <c r="DZ122" s="941"/>
    </row>
    <row r="123" spans="1:130" s="224" customFormat="1" ht="26.25" customHeight="1" x14ac:dyDescent="0.2">
      <c r="A123" s="1070"/>
      <c r="B123" s="962"/>
      <c r="C123" s="935" t="s">
        <v>437</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451</v>
      </c>
      <c r="BP123" s="1018"/>
      <c r="BQ123" s="1076">
        <v>32222429</v>
      </c>
      <c r="BR123" s="1077"/>
      <c r="BS123" s="1077"/>
      <c r="BT123" s="1077"/>
      <c r="BU123" s="1077"/>
      <c r="BV123" s="1077">
        <v>31313845</v>
      </c>
      <c r="BW123" s="1077"/>
      <c r="BX123" s="1077"/>
      <c r="BY123" s="1077"/>
      <c r="BZ123" s="1077"/>
      <c r="CA123" s="1077">
        <v>30543703</v>
      </c>
      <c r="CB123" s="1077"/>
      <c r="CC123" s="1077"/>
      <c r="CD123" s="1077"/>
      <c r="CE123" s="1077"/>
      <c r="CF123" s="1014"/>
      <c r="CG123" s="1015"/>
      <c r="CH123" s="1015"/>
      <c r="CI123" s="1015"/>
      <c r="CJ123" s="1016"/>
      <c r="CK123" s="1022"/>
      <c r="CL123" s="1023"/>
      <c r="CM123" s="1023"/>
      <c r="CN123" s="1023"/>
      <c r="CO123" s="1024"/>
      <c r="CP123" s="1032" t="s">
        <v>452</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440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453</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v>2.2000000000000002</v>
      </c>
      <c r="BW124" s="1040"/>
      <c r="BX124" s="1040"/>
      <c r="BY124" s="1040"/>
      <c r="BZ124" s="1040"/>
      <c r="CA124" s="1040">
        <v>2.8</v>
      </c>
      <c r="CB124" s="1040"/>
      <c r="CC124" s="1040"/>
      <c r="CD124" s="1040"/>
      <c r="CE124" s="1040"/>
      <c r="CF124" s="1041"/>
      <c r="CG124" s="1042"/>
      <c r="CH124" s="1042"/>
      <c r="CI124" s="1042"/>
      <c r="CJ124" s="1043"/>
      <c r="CK124" s="1025"/>
      <c r="CL124" s="1025"/>
      <c r="CM124" s="1025"/>
      <c r="CN124" s="1025"/>
      <c r="CO124" s="1026"/>
      <c r="CP124" s="1032" t="s">
        <v>454</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455</v>
      </c>
      <c r="CL125" s="1020"/>
      <c r="CM125" s="1020"/>
      <c r="CN125" s="1020"/>
      <c r="CO125" s="1021"/>
      <c r="CP125" s="942" t="s">
        <v>456</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457</v>
      </c>
      <c r="CQ126" s="936"/>
      <c r="CR126" s="936"/>
      <c r="CS126" s="936"/>
      <c r="CT126" s="936"/>
      <c r="CU126" s="936"/>
      <c r="CV126" s="936"/>
      <c r="CW126" s="936"/>
      <c r="CX126" s="936"/>
      <c r="CY126" s="936"/>
      <c r="CZ126" s="936"/>
      <c r="DA126" s="936"/>
      <c r="DB126" s="936"/>
      <c r="DC126" s="936"/>
      <c r="DD126" s="936"/>
      <c r="DE126" s="936"/>
      <c r="DF126" s="937"/>
      <c r="DG126" s="938">
        <v>1078929</v>
      </c>
      <c r="DH126" s="939"/>
      <c r="DI126" s="939"/>
      <c r="DJ126" s="939"/>
      <c r="DK126" s="939"/>
      <c r="DL126" s="939">
        <v>1110697</v>
      </c>
      <c r="DM126" s="939"/>
      <c r="DN126" s="939"/>
      <c r="DO126" s="939"/>
      <c r="DP126" s="939"/>
      <c r="DQ126" s="939">
        <v>1065289</v>
      </c>
      <c r="DR126" s="939"/>
      <c r="DS126" s="939"/>
      <c r="DT126" s="939"/>
      <c r="DU126" s="939"/>
      <c r="DV126" s="940">
        <v>5.7</v>
      </c>
      <c r="DW126" s="940"/>
      <c r="DX126" s="940"/>
      <c r="DY126" s="940"/>
      <c r="DZ126" s="941"/>
    </row>
    <row r="127" spans="1:130" s="224" customFormat="1" ht="26.25" customHeight="1" x14ac:dyDescent="0.2">
      <c r="A127" s="1071"/>
      <c r="B127" s="964"/>
      <c r="C127" s="986" t="s">
        <v>458</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459</v>
      </c>
      <c r="AY127" s="1045"/>
      <c r="AZ127" s="1045"/>
      <c r="BA127" s="1045"/>
      <c r="BB127" s="1045"/>
      <c r="BC127" s="1045"/>
      <c r="BD127" s="1045"/>
      <c r="BE127" s="1046"/>
      <c r="BF127" s="1047" t="s">
        <v>460</v>
      </c>
      <c r="BG127" s="1045"/>
      <c r="BH127" s="1045"/>
      <c r="BI127" s="1045"/>
      <c r="BJ127" s="1045"/>
      <c r="BK127" s="1045"/>
      <c r="BL127" s="1046"/>
      <c r="BM127" s="1047" t="s">
        <v>461</v>
      </c>
      <c r="BN127" s="1045"/>
      <c r="BO127" s="1045"/>
      <c r="BP127" s="1045"/>
      <c r="BQ127" s="1045"/>
      <c r="BR127" s="1045"/>
      <c r="BS127" s="1046"/>
      <c r="BT127" s="1047" t="s">
        <v>462</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463</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464</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465</v>
      </c>
      <c r="X128" s="1056"/>
      <c r="Y128" s="1056"/>
      <c r="Z128" s="1057"/>
      <c r="AA128" s="1058">
        <v>882511</v>
      </c>
      <c r="AB128" s="1059"/>
      <c r="AC128" s="1059"/>
      <c r="AD128" s="1059"/>
      <c r="AE128" s="1060"/>
      <c r="AF128" s="1061">
        <v>896430</v>
      </c>
      <c r="AG128" s="1059"/>
      <c r="AH128" s="1059"/>
      <c r="AI128" s="1059"/>
      <c r="AJ128" s="1060"/>
      <c r="AK128" s="1061">
        <v>868084</v>
      </c>
      <c r="AL128" s="1059"/>
      <c r="AM128" s="1059"/>
      <c r="AN128" s="1059"/>
      <c r="AO128" s="1060"/>
      <c r="AP128" s="1062"/>
      <c r="AQ128" s="1063"/>
      <c r="AR128" s="1063"/>
      <c r="AS128" s="1063"/>
      <c r="AT128" s="1064"/>
      <c r="AU128" s="226"/>
      <c r="AV128" s="226"/>
      <c r="AW128" s="226"/>
      <c r="AX128" s="909" t="s">
        <v>466</v>
      </c>
      <c r="AY128" s="910"/>
      <c r="AZ128" s="910"/>
      <c r="BA128" s="910"/>
      <c r="BB128" s="910"/>
      <c r="BC128" s="910"/>
      <c r="BD128" s="910"/>
      <c r="BE128" s="911"/>
      <c r="BF128" s="1065" t="s">
        <v>122</v>
      </c>
      <c r="BG128" s="1066"/>
      <c r="BH128" s="1066"/>
      <c r="BI128" s="1066"/>
      <c r="BJ128" s="1066"/>
      <c r="BK128" s="1066"/>
      <c r="BL128" s="1067"/>
      <c r="BM128" s="1065">
        <v>12.47</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467</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468</v>
      </c>
      <c r="X129" s="1084"/>
      <c r="Y129" s="1084"/>
      <c r="Z129" s="1085"/>
      <c r="AA129" s="971">
        <v>18442725</v>
      </c>
      <c r="AB129" s="972"/>
      <c r="AC129" s="972"/>
      <c r="AD129" s="972"/>
      <c r="AE129" s="973"/>
      <c r="AF129" s="974">
        <v>17951807</v>
      </c>
      <c r="AG129" s="972"/>
      <c r="AH129" s="972"/>
      <c r="AI129" s="972"/>
      <c r="AJ129" s="973"/>
      <c r="AK129" s="974">
        <v>20256863</v>
      </c>
      <c r="AL129" s="972"/>
      <c r="AM129" s="972"/>
      <c r="AN129" s="972"/>
      <c r="AO129" s="973"/>
      <c r="AP129" s="1086"/>
      <c r="AQ129" s="1087"/>
      <c r="AR129" s="1087"/>
      <c r="AS129" s="1087"/>
      <c r="AT129" s="1088"/>
      <c r="AU129" s="227"/>
      <c r="AV129" s="227"/>
      <c r="AW129" s="227"/>
      <c r="AX129" s="1078" t="s">
        <v>469</v>
      </c>
      <c r="AY129" s="936"/>
      <c r="AZ129" s="936"/>
      <c r="BA129" s="936"/>
      <c r="BB129" s="936"/>
      <c r="BC129" s="936"/>
      <c r="BD129" s="936"/>
      <c r="BE129" s="937"/>
      <c r="BF129" s="1079" t="s">
        <v>122</v>
      </c>
      <c r="BG129" s="1080"/>
      <c r="BH129" s="1080"/>
      <c r="BI129" s="1080"/>
      <c r="BJ129" s="1080"/>
      <c r="BK129" s="1080"/>
      <c r="BL129" s="1081"/>
      <c r="BM129" s="1079">
        <v>17.47</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470</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471</v>
      </c>
      <c r="X130" s="1084"/>
      <c r="Y130" s="1084"/>
      <c r="Z130" s="1085"/>
      <c r="AA130" s="971">
        <v>1615352</v>
      </c>
      <c r="AB130" s="972"/>
      <c r="AC130" s="972"/>
      <c r="AD130" s="972"/>
      <c r="AE130" s="973"/>
      <c r="AF130" s="974">
        <v>1584097</v>
      </c>
      <c r="AG130" s="972"/>
      <c r="AH130" s="972"/>
      <c r="AI130" s="972"/>
      <c r="AJ130" s="973"/>
      <c r="AK130" s="974">
        <v>1421479</v>
      </c>
      <c r="AL130" s="972"/>
      <c r="AM130" s="972"/>
      <c r="AN130" s="972"/>
      <c r="AO130" s="973"/>
      <c r="AP130" s="1086"/>
      <c r="AQ130" s="1087"/>
      <c r="AR130" s="1087"/>
      <c r="AS130" s="1087"/>
      <c r="AT130" s="1088"/>
      <c r="AU130" s="227"/>
      <c r="AV130" s="227"/>
      <c r="AW130" s="227"/>
      <c r="AX130" s="1078" t="s">
        <v>472</v>
      </c>
      <c r="AY130" s="936"/>
      <c r="AZ130" s="936"/>
      <c r="BA130" s="936"/>
      <c r="BB130" s="936"/>
      <c r="BC130" s="936"/>
      <c r="BD130" s="936"/>
      <c r="BE130" s="937"/>
      <c r="BF130" s="1114">
        <v>3.1</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473</v>
      </c>
      <c r="X131" s="1121"/>
      <c r="Y131" s="1121"/>
      <c r="Z131" s="1122"/>
      <c r="AA131" s="1017">
        <v>16827373</v>
      </c>
      <c r="AB131" s="999"/>
      <c r="AC131" s="999"/>
      <c r="AD131" s="999"/>
      <c r="AE131" s="1000"/>
      <c r="AF131" s="998">
        <v>16367710</v>
      </c>
      <c r="AG131" s="999"/>
      <c r="AH131" s="999"/>
      <c r="AI131" s="999"/>
      <c r="AJ131" s="1000"/>
      <c r="AK131" s="998">
        <v>18835384</v>
      </c>
      <c r="AL131" s="999"/>
      <c r="AM131" s="999"/>
      <c r="AN131" s="999"/>
      <c r="AO131" s="1000"/>
      <c r="AP131" s="1123"/>
      <c r="AQ131" s="1124"/>
      <c r="AR131" s="1124"/>
      <c r="AS131" s="1124"/>
      <c r="AT131" s="1125"/>
      <c r="AU131" s="227"/>
      <c r="AV131" s="227"/>
      <c r="AW131" s="227"/>
      <c r="AX131" s="1096" t="s">
        <v>474</v>
      </c>
      <c r="AY131" s="739"/>
      <c r="AZ131" s="739"/>
      <c r="BA131" s="739"/>
      <c r="BB131" s="739"/>
      <c r="BC131" s="739"/>
      <c r="BD131" s="739"/>
      <c r="BE131" s="1049"/>
      <c r="BF131" s="1097">
        <v>2.8</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475</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476</v>
      </c>
      <c r="W132" s="1107"/>
      <c r="X132" s="1107"/>
      <c r="Y132" s="1107"/>
      <c r="Z132" s="1108"/>
      <c r="AA132" s="1109">
        <v>2.3440378960000001</v>
      </c>
      <c r="AB132" s="1110"/>
      <c r="AC132" s="1110"/>
      <c r="AD132" s="1110"/>
      <c r="AE132" s="1111"/>
      <c r="AF132" s="1112">
        <v>3.2966158499999998</v>
      </c>
      <c r="AG132" s="1110"/>
      <c r="AH132" s="1110"/>
      <c r="AI132" s="1110"/>
      <c r="AJ132" s="1111"/>
      <c r="AK132" s="1112">
        <v>3.8402296439999999</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477</v>
      </c>
      <c r="W133" s="1090"/>
      <c r="X133" s="1090"/>
      <c r="Y133" s="1090"/>
      <c r="Z133" s="1091"/>
      <c r="AA133" s="1092">
        <v>2.1</v>
      </c>
      <c r="AB133" s="1093"/>
      <c r="AC133" s="1093"/>
      <c r="AD133" s="1093"/>
      <c r="AE133" s="1094"/>
      <c r="AF133" s="1092">
        <v>2.7</v>
      </c>
      <c r="AG133" s="1093"/>
      <c r="AH133" s="1093"/>
      <c r="AI133" s="1093"/>
      <c r="AJ133" s="1094"/>
      <c r="AK133" s="1092">
        <v>3.1</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nhNDYr6BDI90Wnirbh7freUaPnboeMgknbbee+QjCDCuqGrr5z3wgYEww/ES7Xd9ub8PxZL9EffqB0s+Fdk/4Q==" saltValue="jbm1U/igNwc+qO46ymKXI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478</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4lUS/8omDMCU/veLmKLL4Y5mIzgpwCkG0V6iyCMoDlmJIJpN96yTCsN+SYSpQwl2Jjp78eQaENftTHreqFukpw==" saltValue="xBEsAQOdi1iTzvbkEtD8S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2WPe2bUCTcd8UnnzrUQnE9Vps1LbkDo5j34rnL2KX+WoQ7a2RjOYXCtF15lp1U9CeAiCjIq7DtLbXsKQvzbM9g==" saltValue="SkDeUtJ2KYN7g3k3rzKtu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480</v>
      </c>
      <c r="AL6" s="260"/>
      <c r="AM6" s="260"/>
      <c r="AN6" s="260"/>
    </row>
    <row r="7" spans="1:46" ht="13.5" customHeight="1" x14ac:dyDescent="0.2">
      <c r="A7" s="259"/>
      <c r="AK7" s="262"/>
      <c r="AL7" s="263"/>
      <c r="AM7" s="263"/>
      <c r="AN7" s="264"/>
      <c r="AO7" s="1127" t="s">
        <v>481</v>
      </c>
      <c r="AP7" s="265"/>
      <c r="AQ7" s="266" t="s">
        <v>482</v>
      </c>
      <c r="AR7" s="267"/>
    </row>
    <row r="8" spans="1:46" ht="13" x14ac:dyDescent="0.2">
      <c r="A8" s="259"/>
      <c r="AK8" s="268"/>
      <c r="AL8" s="269"/>
      <c r="AM8" s="269"/>
      <c r="AN8" s="270"/>
      <c r="AO8" s="1128"/>
      <c r="AP8" s="271" t="s">
        <v>483</v>
      </c>
      <c r="AQ8" s="272" t="s">
        <v>484</v>
      </c>
      <c r="AR8" s="273" t="s">
        <v>485</v>
      </c>
    </row>
    <row r="9" spans="1:46" ht="13" x14ac:dyDescent="0.2">
      <c r="A9" s="259"/>
      <c r="AK9" s="1129" t="s">
        <v>486</v>
      </c>
      <c r="AL9" s="1130"/>
      <c r="AM9" s="1130"/>
      <c r="AN9" s="1131"/>
      <c r="AO9" s="274">
        <v>4745658</v>
      </c>
      <c r="AP9" s="274">
        <v>65427</v>
      </c>
      <c r="AQ9" s="275">
        <v>73824</v>
      </c>
      <c r="AR9" s="276">
        <v>-11.4</v>
      </c>
    </row>
    <row r="10" spans="1:46" ht="13.5" customHeight="1" x14ac:dyDescent="0.2">
      <c r="A10" s="259"/>
      <c r="AK10" s="1129" t="s">
        <v>487</v>
      </c>
      <c r="AL10" s="1130"/>
      <c r="AM10" s="1130"/>
      <c r="AN10" s="1131"/>
      <c r="AO10" s="277">
        <v>901394</v>
      </c>
      <c r="AP10" s="277">
        <v>12427</v>
      </c>
      <c r="AQ10" s="278">
        <v>6244</v>
      </c>
      <c r="AR10" s="279">
        <v>99</v>
      </c>
    </row>
    <row r="11" spans="1:46" ht="13.5" customHeight="1" x14ac:dyDescent="0.2">
      <c r="A11" s="259"/>
      <c r="AK11" s="1129" t="s">
        <v>488</v>
      </c>
      <c r="AL11" s="1130"/>
      <c r="AM11" s="1130"/>
      <c r="AN11" s="1131"/>
      <c r="AO11" s="277">
        <v>35058</v>
      </c>
      <c r="AP11" s="277">
        <v>483</v>
      </c>
      <c r="AQ11" s="278">
        <v>1048</v>
      </c>
      <c r="AR11" s="279">
        <v>-53.9</v>
      </c>
    </row>
    <row r="12" spans="1:46" ht="13.5" customHeight="1" x14ac:dyDescent="0.2">
      <c r="A12" s="259"/>
      <c r="AK12" s="1129" t="s">
        <v>489</v>
      </c>
      <c r="AL12" s="1130"/>
      <c r="AM12" s="1130"/>
      <c r="AN12" s="1131"/>
      <c r="AO12" s="277" t="s">
        <v>490</v>
      </c>
      <c r="AP12" s="277" t="s">
        <v>490</v>
      </c>
      <c r="AQ12" s="278">
        <v>8</v>
      </c>
      <c r="AR12" s="279" t="s">
        <v>490</v>
      </c>
    </row>
    <row r="13" spans="1:46" ht="13.5" customHeight="1" x14ac:dyDescent="0.2">
      <c r="A13" s="259"/>
      <c r="AK13" s="1129" t="s">
        <v>491</v>
      </c>
      <c r="AL13" s="1130"/>
      <c r="AM13" s="1130"/>
      <c r="AN13" s="1131"/>
      <c r="AO13" s="277">
        <v>77644</v>
      </c>
      <c r="AP13" s="277">
        <v>1070</v>
      </c>
      <c r="AQ13" s="278">
        <v>2350</v>
      </c>
      <c r="AR13" s="279">
        <v>-54.5</v>
      </c>
    </row>
    <row r="14" spans="1:46" ht="13.5" customHeight="1" x14ac:dyDescent="0.2">
      <c r="A14" s="259"/>
      <c r="AK14" s="1129" t="s">
        <v>492</v>
      </c>
      <c r="AL14" s="1130"/>
      <c r="AM14" s="1130"/>
      <c r="AN14" s="1131"/>
      <c r="AO14" s="277">
        <v>196143</v>
      </c>
      <c r="AP14" s="277">
        <v>2704</v>
      </c>
      <c r="AQ14" s="278">
        <v>1698</v>
      </c>
      <c r="AR14" s="279">
        <v>59.2</v>
      </c>
    </row>
    <row r="15" spans="1:46" ht="13.5" customHeight="1" x14ac:dyDescent="0.2">
      <c r="A15" s="259"/>
      <c r="AK15" s="1132" t="s">
        <v>493</v>
      </c>
      <c r="AL15" s="1133"/>
      <c r="AM15" s="1133"/>
      <c r="AN15" s="1134"/>
      <c r="AO15" s="277">
        <v>-186518</v>
      </c>
      <c r="AP15" s="277">
        <v>-2571</v>
      </c>
      <c r="AQ15" s="278">
        <v>-3564</v>
      </c>
      <c r="AR15" s="279">
        <v>-27.9</v>
      </c>
    </row>
    <row r="16" spans="1:46" ht="13" x14ac:dyDescent="0.2">
      <c r="A16" s="259"/>
      <c r="AK16" s="1132" t="s">
        <v>177</v>
      </c>
      <c r="AL16" s="1133"/>
      <c r="AM16" s="1133"/>
      <c r="AN16" s="1134"/>
      <c r="AO16" s="277">
        <v>5769379</v>
      </c>
      <c r="AP16" s="277">
        <v>79540</v>
      </c>
      <c r="AQ16" s="278">
        <v>81608</v>
      </c>
      <c r="AR16" s="279">
        <v>-2.5</v>
      </c>
    </row>
    <row r="17" spans="1:46" ht="13" x14ac:dyDescent="0.2">
      <c r="A17" s="259"/>
    </row>
    <row r="18" spans="1:46" ht="13" x14ac:dyDescent="0.2">
      <c r="A18" s="259"/>
      <c r="AQ18" s="280"/>
      <c r="AR18" s="280"/>
    </row>
    <row r="19" spans="1:46" ht="13" x14ac:dyDescent="0.2">
      <c r="A19" s="259"/>
      <c r="AK19" s="255" t="s">
        <v>494</v>
      </c>
    </row>
    <row r="20" spans="1:46" ht="13" x14ac:dyDescent="0.2">
      <c r="A20" s="259"/>
      <c r="AK20" s="281"/>
      <c r="AL20" s="282"/>
      <c r="AM20" s="282"/>
      <c r="AN20" s="283"/>
      <c r="AO20" s="284" t="s">
        <v>495</v>
      </c>
      <c r="AP20" s="285" t="s">
        <v>496</v>
      </c>
      <c r="AQ20" s="286" t="s">
        <v>497</v>
      </c>
      <c r="AR20" s="287"/>
    </row>
    <row r="21" spans="1:46" s="260" customFormat="1" ht="13" x14ac:dyDescent="0.2">
      <c r="A21" s="288"/>
      <c r="AK21" s="1135" t="s">
        <v>498</v>
      </c>
      <c r="AL21" s="1136"/>
      <c r="AM21" s="1136"/>
      <c r="AN21" s="1137"/>
      <c r="AO21" s="289">
        <v>6.36</v>
      </c>
      <c r="AP21" s="290">
        <v>7.59</v>
      </c>
      <c r="AQ21" s="291">
        <v>-1.23</v>
      </c>
      <c r="AS21" s="292"/>
      <c r="AT21" s="288"/>
    </row>
    <row r="22" spans="1:46" s="260" customFormat="1" ht="13" x14ac:dyDescent="0.2">
      <c r="A22" s="288"/>
      <c r="AK22" s="1135" t="s">
        <v>499</v>
      </c>
      <c r="AL22" s="1136"/>
      <c r="AM22" s="1136"/>
      <c r="AN22" s="1137"/>
      <c r="AO22" s="293">
        <v>96.4</v>
      </c>
      <c r="AP22" s="294">
        <v>98.2</v>
      </c>
      <c r="AQ22" s="295">
        <v>-1.8</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500</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502</v>
      </c>
      <c r="AL29" s="260"/>
      <c r="AM29" s="260"/>
      <c r="AN29" s="260"/>
      <c r="AS29" s="302"/>
    </row>
    <row r="30" spans="1:46" ht="13.5" customHeight="1" x14ac:dyDescent="0.2">
      <c r="A30" s="259"/>
      <c r="AK30" s="262"/>
      <c r="AL30" s="263"/>
      <c r="AM30" s="263"/>
      <c r="AN30" s="264"/>
      <c r="AO30" s="1127" t="s">
        <v>481</v>
      </c>
      <c r="AP30" s="265"/>
      <c r="AQ30" s="266" t="s">
        <v>482</v>
      </c>
      <c r="AR30" s="267"/>
    </row>
    <row r="31" spans="1:46" ht="13" x14ac:dyDescent="0.2">
      <c r="A31" s="259"/>
      <c r="AK31" s="268"/>
      <c r="AL31" s="269"/>
      <c r="AM31" s="269"/>
      <c r="AN31" s="270"/>
      <c r="AO31" s="1128"/>
      <c r="AP31" s="271" t="s">
        <v>483</v>
      </c>
      <c r="AQ31" s="272" t="s">
        <v>484</v>
      </c>
      <c r="AR31" s="273" t="s">
        <v>485</v>
      </c>
    </row>
    <row r="32" spans="1:46" ht="27" customHeight="1" x14ac:dyDescent="0.2">
      <c r="A32" s="259"/>
      <c r="AK32" s="1143" t="s">
        <v>503</v>
      </c>
      <c r="AL32" s="1144"/>
      <c r="AM32" s="1144"/>
      <c r="AN32" s="1145"/>
      <c r="AO32" s="303">
        <v>1218108</v>
      </c>
      <c r="AP32" s="303">
        <v>16794</v>
      </c>
      <c r="AQ32" s="304">
        <v>42992</v>
      </c>
      <c r="AR32" s="305">
        <v>-60.9</v>
      </c>
    </row>
    <row r="33" spans="1:46" ht="13.5" customHeight="1" x14ac:dyDescent="0.2">
      <c r="A33" s="259"/>
      <c r="AK33" s="1143" t="s">
        <v>504</v>
      </c>
      <c r="AL33" s="1144"/>
      <c r="AM33" s="1144"/>
      <c r="AN33" s="1145"/>
      <c r="AO33" s="303" t="s">
        <v>490</v>
      </c>
      <c r="AP33" s="303" t="s">
        <v>490</v>
      </c>
      <c r="AQ33" s="304" t="s">
        <v>490</v>
      </c>
      <c r="AR33" s="305" t="s">
        <v>490</v>
      </c>
    </row>
    <row r="34" spans="1:46" ht="27" customHeight="1" x14ac:dyDescent="0.2">
      <c r="A34" s="259"/>
      <c r="AK34" s="1143" t="s">
        <v>505</v>
      </c>
      <c r="AL34" s="1144"/>
      <c r="AM34" s="1144"/>
      <c r="AN34" s="1145"/>
      <c r="AO34" s="303" t="s">
        <v>490</v>
      </c>
      <c r="AP34" s="303" t="s">
        <v>490</v>
      </c>
      <c r="AQ34" s="304">
        <v>43</v>
      </c>
      <c r="AR34" s="305" t="s">
        <v>490</v>
      </c>
    </row>
    <row r="35" spans="1:46" ht="27" customHeight="1" x14ac:dyDescent="0.2">
      <c r="A35" s="259"/>
      <c r="AK35" s="1143" t="s">
        <v>506</v>
      </c>
      <c r="AL35" s="1144"/>
      <c r="AM35" s="1144"/>
      <c r="AN35" s="1145"/>
      <c r="AO35" s="303">
        <v>1499548</v>
      </c>
      <c r="AP35" s="303">
        <v>20674</v>
      </c>
      <c r="AQ35" s="304">
        <v>11969</v>
      </c>
      <c r="AR35" s="305">
        <v>72.7</v>
      </c>
    </row>
    <row r="36" spans="1:46" ht="27" customHeight="1" x14ac:dyDescent="0.2">
      <c r="A36" s="259"/>
      <c r="AK36" s="1143" t="s">
        <v>507</v>
      </c>
      <c r="AL36" s="1144"/>
      <c r="AM36" s="1144"/>
      <c r="AN36" s="1145"/>
      <c r="AO36" s="303">
        <v>295229</v>
      </c>
      <c r="AP36" s="303">
        <v>4070</v>
      </c>
      <c r="AQ36" s="304">
        <v>2138</v>
      </c>
      <c r="AR36" s="305">
        <v>90.4</v>
      </c>
    </row>
    <row r="37" spans="1:46" ht="13.5" customHeight="1" x14ac:dyDescent="0.2">
      <c r="A37" s="259"/>
      <c r="AK37" s="1143" t="s">
        <v>508</v>
      </c>
      <c r="AL37" s="1144"/>
      <c r="AM37" s="1144"/>
      <c r="AN37" s="1145"/>
      <c r="AO37" s="303" t="s">
        <v>490</v>
      </c>
      <c r="AP37" s="303" t="s">
        <v>490</v>
      </c>
      <c r="AQ37" s="304">
        <v>592</v>
      </c>
      <c r="AR37" s="305" t="s">
        <v>490</v>
      </c>
    </row>
    <row r="38" spans="1:46" ht="27" customHeight="1" x14ac:dyDescent="0.2">
      <c r="A38" s="259"/>
      <c r="AK38" s="1146" t="s">
        <v>509</v>
      </c>
      <c r="AL38" s="1147"/>
      <c r="AM38" s="1147"/>
      <c r="AN38" s="1148"/>
      <c r="AO38" s="306" t="s">
        <v>490</v>
      </c>
      <c r="AP38" s="306" t="s">
        <v>490</v>
      </c>
      <c r="AQ38" s="307">
        <v>2</v>
      </c>
      <c r="AR38" s="295" t="s">
        <v>490</v>
      </c>
      <c r="AS38" s="302"/>
    </row>
    <row r="39" spans="1:46" ht="13" x14ac:dyDescent="0.2">
      <c r="A39" s="259"/>
      <c r="AK39" s="1146" t="s">
        <v>510</v>
      </c>
      <c r="AL39" s="1147"/>
      <c r="AM39" s="1147"/>
      <c r="AN39" s="1148"/>
      <c r="AO39" s="303">
        <v>-868084</v>
      </c>
      <c r="AP39" s="303">
        <v>-11968</v>
      </c>
      <c r="AQ39" s="304">
        <v>-5777</v>
      </c>
      <c r="AR39" s="305">
        <v>107.2</v>
      </c>
      <c r="AS39" s="302"/>
    </row>
    <row r="40" spans="1:46" ht="27" customHeight="1" x14ac:dyDescent="0.2">
      <c r="A40" s="259"/>
      <c r="AK40" s="1143" t="s">
        <v>511</v>
      </c>
      <c r="AL40" s="1144"/>
      <c r="AM40" s="1144"/>
      <c r="AN40" s="1145"/>
      <c r="AO40" s="303">
        <v>-1421479</v>
      </c>
      <c r="AP40" s="303">
        <v>-19597</v>
      </c>
      <c r="AQ40" s="304">
        <v>-36457</v>
      </c>
      <c r="AR40" s="305">
        <v>-46.2</v>
      </c>
      <c r="AS40" s="302"/>
    </row>
    <row r="41" spans="1:46" ht="13" x14ac:dyDescent="0.2">
      <c r="A41" s="259"/>
      <c r="AK41" s="1149" t="s">
        <v>287</v>
      </c>
      <c r="AL41" s="1150"/>
      <c r="AM41" s="1150"/>
      <c r="AN41" s="1151"/>
      <c r="AO41" s="303">
        <v>723322</v>
      </c>
      <c r="AP41" s="303">
        <v>9972</v>
      </c>
      <c r="AQ41" s="304">
        <v>15502</v>
      </c>
      <c r="AR41" s="305">
        <v>-35.700000000000003</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512</v>
      </c>
    </row>
    <row r="48" spans="1:46" ht="13" x14ac:dyDescent="0.2">
      <c r="A48" s="259"/>
      <c r="AK48" s="313" t="s">
        <v>513</v>
      </c>
      <c r="AL48" s="313"/>
      <c r="AM48" s="313"/>
      <c r="AN48" s="313"/>
      <c r="AO48" s="313"/>
      <c r="AP48" s="313"/>
      <c r="AQ48" s="314"/>
      <c r="AR48" s="313"/>
    </row>
    <row r="49" spans="1:44" ht="13.5" customHeight="1" x14ac:dyDescent="0.2">
      <c r="A49" s="259"/>
      <c r="AK49" s="315"/>
      <c r="AL49" s="316"/>
      <c r="AM49" s="1138" t="s">
        <v>481</v>
      </c>
      <c r="AN49" s="1140" t="s">
        <v>514</v>
      </c>
      <c r="AO49" s="1141"/>
      <c r="AP49" s="1141"/>
      <c r="AQ49" s="1141"/>
      <c r="AR49" s="1142"/>
    </row>
    <row r="50" spans="1:44" ht="13" x14ac:dyDescent="0.2">
      <c r="A50" s="259"/>
      <c r="AK50" s="317"/>
      <c r="AL50" s="318"/>
      <c r="AM50" s="1139"/>
      <c r="AN50" s="319" t="s">
        <v>515</v>
      </c>
      <c r="AO50" s="320" t="s">
        <v>516</v>
      </c>
      <c r="AP50" s="321" t="s">
        <v>517</v>
      </c>
      <c r="AQ50" s="322" t="s">
        <v>518</v>
      </c>
      <c r="AR50" s="323" t="s">
        <v>519</v>
      </c>
    </row>
    <row r="51" spans="1:44" ht="13" x14ac:dyDescent="0.2">
      <c r="A51" s="259"/>
      <c r="AK51" s="315" t="s">
        <v>520</v>
      </c>
      <c r="AL51" s="316"/>
      <c r="AM51" s="324">
        <v>3023695</v>
      </c>
      <c r="AN51" s="325">
        <v>41264</v>
      </c>
      <c r="AO51" s="326">
        <v>23</v>
      </c>
      <c r="AP51" s="327">
        <v>62383</v>
      </c>
      <c r="AQ51" s="328">
        <v>14.1</v>
      </c>
      <c r="AR51" s="329">
        <v>8.9</v>
      </c>
    </row>
    <row r="52" spans="1:44" ht="13" x14ac:dyDescent="0.2">
      <c r="A52" s="259"/>
      <c r="AK52" s="330"/>
      <c r="AL52" s="331" t="s">
        <v>521</v>
      </c>
      <c r="AM52" s="332">
        <v>1728418</v>
      </c>
      <c r="AN52" s="333">
        <v>23587</v>
      </c>
      <c r="AO52" s="334">
        <v>42.6</v>
      </c>
      <c r="AP52" s="335">
        <v>35325</v>
      </c>
      <c r="AQ52" s="336">
        <v>7.6</v>
      </c>
      <c r="AR52" s="337">
        <v>35</v>
      </c>
    </row>
    <row r="53" spans="1:44" ht="13" x14ac:dyDescent="0.2">
      <c r="A53" s="259"/>
      <c r="AK53" s="315" t="s">
        <v>522</v>
      </c>
      <c r="AL53" s="316"/>
      <c r="AM53" s="324">
        <v>2473190</v>
      </c>
      <c r="AN53" s="325">
        <v>33962</v>
      </c>
      <c r="AO53" s="326">
        <v>-17.7</v>
      </c>
      <c r="AP53" s="327">
        <v>63812</v>
      </c>
      <c r="AQ53" s="328">
        <v>2.2999999999999998</v>
      </c>
      <c r="AR53" s="329">
        <v>-20</v>
      </c>
    </row>
    <row r="54" spans="1:44" ht="13" x14ac:dyDescent="0.2">
      <c r="A54" s="259"/>
      <c r="AK54" s="330"/>
      <c r="AL54" s="331" t="s">
        <v>521</v>
      </c>
      <c r="AM54" s="332">
        <v>1361344</v>
      </c>
      <c r="AN54" s="333">
        <v>18694</v>
      </c>
      <c r="AO54" s="334">
        <v>-20.7</v>
      </c>
      <c r="AP54" s="335">
        <v>33848</v>
      </c>
      <c r="AQ54" s="336">
        <v>-4.2</v>
      </c>
      <c r="AR54" s="337">
        <v>-16.5</v>
      </c>
    </row>
    <row r="55" spans="1:44" ht="13" x14ac:dyDescent="0.2">
      <c r="A55" s="259"/>
      <c r="AK55" s="315" t="s">
        <v>523</v>
      </c>
      <c r="AL55" s="316"/>
      <c r="AM55" s="324">
        <v>2349617</v>
      </c>
      <c r="AN55" s="325">
        <v>32307</v>
      </c>
      <c r="AO55" s="326">
        <v>-4.9000000000000004</v>
      </c>
      <c r="AP55" s="327">
        <v>54225</v>
      </c>
      <c r="AQ55" s="328">
        <v>-15</v>
      </c>
      <c r="AR55" s="329">
        <v>10.1</v>
      </c>
    </row>
    <row r="56" spans="1:44" ht="13" x14ac:dyDescent="0.2">
      <c r="A56" s="259"/>
      <c r="AK56" s="330"/>
      <c r="AL56" s="331" t="s">
        <v>521</v>
      </c>
      <c r="AM56" s="332">
        <v>1463251</v>
      </c>
      <c r="AN56" s="333">
        <v>20120</v>
      </c>
      <c r="AO56" s="334">
        <v>7.6</v>
      </c>
      <c r="AP56" s="335">
        <v>27337</v>
      </c>
      <c r="AQ56" s="336">
        <v>-19.2</v>
      </c>
      <c r="AR56" s="337">
        <v>26.8</v>
      </c>
    </row>
    <row r="57" spans="1:44" ht="13" x14ac:dyDescent="0.2">
      <c r="A57" s="259"/>
      <c r="AK57" s="315" t="s">
        <v>524</v>
      </c>
      <c r="AL57" s="316"/>
      <c r="AM57" s="324">
        <v>2744833</v>
      </c>
      <c r="AN57" s="325">
        <v>37784</v>
      </c>
      <c r="AO57" s="326">
        <v>17</v>
      </c>
      <c r="AP57" s="327">
        <v>54016</v>
      </c>
      <c r="AQ57" s="328">
        <v>-0.4</v>
      </c>
      <c r="AR57" s="329">
        <v>17.399999999999999</v>
      </c>
    </row>
    <row r="58" spans="1:44" ht="13" x14ac:dyDescent="0.2">
      <c r="A58" s="259"/>
      <c r="AK58" s="330"/>
      <c r="AL58" s="331" t="s">
        <v>521</v>
      </c>
      <c r="AM58" s="332">
        <v>1677950</v>
      </c>
      <c r="AN58" s="333">
        <v>23098</v>
      </c>
      <c r="AO58" s="334">
        <v>14.8</v>
      </c>
      <c r="AP58" s="335">
        <v>28078</v>
      </c>
      <c r="AQ58" s="336">
        <v>2.7</v>
      </c>
      <c r="AR58" s="337">
        <v>12.1</v>
      </c>
    </row>
    <row r="59" spans="1:44" ht="13" x14ac:dyDescent="0.2">
      <c r="A59" s="259"/>
      <c r="AK59" s="315" t="s">
        <v>525</v>
      </c>
      <c r="AL59" s="316"/>
      <c r="AM59" s="324">
        <v>2041919</v>
      </c>
      <c r="AN59" s="325">
        <v>28151</v>
      </c>
      <c r="AO59" s="326">
        <v>-25.5</v>
      </c>
      <c r="AP59" s="327">
        <v>52786</v>
      </c>
      <c r="AQ59" s="328">
        <v>-2.2999999999999998</v>
      </c>
      <c r="AR59" s="329">
        <v>-23.2</v>
      </c>
    </row>
    <row r="60" spans="1:44" ht="13" x14ac:dyDescent="0.2">
      <c r="A60" s="259"/>
      <c r="AK60" s="330"/>
      <c r="AL60" s="331" t="s">
        <v>521</v>
      </c>
      <c r="AM60" s="332">
        <v>1438055</v>
      </c>
      <c r="AN60" s="333">
        <v>19826</v>
      </c>
      <c r="AO60" s="334">
        <v>-14.2</v>
      </c>
      <c r="AP60" s="335">
        <v>28742</v>
      </c>
      <c r="AQ60" s="336">
        <v>2.4</v>
      </c>
      <c r="AR60" s="337">
        <v>-16.600000000000001</v>
      </c>
    </row>
    <row r="61" spans="1:44" ht="13" x14ac:dyDescent="0.2">
      <c r="A61" s="259"/>
      <c r="AK61" s="315" t="s">
        <v>526</v>
      </c>
      <c r="AL61" s="338"/>
      <c r="AM61" s="324">
        <v>2526651</v>
      </c>
      <c r="AN61" s="325">
        <v>34694</v>
      </c>
      <c r="AO61" s="326">
        <v>-1.6</v>
      </c>
      <c r="AP61" s="327">
        <v>57444</v>
      </c>
      <c r="AQ61" s="339">
        <v>-0.3</v>
      </c>
      <c r="AR61" s="329">
        <v>-1.3</v>
      </c>
    </row>
    <row r="62" spans="1:44" ht="13" x14ac:dyDescent="0.2">
      <c r="A62" s="259"/>
      <c r="AK62" s="330"/>
      <c r="AL62" s="331" t="s">
        <v>521</v>
      </c>
      <c r="AM62" s="332">
        <v>1533804</v>
      </c>
      <c r="AN62" s="333">
        <v>21065</v>
      </c>
      <c r="AO62" s="334">
        <v>6</v>
      </c>
      <c r="AP62" s="335">
        <v>30666</v>
      </c>
      <c r="AQ62" s="336">
        <v>-2.1</v>
      </c>
      <c r="AR62" s="337">
        <v>8.1</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i6qbl4ZOpZe6NOq8+1PImnNFqaO/tqr56gFPoSuTQnTnsoQaPmLsa03NYRy7fkjPWjstl0UjKSRNUiZ1Ny3EiA==" saltValue="a3JziEUjSuqGMwbbaM71r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478</v>
      </c>
    </row>
    <row r="121" spans="125:125" ht="13.5" hidden="1" customHeight="1" x14ac:dyDescent="0.2">
      <c r="DU121" s="253"/>
    </row>
  </sheetData>
  <sheetProtection algorithmName="SHA-512" hashValue="arXm8wV8MvRXKG3heJzWr56O6euj8/ZlSxysCEiN1zUPvWXuU/kuFZoQ4egM8JGcd5YxRiPeuaw+KZElnqoUBw==" saltValue="YxCDi3MfUCW0favOye9E0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478</v>
      </c>
    </row>
  </sheetData>
  <sheetProtection algorithmName="SHA-512" hashValue="xWifwjmPggbvMDYdfKn5kk54JpRJV+YszZwZlM/AhYKgTV8M3MHg4Qib/kSdU7gvOLJfE5dsfrn4jSFD/huHog==" saltValue="Spt3Ppf2TpUybS+XTP9k5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52" t="s">
        <v>3</v>
      </c>
      <c r="D47" s="1152"/>
      <c r="E47" s="1153"/>
      <c r="F47" s="11">
        <v>27.01</v>
      </c>
      <c r="G47" s="12">
        <v>31.83</v>
      </c>
      <c r="H47" s="12">
        <v>32.17</v>
      </c>
      <c r="I47" s="12">
        <v>35.71</v>
      </c>
      <c r="J47" s="13">
        <v>29.47</v>
      </c>
    </row>
    <row r="48" spans="2:10" ht="57.75" customHeight="1" x14ac:dyDescent="0.2">
      <c r="B48" s="14"/>
      <c r="C48" s="1154" t="s">
        <v>4</v>
      </c>
      <c r="D48" s="1154"/>
      <c r="E48" s="1155"/>
      <c r="F48" s="15">
        <v>12.55</v>
      </c>
      <c r="G48" s="16">
        <v>14.45</v>
      </c>
      <c r="H48" s="16">
        <v>15.5</v>
      </c>
      <c r="I48" s="16">
        <v>17.21</v>
      </c>
      <c r="J48" s="17">
        <v>8.4499999999999993</v>
      </c>
    </row>
    <row r="49" spans="2:10" ht="57.75" customHeight="1" thickBot="1" x14ac:dyDescent="0.25">
      <c r="B49" s="18"/>
      <c r="C49" s="1156" t="s">
        <v>5</v>
      </c>
      <c r="D49" s="1156"/>
      <c r="E49" s="1157"/>
      <c r="F49" s="19">
        <v>4.93</v>
      </c>
      <c r="G49" s="20">
        <v>6.3</v>
      </c>
      <c r="H49" s="20" t="s">
        <v>533</v>
      </c>
      <c r="I49" s="20">
        <v>3.94</v>
      </c>
      <c r="J49" s="21" t="s">
        <v>534</v>
      </c>
    </row>
    <row r="50" spans="2:10" ht="13" x14ac:dyDescent="0.2"/>
  </sheetData>
  <sheetProtection algorithmName="SHA-512" hashValue="/bNRERHSQU5Ibia2+/w5P/MGSPhAtHHXNT0bKrZ0dfSGb95xcQkM5HUe0AguNcFsoO31xni1XK33BDU0TnubTA==" saltValue="MCyCZS4JJEv2W+qSMScN8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　弘行</cp:lastModifiedBy>
  <cp:lastPrinted>2025-09-24T07:38:40Z</cp:lastPrinted>
  <dcterms:created xsi:type="dcterms:W3CDTF">2025-02-19T02:59:26Z</dcterms:created>
  <dcterms:modified xsi:type="dcterms:W3CDTF">2025-09-24T07:38:51Z</dcterms:modified>
  <cp:category/>
</cp:coreProperties>
</file>