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E5CE3D9F-9D10-4362-A431-E8B0CE89BBC6}"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O35" i="10"/>
  <c r="BE35" i="10"/>
  <c r="CO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BW34" i="10"/>
  <c r="BW35" i="10" s="1"/>
  <c r="BW36" i="10" s="1"/>
  <c r="BW37" i="10" s="1"/>
</calcChain>
</file>

<file path=xl/sharedStrings.xml><?xml version="1.0" encoding="utf-8"?>
<sst xmlns="http://schemas.openxmlformats.org/spreadsheetml/2006/main" count="1133" uniqueCount="577">
  <si>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</si>
  <si>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</si>
  <si>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</si>
  <si>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</si>
  <si>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</si>
  <si>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</si>
  <si>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</si>
  <si>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</si>
  <si>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</si>
  <si>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</si>
  <si>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</si>
  <si>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</si>
  <si>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</si>
  <si>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</si>
  <si>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</si>
  <si>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</si>
  <si>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</si>
  <si>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</si>
  <si>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</si>
  <si>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</si>
  <si>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</si>
  <si>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</si>
  <si>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</si>
  <si>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</si>
  <si>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</si>
  <si>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</si>
  <si>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</si>
  <si>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</si>
  <si>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</si>
  <si>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</si>
  <si>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</si>
  <si>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</si>
  <si>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</si>
  <si>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</si>
  <si>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</si>
  <si>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</si>
  <si>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</si>
  <si>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</si>
  <si>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</si>
  <si>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</si>
  <si>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</si>
  <si>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</si>
  <si>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</si>
  <si>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</si>
  <si>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</si>
  <si>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</si>
  <si>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</si>
  <si>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</si>
  <si>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</si>
  <si>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</si>
  <si>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</si>
  <si>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</si>
  <si>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</si>
  <si>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</si>
  <si>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</si>
  <si>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</si>
  <si>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</si>
  <si>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</si>
  <si>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</si>
  <si>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</si>
  <si>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</si>
  <si>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</si>
  <si>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</si>
  <si>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</si>
  <si>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</si>
  <si>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</si>
  <si>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</si>
  <si>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</si>
  <si>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</si>
  <si>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</si>
  <si>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</si>
  <si>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</si>
  <si>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</si>
  <si>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</si>
  <si>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</si>
  <si>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</si>
  <si>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</si>
  <si>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</si>
  <si>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</si>
  <si>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</si>
  <si>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</si>
  <si>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</si>
  <si>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</si>
  <si>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</si>
  <si>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</si>
  <si>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</si>
  <si>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</si>
  <si>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</si>
  <si>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</si>
  <si>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</si>
  <si>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</si>
  <si>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</si>
  <si>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</si>
  <si>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</si>
  <si>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津島市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</si>
  <si>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</si>
  <si>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</si>
  <si>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</si>
  <si>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</si>
  <si>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</si>
  <si>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</si>
  <si>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</si>
  <si>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</si>
  <si>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</si>
  <si>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</si>
  <si>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</si>
  <si>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</si>
  <si>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</si>
  <si>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</si>
  <si>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</si>
  <si>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</si>
  <si>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</si>
  <si>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</si>
  <si>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</si>
  <si>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</si>
  <si>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</si>
  <si>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</si>
  <si>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</si>
  <si>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</si>
  <si>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</si>
  <si>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</si>
  <si>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</si>
  <si>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</si>
  <si>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</si>
  <si>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</si>
  <si>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</si>
  <si>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</si>
  <si>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</si>
  <si>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</si>
  <si>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</si>
  <si>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</si>
  <si>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</si>
  <si>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</si>
  <si>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</si>
  <si>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</si>
  <si>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</si>
  <si>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</si>
  <si>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</si>
  <si>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</si>
  <si>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</si>
  <si>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</si>
  <si>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</si>
  <si>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</si>
  <si>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</si>
  <si>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</si>
  <si>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</si>
  <si>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</si>
  <si>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</si>
  <si>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</si>
  <si>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</si>
  <si>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</si>
  <si>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</si>
  <si>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</si>
  <si>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</si>
  <si>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</si>
  <si>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</si>
  <si>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</si>
  <si>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</si>
  <si>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</si>
  <si>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</si>
  <si>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</si>
  <si>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</si>
  <si>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</si>
  <si>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</si>
  <si>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</si>
  <si>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</si>
  <si>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</si>
  <si>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</si>
  <si>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</si>
  <si>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</si>
  <si>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</si>
  <si>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</si>
  <si>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</si>
  <si>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</si>
  <si>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</si>
  <si>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</si>
  <si>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</si>
  <si>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</si>
  <si>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</si>
  <si>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</si>
  <si>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</si>
  <si>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</si>
  <si>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</si>
  <si>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</si>
  <si>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</si>
  <si>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</si>
  <si>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</si>
  <si>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</si>
  <si>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</si>
  <si>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</si>
  <si>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</si>
  <si>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</si>
  <si>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</si>
  <si>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</si>
  <si>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</si>
  <si>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</si>
  <si>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</si>
  <si>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</si>
  <si>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</si>
  <si>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</si>
  <si>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</si>
  <si>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</si>
  <si>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</si>
  <si>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愛知県津島市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</si>
  <si>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</si>
  <si>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</si>
  <si>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</si>
  <si>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</si>
  <si>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</si>
  <si>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</si>
  <si>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</si>
  <si>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</si>
  <si>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</si>
  <si>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</si>
  <si>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</si>
  <si>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</si>
  <si>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</si>
  <si>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</si>
  <si>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</si>
  <si>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</si>
  <si>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</si>
  <si>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</si>
  <si>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</si>
  <si>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</si>
  <si>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</si>
  <si>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</si>
  <si>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</si>
  <si>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</si>
  <si>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</si>
  <si>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</si>
  <si>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</si>
  <si>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</si>
  <si>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</si>
  <si>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</si>
  <si>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</si>
  <si>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</si>
  <si>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</si>
  <si>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</si>
  <si>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</si>
  <si>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</si>
  <si>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</si>
  <si>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</si>
  <si>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</si>
  <si>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</si>
  <si>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</si>
  <si>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</si>
  <si>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</si>
  <si>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</si>
  <si>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</si>
  <si>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</si>
  <si>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</si>
  <si>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</si>
  <si>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</si>
  <si>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</si>
  <si>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</si>
  <si>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</si>
  <si>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</si>
  <si>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</si>
  <si>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</si>
  <si>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</si>
  <si>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</si>
  <si>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</si>
  <si>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</si>
  <si>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</si>
  <si>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</si>
  <si>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</si>
  <si>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</si>
  <si>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</si>
  <si>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</si>
  <si>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</si>
  <si>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</si>
  <si>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</si>
  <si>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</si>
  <si>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</si>
  <si>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</si>
  <si>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</si>
  <si>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</si>
  <si>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</si>
  <si>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</si>
  <si>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</si>
  <si>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</si>
  <si>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</si>
  <si>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</si>
  <si>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</si>
  <si>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</si>
  <si>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</si>
  <si>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</si>
  <si>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</si>
  <si>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</si>
  <si>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</si>
  <si>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</si>
  <si>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</si>
  <si>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</si>
  <si>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</si>
  <si>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</si>
  <si>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</si>
  <si>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</si>
  <si>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</si>
  <si>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</si>
  <si>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</si>
  <si>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</si>
  <si>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</si>
  <si>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</si>
  <si>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</si>
  <si>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</si>
  <si>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</si>
  <si>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</si>
  <si>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</si>
  <si>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</si>
  <si>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</si>
  <si>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</si>
  <si>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</si>
  <si>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</si>
  <si>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</si>
  <si>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</si>
  <si>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</si>
  <si>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</si>
  <si>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</si>
  <si>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</si>
  <si>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</si>
  <si>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</si>
  <si>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</si>
  <si>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</si>
  <si>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</si>
  <si>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</si>
  <si>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</si>
  <si>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</si>
  <si>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</si>
  <si>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</si>
  <si>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</si>
  <si>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</si>
  <si>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</si>
  <si>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</si>
  <si>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</si>
  <si>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</si>
  <si>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</si>
  <si>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</si>
  <si>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</si>
  <si>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</si>
  <si>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</si>
  <si>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</si>
  <si>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</si>
  <si>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</si>
  <si>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</si>
  <si>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</si>
  <si>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</si>
  <si>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</si>
  <si>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</si>
  <si>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</si>
  <si>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</si>
  <si>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</si>
  <si>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</si>
  <si>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</si>
  <si>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</si>
  <si>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愛知県津島市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</si>
  <si>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</si>
  <si>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</si>
  <si>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</si>
  <si>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</si>
  <si>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</si>
  <si>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</si>
  <si>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</si>
  <si>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</si>
  <si>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</si>
  <si>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</si>
  <si>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</si>
  <si>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</si>
  <si>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</si>
  <si>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</si>
  <si>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</si>
  <si>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</si>
  <si>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</si>
  <si>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</si>
  <si>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</si>
  <si>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</si>
  <si>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</si>
  <si>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コミュニティ・プラント事業特別会計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</si>
  <si>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</si>
  <si>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</si>
  <si>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</si>
  <si>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</si>
  <si>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</si>
  <si>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</si>
  <si>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</si>
  <si>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</si>
  <si>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</si>
  <si>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</si>
  <si>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</si>
  <si>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</si>
  <si>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</si>
  <si>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</si>
  <si>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</si>
  <si>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</si>
  <si>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津島市民病院事業会計</t>
    <phoneticPr fontId="5"/>
  </si>
  <si>
    <t>法適用企業</t>
    <phoneticPr fontId="5"/>
  </si>
  <si>
    <t>下水道事業会計</t>
    <phoneticPr fontId="5"/>
  </si>
  <si>
    <t>上水道事業会計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</si>
  <si>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</si>
  <si>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</si>
  <si>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</si>
  <si>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</si>
  <si>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</si>
  <si>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</si>
  <si>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</si>
  <si>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</si>
  <si>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</si>
  <si>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</si>
  <si>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</si>
  <si>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</si>
  <si>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</si>
  <si>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</si>
  <si>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</si>
  <si>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</si>
  <si>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</si>
  <si>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</si>
  <si>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</si>
  <si>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</si>
  <si>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</si>
  <si>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</si>
  <si>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</si>
  <si>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</si>
  <si>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</si>
  <si>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</si>
  <si>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</si>
  <si>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</si>
  <si>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</si>
  <si>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</si>
  <si>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</si>
  <si>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</si>
  <si>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</si>
  <si>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</si>
  <si>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</si>
  <si>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</si>
  <si>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</si>
  <si>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</si>
  <si>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</si>
  <si>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</si>
  <si>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</si>
  <si>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</si>
  <si>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</si>
  <si>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</si>
  <si>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</si>
  <si>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</si>
  <si>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</si>
  <si>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</si>
  <si>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</si>
  <si>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</si>
  <si>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</si>
  <si>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</si>
  <si>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</si>
  <si>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</si>
  <si>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</si>
  <si>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</si>
  <si>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</si>
  <si>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</si>
  <si>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</si>
  <si>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</si>
  <si>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</si>
  <si>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</si>
  <si>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</si>
  <si>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</si>
  <si>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</si>
  <si>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</si>
  <si>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</si>
  <si>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</si>
  <si>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</si>
  <si>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</si>
  <si>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</si>
  <si>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</si>
  <si>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</si>
  <si>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</si>
  <si>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</si>
  <si>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</si>
  <si>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</si>
  <si>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</si>
  <si>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</si>
  <si>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</si>
  <si>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</si>
  <si>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</si>
  <si>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</si>
  <si>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</si>
  <si>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</si>
  <si>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</si>
  <si>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</si>
  <si>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</si>
  <si>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</si>
  <si>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</si>
  <si>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</si>
  <si>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</si>
  <si>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</si>
  <si>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</si>
  <si>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</si>
  <si>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</si>
  <si>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</si>
  <si>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</si>
  <si>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</si>
  <si>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</si>
  <si>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</si>
  <si>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</si>
  <si>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</si>
  <si>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</si>
  <si>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</si>
  <si>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</si>
  <si>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</si>
  <si>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</si>
  <si>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</si>
  <si>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</si>
  <si>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</si>
  <si>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</si>
  <si>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</si>
  <si>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</si>
  <si>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</si>
  <si>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</si>
  <si>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</si>
  <si>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</si>
  <si>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</si>
  <si>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</si>
  <si>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</si>
  <si>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</si>
  <si>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</si>
  <si>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</si>
  <si>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</si>
  <si>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</si>
  <si>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</si>
  <si>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</si>
  <si>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</si>
  <si>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</si>
  <si>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</si>
  <si>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</si>
  <si>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</si>
  <si>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</si>
  <si>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</si>
  <si>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0.54</t>
  </si>
  <si>
    <t>一般会計</t>
  </si>
  <si>
    <t>上水道事業会計</t>
  </si>
  <si>
    <t>津島市民病院事業会計</t>
  </si>
  <si>
    <t>下水道事業会計</t>
  </si>
  <si>
    <t>介護保険特別会計</t>
  </si>
  <si>
    <t>国民健康保険特別会計</t>
  </si>
  <si>
    <t>後期高齢者医療特別会計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</si>
  <si>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</si>
  <si>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</si>
  <si>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</si>
  <si>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</si>
  <si>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</si>
  <si>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</si>
  <si>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</si>
  <si>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</si>
  <si>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</si>
  <si>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海部地区環境事務組合</t>
    <rPh sb="0" eb="10">
      <t>アマチクカンキョウジムクミアイ</t>
    </rPh>
    <phoneticPr fontId="2"/>
  </si>
  <si>
    <t>海部地区水防事務組合</t>
    <rPh sb="0" eb="10">
      <t>アマチクスイボウジムクミアイ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</si>
  <si>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</si>
  <si>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</si>
  <si>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</si>
  <si>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</si>
  <si>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</si>
  <si>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ふるさとつしま応援基金</t>
    <rPh sb="7" eb="9">
      <t>オウエン</t>
    </rPh>
    <rPh sb="9" eb="11">
      <t>キキン</t>
    </rPh>
    <phoneticPr fontId="5"/>
  </si>
  <si>
    <t>歴史・文化のまちづくり基金</t>
    <rPh sb="0" eb="2">
      <t>レキシ</t>
    </rPh>
    <rPh sb="3" eb="5">
      <t>ブンカ</t>
    </rPh>
    <rPh sb="11" eb="13">
      <t>キキン</t>
    </rPh>
    <phoneticPr fontId="2"/>
  </si>
  <si>
    <t>美術館建設基金</t>
    <rPh sb="0" eb="3">
      <t>ビジュツカン</t>
    </rPh>
    <rPh sb="3" eb="5">
      <t>ケンセツ</t>
    </rPh>
    <rPh sb="5" eb="7">
      <t>キキン</t>
    </rPh>
    <phoneticPr fontId="2"/>
  </si>
  <si>
    <t>福祉基金</t>
    <rPh sb="0" eb="2">
      <t>フクシ</t>
    </rPh>
    <rPh sb="2" eb="4">
      <t>キキン</t>
    </rPh>
    <phoneticPr fontId="2"/>
  </si>
  <si>
    <t>国際交流基金</t>
    <rPh sb="0" eb="2">
      <t>コクサイ</t>
    </rPh>
    <rPh sb="2" eb="4">
      <t>コウリュウ</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</si>
  <si>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</si>
  <si>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</si>
  <si>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</si>
  <si>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は－（参考：△1.0%）と下回り、有形固定資産減価償却率はやや高い水準となっている。将来負担比率については、地方債の現在高が358百万円減などの要因により、前年度と比較して0.7%改善した。一方、近年、大規模な投資的事業を行っておらず有形固定資産減価償却率は増加傾向にある。今後は、学校施設等の大規模改修が行われるため、その改修工事に伴う起債により、将来負担比率は増加することが見込まれる。公共施設等総合管理計画に基づき施設の適正な管理に努めていくとともに、交付税措置のない起債発行の抑制等を行い、地方債残高の抑制に努めていく。</t>
    <rPh sb="29" eb="31">
      <t>シタマワ</t>
    </rPh>
    <rPh sb="70" eb="73">
      <t>チホウサイ</t>
    </rPh>
    <rPh sb="74" eb="76">
      <t>ゲンザイ</t>
    </rPh>
    <rPh sb="76" eb="77">
      <t>ダカ</t>
    </rPh>
    <rPh sb="81" eb="84">
      <t>ヒャクマンエン</t>
    </rPh>
    <rPh sb="84" eb="85">
      <t>ゲン</t>
    </rPh>
    <rPh sb="88" eb="90">
      <t>ヨウイン</t>
    </rPh>
    <rPh sb="106" eb="108">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</si>
  <si>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</si>
  <si>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</si>
  <si>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</si>
  <si>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</si>
  <si>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</si>
  <si>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</si>
  <si>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</si>
  <si>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</si>
  <si>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低い水準となっている。今後は、学校施設等の大規模改修に伴い、将来負担比率及び実質公債費比率の増加が見込まれるため、公共施設整備の優先順位付けを行い、市全体の投資的経費に留意しつつ、公債費の適正化に努めていく。</t>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</si>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</sst>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E7B3-45CC-9D33-946EA20819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27179</c:v>
                </c:pt>
                <c:pt idx="1">
                  <c:v>23335</c:v>
                </c:pt>
                <c:pt idx="2">
                  <c:v>24804</c:v>
                </c:pt>
                <c:pt idx="3">
                  <c:v>38616</c:v>
                </c:pt>
                <c:pt idx="4">
                  <c:v>38087</c:v>
                </c:pt>
              </c:numCache>
            </c:numRef>
          </c:val>
          <c:smooth val="0"/>
          <c:extLst>
            <c:ext xmlns:c16="http://schemas.microsoft.com/office/drawing/2014/chart" uri="{C3380CC4-5D6E-409C-BE32-E72D297353CC}">
              <c16:uniqueId val="{00000001-E7B3-45CC-9D33-946EA20819DE}"/>
            </c:ext>
          </c:extLst>
        </c:ser>
        <c:dLbls>
          <c:showLegendKey val="0"/>
          <c:showVal val="0"/>
          <c:showCatName val="0"/>
          <c:showSerName val="0"/>
          <c:showPercent val="0"/>
          <c:showBubbleSize val="0"/>
        </c:dLbls>
        <c:marker val="1"/>
        <c:smooth val="0"/>
        <c:axId val="462361320"/>
        <c:axId val="462358576"/>
      </c:lineChart>
      <c:catAx>
        <c:axId val="462361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2358576"/>
        <c:crosses val="autoZero"/>
        <c:auto val="1"/>
        <c:lblAlgn val="ctr"/>
        <c:lblOffset val="100"/>
        <c:tickLblSkip val="1"/>
        <c:tickMarkSkip val="1"/>
        <c:noMultiLvlLbl val="0"/>
      </c:catAx>
      <c:valAx>
        <c:axId val="4623585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2361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7.87</c:v>
                </c:pt>
                <c:pt idx="1">
                  <c:v>8.2100000000000009</c:v>
                </c:pt>
                <c:pt idx="2">
                  <c:v>7.16</c:v>
                </c:pt>
                <c:pt idx="3">
                  <c:v>10.94</c:v>
                </c:pt>
                <c:pt idx="4">
                  <c:v>8.84</c:v>
                </c:pt>
              </c:numCache>
            </c:numRef>
          </c:val>
          <c:extLst>
            <c:ext xmlns:c16="http://schemas.microsoft.com/office/drawing/2014/chart" uri="{C3380CC4-5D6E-409C-BE32-E72D297353CC}">
              <c16:uniqueId val="{00000000-FCE9-44FE-8D4F-64CE6BD12E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12.96</c:v>
                </c:pt>
                <c:pt idx="1">
                  <c:v>18.28</c:v>
                </c:pt>
                <c:pt idx="2">
                  <c:v>28.18</c:v>
                </c:pt>
                <c:pt idx="3">
                  <c:v>32.56</c:v>
                </c:pt>
                <c:pt idx="4">
                  <c:v>33.76</c:v>
                </c:pt>
              </c:numCache>
            </c:numRef>
          </c:val>
          <c:extLst>
            <c:ext xmlns:c16="http://schemas.microsoft.com/office/drawing/2014/chart" uri="{C3380CC4-5D6E-409C-BE32-E72D297353CC}">
              <c16:uniqueId val="{00000001-FCE9-44FE-8D4F-64CE6BD12E04}"/>
            </c:ext>
          </c:extLst>
        </c:ser>
        <c:dLbls>
          <c:showLegendKey val="0"/>
          <c:showVal val="0"/>
          <c:showCatName val="0"/>
          <c:showSerName val="0"/>
          <c:showPercent val="0"/>
          <c:showBubbleSize val="0"/>
        </c:dLbls>
        <c:gapWidth val="250"/>
        <c:overlap val="100"/>
        <c:axId val="462359360"/>
        <c:axId val="462362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5.14</c:v>
                </c:pt>
                <c:pt idx="1">
                  <c:v>6.25</c:v>
                </c:pt>
                <c:pt idx="2">
                  <c:v>10.199999999999999</c:v>
                </c:pt>
                <c:pt idx="3">
                  <c:v>7.52</c:v>
                </c:pt>
                <c:pt idx="4">
                  <c:v>-0.54</c:v>
                </c:pt>
              </c:numCache>
            </c:numRef>
          </c:val>
          <c:smooth val="0"/>
          <c:extLst>
            <c:ext xmlns:c16="http://schemas.microsoft.com/office/drawing/2014/chart" uri="{C3380CC4-5D6E-409C-BE32-E72D297353CC}">
              <c16:uniqueId val="{00000002-FCE9-44FE-8D4F-64CE6BD12E04}"/>
            </c:ext>
          </c:extLst>
        </c:ser>
        <c:dLbls>
          <c:showLegendKey val="0"/>
          <c:showVal val="0"/>
          <c:showCatName val="0"/>
          <c:showSerName val="0"/>
          <c:showPercent val="0"/>
          <c:showBubbleSize val="0"/>
        </c:dLbls>
        <c:marker val="1"/>
        <c:smooth val="0"/>
        <c:axId val="462359360"/>
        <c:axId val="462362104"/>
      </c:lineChart>
      <c:catAx>
        <c:axId val="462359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2362104"/>
        <c:crosses val="autoZero"/>
        <c:auto val="1"/>
        <c:lblAlgn val="ctr"/>
        <c:lblOffset val="100"/>
        <c:tickLblSkip val="1"/>
        <c:tickMarkSkip val="1"/>
        <c:noMultiLvlLbl val="0"/>
      </c:catAx>
      <c:valAx>
        <c:axId val="462362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359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C3B-4E2C-A9AC-4F92D4491F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3B-4E2C-A9AC-4F92D4491F43}"/>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0.11</c:v>
                </c:pt>
                <c:pt idx="4">
                  <c:v>#N/A</c:v>
                </c:pt>
                <c:pt idx="5">
                  <c:v>0.16</c:v>
                </c:pt>
                <c:pt idx="6">
                  <c:v>#N/A</c:v>
                </c:pt>
                <c:pt idx="7">
                  <c:v>0.21</c:v>
                </c:pt>
                <c:pt idx="8">
                  <c:v>#N/A</c:v>
                </c:pt>
                <c:pt idx="9">
                  <c:v>0</c:v>
                </c:pt>
              </c:numCache>
            </c:numRef>
          </c:val>
          <c:extLst>
            <c:ext xmlns:c16="http://schemas.microsoft.com/office/drawing/2014/chart" uri="{C3380CC4-5D6E-409C-BE32-E72D297353CC}">
              <c16:uniqueId val="{00000002-AC3B-4E2C-A9AC-4F92D4491F4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0.09</c:v>
                </c:pt>
                <c:pt idx="4">
                  <c:v>#N/A</c:v>
                </c:pt>
                <c:pt idx="5">
                  <c:v>0.11</c:v>
                </c:pt>
                <c:pt idx="6">
                  <c:v>#N/A</c:v>
                </c:pt>
                <c:pt idx="7">
                  <c:v>0.1</c:v>
                </c:pt>
                <c:pt idx="8">
                  <c:v>#N/A</c:v>
                </c:pt>
                <c:pt idx="9">
                  <c:v>0.13</c:v>
                </c:pt>
              </c:numCache>
            </c:numRef>
          </c:val>
          <c:extLst>
            <c:ext xmlns:c16="http://schemas.microsoft.com/office/drawing/2014/chart" uri="{C3380CC4-5D6E-409C-BE32-E72D297353CC}">
              <c16:uniqueId val="{00000003-AC3B-4E2C-A9AC-4F92D4491F4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0.99</c:v>
                </c:pt>
                <c:pt idx="2">
                  <c:v>#N/A</c:v>
                </c:pt>
                <c:pt idx="3">
                  <c:v>0.72</c:v>
                </c:pt>
                <c:pt idx="4">
                  <c:v>#N/A</c:v>
                </c:pt>
                <c:pt idx="5">
                  <c:v>0.94</c:v>
                </c:pt>
                <c:pt idx="6">
                  <c:v>#N/A</c:v>
                </c:pt>
                <c:pt idx="7">
                  <c:v>0.6</c:v>
                </c:pt>
                <c:pt idx="8">
                  <c:v>#N/A</c:v>
                </c:pt>
                <c:pt idx="9">
                  <c:v>0.28000000000000003</c:v>
                </c:pt>
              </c:numCache>
            </c:numRef>
          </c:val>
          <c:extLst>
            <c:ext xmlns:c16="http://schemas.microsoft.com/office/drawing/2014/chart" uri="{C3380CC4-5D6E-409C-BE32-E72D297353CC}">
              <c16:uniqueId val="{00000004-AC3B-4E2C-A9AC-4F92D4491F4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1.47</c:v>
                </c:pt>
                <c:pt idx="2">
                  <c:v>#N/A</c:v>
                </c:pt>
                <c:pt idx="3">
                  <c:v>1.54</c:v>
                </c:pt>
                <c:pt idx="4">
                  <c:v>#N/A</c:v>
                </c:pt>
                <c:pt idx="5">
                  <c:v>1.39</c:v>
                </c:pt>
                <c:pt idx="6">
                  <c:v>#N/A</c:v>
                </c:pt>
                <c:pt idx="7">
                  <c:v>1.6</c:v>
                </c:pt>
                <c:pt idx="8">
                  <c:v>#N/A</c:v>
                </c:pt>
                <c:pt idx="9">
                  <c:v>1.71</c:v>
                </c:pt>
              </c:numCache>
            </c:numRef>
          </c:val>
          <c:extLst>
            <c:ext xmlns:c16="http://schemas.microsoft.com/office/drawing/2014/chart" uri="{C3380CC4-5D6E-409C-BE32-E72D297353CC}">
              <c16:uniqueId val="{00000005-AC3B-4E2C-A9AC-4F92D4491F4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3.02</c:v>
                </c:pt>
                <c:pt idx="2">
                  <c:v>#N/A</c:v>
                </c:pt>
                <c:pt idx="3">
                  <c:v>3.27</c:v>
                </c:pt>
                <c:pt idx="4">
                  <c:v>#N/A</c:v>
                </c:pt>
                <c:pt idx="5">
                  <c:v>3.48</c:v>
                </c:pt>
                <c:pt idx="6">
                  <c:v>#N/A</c:v>
                </c:pt>
                <c:pt idx="7">
                  <c:v>3.29</c:v>
                </c:pt>
                <c:pt idx="8">
                  <c:v>#N/A</c:v>
                </c:pt>
                <c:pt idx="9">
                  <c:v>2.88</c:v>
                </c:pt>
              </c:numCache>
            </c:numRef>
          </c:val>
          <c:extLst>
            <c:ext xmlns:c16="http://schemas.microsoft.com/office/drawing/2014/chart" uri="{C3380CC4-5D6E-409C-BE32-E72D297353CC}">
              <c16:uniqueId val="{00000006-AC3B-4E2C-A9AC-4F92D4491F43}"/>
            </c:ext>
          </c:extLst>
        </c:ser>
        <c:ser>
          <c:idx val="7"/>
          <c:order val="7"/>
          <c:tx>
            <c:strRef>
              <c:f>データシート!$A$34</c:f>
              <c:strCache>
                <c:ptCount val="1"/>
                <c:pt idx="0">
                  <c:v>津島市民病院事業会計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1.1100000000000001</c:v>
                </c:pt>
                <c:pt idx="2">
                  <c:v>#N/A</c:v>
                </c:pt>
                <c:pt idx="3">
                  <c:v>7.43</c:v>
                </c:pt>
                <c:pt idx="4">
                  <c:v>#N/A</c:v>
                </c:pt>
                <c:pt idx="5">
                  <c:v>10.27</c:v>
                </c:pt>
                <c:pt idx="6">
                  <c:v>#N/A</c:v>
                </c:pt>
                <c:pt idx="7">
                  <c:v>11.44</c:v>
                </c:pt>
                <c:pt idx="8">
                  <c:v>#N/A</c:v>
                </c:pt>
                <c:pt idx="9">
                  <c:v>5.95</c:v>
                </c:pt>
              </c:numCache>
            </c:numRef>
          </c:val>
          <c:extLst>
            <c:ext xmlns:c16="http://schemas.microsoft.com/office/drawing/2014/chart" uri="{C3380CC4-5D6E-409C-BE32-E72D297353CC}">
              <c16:uniqueId val="{00000007-AC3B-4E2C-A9AC-4F92D4491F43}"/>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9.31</c:v>
                </c:pt>
                <c:pt idx="2">
                  <c:v>#N/A</c:v>
                </c:pt>
                <c:pt idx="3">
                  <c:v>9.07</c:v>
                </c:pt>
                <c:pt idx="4">
                  <c:v>#N/A</c:v>
                </c:pt>
                <c:pt idx="5">
                  <c:v>9.06</c:v>
                </c:pt>
                <c:pt idx="6">
                  <c:v>#N/A</c:v>
                </c:pt>
                <c:pt idx="7">
                  <c:v>8.7100000000000009</c:v>
                </c:pt>
                <c:pt idx="8">
                  <c:v>#N/A</c:v>
                </c:pt>
                <c:pt idx="9">
                  <c:v>8.74</c:v>
                </c:pt>
              </c:numCache>
            </c:numRef>
          </c:val>
          <c:extLst>
            <c:ext xmlns:c16="http://schemas.microsoft.com/office/drawing/2014/chart" uri="{C3380CC4-5D6E-409C-BE32-E72D297353CC}">
              <c16:uniqueId val="{00000008-AC3B-4E2C-A9AC-4F92D4491F4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7.76</c:v>
                </c:pt>
                <c:pt idx="2">
                  <c:v>#N/A</c:v>
                </c:pt>
                <c:pt idx="3">
                  <c:v>8.09</c:v>
                </c:pt>
                <c:pt idx="4">
                  <c:v>#N/A</c:v>
                </c:pt>
                <c:pt idx="5">
                  <c:v>6.99</c:v>
                </c:pt>
                <c:pt idx="6">
                  <c:v>#N/A</c:v>
                </c:pt>
                <c:pt idx="7">
                  <c:v>10.72</c:v>
                </c:pt>
                <c:pt idx="8">
                  <c:v>#N/A</c:v>
                </c:pt>
                <c:pt idx="9">
                  <c:v>8.84</c:v>
                </c:pt>
              </c:numCache>
            </c:numRef>
          </c:val>
          <c:extLst>
            <c:ext xmlns:c16="http://schemas.microsoft.com/office/drawing/2014/chart" uri="{C3380CC4-5D6E-409C-BE32-E72D297353CC}">
              <c16:uniqueId val="{00000009-AC3B-4E2C-A9AC-4F92D4491F43}"/>
            </c:ext>
          </c:extLst>
        </c:ser>
        <c:dLbls>
          <c:showLegendKey val="0"/>
          <c:showVal val="0"/>
          <c:showCatName val="0"/>
          <c:showSerName val="0"/>
          <c:showPercent val="0"/>
          <c:showBubbleSize val="0"/>
        </c:dLbls>
        <c:gapWidth val="150"/>
        <c:overlap val="100"/>
        <c:axId val="462360928"/>
        <c:axId val="462358184"/>
      </c:barChart>
      <c:catAx>
        <c:axId val="46236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358184"/>
        <c:crosses val="autoZero"/>
        <c:auto val="1"/>
        <c:lblAlgn val="ctr"/>
        <c:lblOffset val="100"/>
        <c:tickLblSkip val="1"/>
        <c:tickMarkSkip val="1"/>
        <c:noMultiLvlLbl val="0"/>
      </c:catAx>
      <c:valAx>
        <c:axId val="462358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360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1819</c:v>
                </c:pt>
                <c:pt idx="5">
                  <c:v>1817</c:v>
                </c:pt>
                <c:pt idx="8">
                  <c:v>1825</c:v>
                </c:pt>
                <c:pt idx="11">
                  <c:v>1850</c:v>
                </c:pt>
                <c:pt idx="14">
                  <c:v>1873</c:v>
                </c:pt>
              </c:numCache>
            </c:numRef>
          </c:val>
          <c:extLst>
            <c:ext xmlns:c16="http://schemas.microsoft.com/office/drawing/2014/chart" uri="{C3380CC4-5D6E-409C-BE32-E72D297353CC}">
              <c16:uniqueId val="{00000000-E019-43C4-A44A-6728203067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19-43C4-A44A-6728203067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019-43C4-A44A-6728203067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16</c:v>
                </c:pt>
                <c:pt idx="6">
                  <c:v>25</c:v>
                </c:pt>
                <c:pt idx="9">
                  <c:v>42</c:v>
                </c:pt>
                <c:pt idx="12">
                  <c:v>41</c:v>
                </c:pt>
              </c:numCache>
            </c:numRef>
          </c:val>
          <c:extLst>
            <c:ext xmlns:c16="http://schemas.microsoft.com/office/drawing/2014/chart" uri="{C3380CC4-5D6E-409C-BE32-E72D297353CC}">
              <c16:uniqueId val="{00000003-E019-43C4-A44A-6728203067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816</c:v>
                </c:pt>
                <c:pt idx="3">
                  <c:v>880</c:v>
                </c:pt>
                <c:pt idx="6">
                  <c:v>846</c:v>
                </c:pt>
                <c:pt idx="9">
                  <c:v>858</c:v>
                </c:pt>
                <c:pt idx="12">
                  <c:v>863</c:v>
                </c:pt>
              </c:numCache>
            </c:numRef>
          </c:val>
          <c:extLst>
            <c:ext xmlns:c16="http://schemas.microsoft.com/office/drawing/2014/chart" uri="{C3380CC4-5D6E-409C-BE32-E72D297353CC}">
              <c16:uniqueId val="{00000004-E019-43C4-A44A-6728203067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19-43C4-A44A-6728203067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19-43C4-A44A-6728203067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1464</c:v>
                </c:pt>
                <c:pt idx="3">
                  <c:v>1388</c:v>
                </c:pt>
                <c:pt idx="6">
                  <c:v>1448</c:v>
                </c:pt>
                <c:pt idx="9">
                  <c:v>1582</c:v>
                </c:pt>
                <c:pt idx="12">
                  <c:v>1662</c:v>
                </c:pt>
              </c:numCache>
            </c:numRef>
          </c:val>
          <c:extLst>
            <c:ext xmlns:c16="http://schemas.microsoft.com/office/drawing/2014/chart" uri="{C3380CC4-5D6E-409C-BE32-E72D297353CC}">
              <c16:uniqueId val="{00000007-E019-43C4-A44A-67282030677F}"/>
            </c:ext>
          </c:extLst>
        </c:ser>
        <c:dLbls>
          <c:showLegendKey val="0"/>
          <c:showVal val="0"/>
          <c:showCatName val="0"/>
          <c:showSerName val="0"/>
          <c:showPercent val="0"/>
          <c:showBubbleSize val="0"/>
        </c:dLbls>
        <c:gapWidth val="100"/>
        <c:overlap val="100"/>
        <c:axId val="462355832"/>
        <c:axId val="462357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470</c:v>
                </c:pt>
                <c:pt idx="2">
                  <c:v>#N/A</c:v>
                </c:pt>
                <c:pt idx="3">
                  <c:v>#N/A</c:v>
                </c:pt>
                <c:pt idx="4">
                  <c:v>467</c:v>
                </c:pt>
                <c:pt idx="5">
                  <c:v>#N/A</c:v>
                </c:pt>
                <c:pt idx="6">
                  <c:v>#N/A</c:v>
                </c:pt>
                <c:pt idx="7">
                  <c:v>494</c:v>
                </c:pt>
                <c:pt idx="8">
                  <c:v>#N/A</c:v>
                </c:pt>
                <c:pt idx="9">
                  <c:v>#N/A</c:v>
                </c:pt>
                <c:pt idx="10">
                  <c:v>632</c:v>
                </c:pt>
                <c:pt idx="11">
                  <c:v>#N/A</c:v>
                </c:pt>
                <c:pt idx="12">
                  <c:v>#N/A</c:v>
                </c:pt>
                <c:pt idx="13">
                  <c:v>693</c:v>
                </c:pt>
                <c:pt idx="14">
                  <c:v>#N/A</c:v>
                </c:pt>
              </c:numCache>
            </c:numRef>
          </c:val>
          <c:smooth val="0"/>
          <c:extLst>
            <c:ext xmlns:c16="http://schemas.microsoft.com/office/drawing/2014/chart" uri="{C3380CC4-5D6E-409C-BE32-E72D297353CC}">
              <c16:uniqueId val="{00000008-E019-43C4-A44A-67282030677F}"/>
            </c:ext>
          </c:extLst>
        </c:ser>
        <c:dLbls>
          <c:showLegendKey val="0"/>
          <c:showVal val="0"/>
          <c:showCatName val="0"/>
          <c:showSerName val="0"/>
          <c:showPercent val="0"/>
          <c:showBubbleSize val="0"/>
        </c:dLbls>
        <c:marker val="1"/>
        <c:smooth val="0"/>
        <c:axId val="462355832"/>
        <c:axId val="462357008"/>
      </c:lineChart>
      <c:catAx>
        <c:axId val="46235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357008"/>
        <c:crosses val="autoZero"/>
        <c:auto val="1"/>
        <c:lblAlgn val="ctr"/>
        <c:lblOffset val="100"/>
        <c:tickLblSkip val="1"/>
        <c:tickMarkSkip val="1"/>
        <c:noMultiLvlLbl val="0"/>
      </c:catAx>
      <c:valAx>
        <c:axId val="462357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355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19616</c:v>
                </c:pt>
                <c:pt idx="5">
                  <c:v>19442</c:v>
                </c:pt>
                <c:pt idx="8">
                  <c:v>19100</c:v>
                </c:pt>
                <c:pt idx="11">
                  <c:v>18240</c:v>
                </c:pt>
                <c:pt idx="14">
                  <c:v>17418</c:v>
                </c:pt>
              </c:numCache>
            </c:numRef>
          </c:val>
          <c:extLst>
            <c:ext xmlns:c16="http://schemas.microsoft.com/office/drawing/2014/chart" uri="{C3380CC4-5D6E-409C-BE32-E72D297353CC}">
              <c16:uniqueId val="{00000000-9390-4FAE-8DDB-1D74950C80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5298</c:v>
                </c:pt>
                <c:pt idx="5">
                  <c:v>5390</c:v>
                </c:pt>
                <c:pt idx="8">
                  <c:v>5118</c:v>
                </c:pt>
                <c:pt idx="11">
                  <c:v>4923</c:v>
                </c:pt>
                <c:pt idx="14">
                  <c:v>4776</c:v>
                </c:pt>
              </c:numCache>
            </c:numRef>
          </c:val>
          <c:extLst>
            <c:ext xmlns:c16="http://schemas.microsoft.com/office/drawing/2014/chart" uri="{C3380CC4-5D6E-409C-BE32-E72D297353CC}">
              <c16:uniqueId val="{00000001-9390-4FAE-8DDB-1D74950C80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2571</c:v>
                </c:pt>
                <c:pt idx="5">
                  <c:v>3604</c:v>
                </c:pt>
                <c:pt idx="8">
                  <c:v>5679</c:v>
                </c:pt>
                <c:pt idx="11">
                  <c:v>6152</c:v>
                </c:pt>
                <c:pt idx="14">
                  <c:v>6184</c:v>
                </c:pt>
              </c:numCache>
            </c:numRef>
          </c:val>
          <c:extLst>
            <c:ext xmlns:c16="http://schemas.microsoft.com/office/drawing/2014/chart" uri="{C3380CC4-5D6E-409C-BE32-E72D297353CC}">
              <c16:uniqueId val="{00000002-9390-4FAE-8DDB-1D74950C80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90-4FAE-8DDB-1D74950C80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90-4FAE-8DDB-1D74950C80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90-4FAE-8DDB-1D74950C80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2831</c:v>
                </c:pt>
                <c:pt idx="3">
                  <c:v>2884</c:v>
                </c:pt>
                <c:pt idx="6">
                  <c:v>2928</c:v>
                </c:pt>
                <c:pt idx="9">
                  <c:v>2918</c:v>
                </c:pt>
                <c:pt idx="12">
                  <c:v>2896</c:v>
                </c:pt>
              </c:numCache>
            </c:numRef>
          </c:val>
          <c:extLst>
            <c:ext xmlns:c16="http://schemas.microsoft.com/office/drawing/2014/chart" uri="{C3380CC4-5D6E-409C-BE32-E72D297353CC}">
              <c16:uniqueId val="{00000006-9390-4FAE-8DDB-1D74950C80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218</c:v>
                </c:pt>
                <c:pt idx="3">
                  <c:v>306</c:v>
                </c:pt>
                <c:pt idx="6">
                  <c:v>366</c:v>
                </c:pt>
                <c:pt idx="9">
                  <c:v>310</c:v>
                </c:pt>
                <c:pt idx="12">
                  <c:v>254</c:v>
                </c:pt>
              </c:numCache>
            </c:numRef>
          </c:val>
          <c:extLst>
            <c:ext xmlns:c16="http://schemas.microsoft.com/office/drawing/2014/chart" uri="{C3380CC4-5D6E-409C-BE32-E72D297353CC}">
              <c16:uniqueId val="{00000007-9390-4FAE-8DDB-1D74950C80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10964</c:v>
                </c:pt>
                <c:pt idx="3">
                  <c:v>10473</c:v>
                </c:pt>
                <c:pt idx="6">
                  <c:v>9531</c:v>
                </c:pt>
                <c:pt idx="9">
                  <c:v>8998</c:v>
                </c:pt>
                <c:pt idx="12">
                  <c:v>8412</c:v>
                </c:pt>
              </c:numCache>
            </c:numRef>
          </c:val>
          <c:extLst>
            <c:ext xmlns:c16="http://schemas.microsoft.com/office/drawing/2014/chart" uri="{C3380CC4-5D6E-409C-BE32-E72D297353CC}">
              <c16:uniqueId val="{00000008-9390-4FAE-8DDB-1D74950C80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390-4FAE-8DDB-1D74950C80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16641</c:v>
                </c:pt>
                <c:pt idx="3">
                  <c:v>16920</c:v>
                </c:pt>
                <c:pt idx="6">
                  <c:v>17328</c:v>
                </c:pt>
                <c:pt idx="9">
                  <c:v>17046</c:v>
                </c:pt>
                <c:pt idx="12">
                  <c:v>16688</c:v>
                </c:pt>
              </c:numCache>
            </c:numRef>
          </c:val>
          <c:extLst>
            <c:ext xmlns:c16="http://schemas.microsoft.com/office/drawing/2014/chart" uri="{C3380CC4-5D6E-409C-BE32-E72D297353CC}">
              <c16:uniqueId val="{0000000A-9390-4FAE-8DDB-1D74950C80DF}"/>
            </c:ext>
          </c:extLst>
        </c:ser>
        <c:dLbls>
          <c:showLegendKey val="0"/>
          <c:showVal val="0"/>
          <c:showCatName val="0"/>
          <c:showSerName val="0"/>
          <c:showPercent val="0"/>
          <c:showBubbleSize val="0"/>
        </c:dLbls>
        <c:gapWidth val="100"/>
        <c:overlap val="100"/>
        <c:axId val="898064824"/>
        <c:axId val="898071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3169</c:v>
                </c:pt>
                <c:pt idx="2">
                  <c:v>#N/A</c:v>
                </c:pt>
                <c:pt idx="3">
                  <c:v>#N/A</c:v>
                </c:pt>
                <c:pt idx="4">
                  <c:v>2147</c:v>
                </c:pt>
                <c:pt idx="5">
                  <c:v>#N/A</c:v>
                </c:pt>
                <c:pt idx="6">
                  <c:v>#N/A</c:v>
                </c:pt>
                <c:pt idx="7">
                  <c:v>257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390-4FAE-8DDB-1D74950C80DF}"/>
            </c:ext>
          </c:extLst>
        </c:ser>
        <c:dLbls>
          <c:showLegendKey val="0"/>
          <c:showVal val="0"/>
          <c:showCatName val="0"/>
          <c:showSerName val="0"/>
          <c:showPercent val="0"/>
          <c:showBubbleSize val="0"/>
        </c:dLbls>
        <c:marker val="1"/>
        <c:smooth val="0"/>
        <c:axId val="898064824"/>
        <c:axId val="898071096"/>
      </c:lineChart>
      <c:catAx>
        <c:axId val="898064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8071096"/>
        <c:crosses val="autoZero"/>
        <c:auto val="1"/>
        <c:lblAlgn val="ctr"/>
        <c:lblOffset val="100"/>
        <c:tickLblSkip val="1"/>
        <c:tickMarkSkip val="1"/>
        <c:noMultiLvlLbl val="0"/>
      </c:catAx>
      <c:valAx>
        <c:axId val="898071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8064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3964</c:v>
                </c:pt>
                <c:pt idx="1">
                  <c:v>4499</c:v>
                </c:pt>
                <c:pt idx="2">
                  <c:v>4703</c:v>
                </c:pt>
              </c:numCache>
            </c:numRef>
          </c:val>
          <c:extLst>
            <c:ext xmlns:c16="http://schemas.microsoft.com/office/drawing/2014/chart" uri="{C3380CC4-5D6E-409C-BE32-E72D297353CC}">
              <c16:uniqueId val="{00000000-7CBF-4FAF-B065-3006C3E600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332</c:v>
                </c:pt>
                <c:pt idx="1">
                  <c:v>332</c:v>
                </c:pt>
                <c:pt idx="2">
                  <c:v>405</c:v>
                </c:pt>
              </c:numCache>
            </c:numRef>
          </c:val>
          <c:extLst>
            <c:ext xmlns:c16="http://schemas.microsoft.com/office/drawing/2014/chart" uri="{C3380CC4-5D6E-409C-BE32-E72D297353CC}">
              <c16:uniqueId val="{00000001-7CBF-4FAF-B065-3006C3E600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713</c:v>
                </c:pt>
                <c:pt idx="1">
                  <c:v>666</c:v>
                </c:pt>
                <c:pt idx="2">
                  <c:v>612</c:v>
                </c:pt>
              </c:numCache>
            </c:numRef>
          </c:val>
          <c:extLst>
            <c:ext xmlns:c16="http://schemas.microsoft.com/office/drawing/2014/chart" uri="{C3380CC4-5D6E-409C-BE32-E72D297353CC}">
              <c16:uniqueId val="{00000002-7CBF-4FAF-B065-3006C3E6004A}"/>
            </c:ext>
          </c:extLst>
        </c:ser>
        <c:dLbls>
          <c:showLegendKey val="0"/>
          <c:showVal val="0"/>
          <c:showCatName val="0"/>
          <c:showSerName val="0"/>
          <c:showPercent val="0"/>
          <c:showBubbleSize val="0"/>
        </c:dLbls>
        <c:gapWidth val="120"/>
        <c:overlap val="100"/>
        <c:axId val="898070312"/>
        <c:axId val="898071880"/>
      </c:barChart>
      <c:catAx>
        <c:axId val="898070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98071880"/>
        <c:crosses val="autoZero"/>
        <c:auto val="1"/>
        <c:lblAlgn val="ctr"/>
        <c:lblOffset val="100"/>
        <c:tickLblSkip val="1"/>
        <c:tickMarkSkip val="1"/>
        <c:noMultiLvlLbl val="0"/>
      </c:catAx>
      <c:valAx>
        <c:axId val="898071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98070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{505ACD70-813A-45AE-A073-1592FFC3A56B}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E42-43AF-AB9D-F3A1B0DD10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{8636EDEF-F988-46CD-8196-6AF32EE2FA69}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42-43AF-AB9D-F3A1B0DD10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{06BEC098-95F2-4E39-97F4-7F8A1BC08D8F}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42-43AF-AB9D-F3A1B0DD10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{23F4C4DF-C196-4215-B032-F371FBAD4730}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42-43AF-AB9D-F3A1B0DD10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{AEAF0B62-3F4F-4A02-849A-564332493DA1}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42-43AF-AB9D-F3A1B0DD10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{3CBAB068-1C63-448B-B019-300E2B991875}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E42-43AF-AB9D-F3A1B0DD10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{78E881C9-F741-47B4-8474-9BE0278149E5}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E42-43AF-AB9D-F3A1B0DD10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{98983D2B-F87F-46ED-8846-3384C6489A25}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E42-43AF-AB9D-F3A1B0DD10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{F10051E1-83B1-423C-9BC2-F377396CB6BF}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E42-43AF-AB9D-F3A1B0DD10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65.2</c:v>
                </c:pt>
                <c:pt idx="16">
                  <c:v>66.8</c:v>
                </c:pt>
                <c:pt idx="24">
                  <c:v>68.2</c:v>
                </c:pt>
                <c:pt idx="32">
                  <c:v>69.5</c:v>
                </c:pt>
              </c:numCache>
            </c:numRef>
          </c:xVal>
          <c:yVal>
            <c:numRef>
              <c:f>公会計指標分析・財政指標組合せ分析表!$BP$51:$DC$51</c:f>
              <c:numCache>
                <c:formatCode>#,##0.0;"▲ "#,##0.0</c:formatCode>
                <c:ptCount val="40"/>
                <c:pt idx="0">
                  <c:v>27.7</c:v>
                </c:pt>
                <c:pt idx="8">
                  <c:v>18.2</c:v>
                </c:pt>
                <c:pt idx="16">
                  <c:v>2</c:v>
                </c:pt>
              </c:numCache>
            </c:numRef>
          </c:yVal>
          <c:smooth val="0"/>
          <c:extLst>
            <c:ext xmlns:c16="http://schemas.microsoft.com/office/drawing/2014/chart" uri="{C3380CC4-5D6E-409C-BE32-E72D297353CC}">
              <c16:uniqueId val="{00000009-EE42-43AF-AB9D-F3A1B0DD10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853786647476834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{6F5E2CD3-B439-491E-A02E-148812C264CC}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E42-43AF-AB9D-F3A1B0DD10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{594E2E34-6783-4B38-B83D-F663D9F7D54B}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42-43AF-AB9D-F3A1B0DD10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{F9589D42-031B-4CDD-875C-81F5D9E61177}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42-43AF-AB9D-F3A1B0DD10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{4A9E08B8-F600-4E5F-9C07-757176C5AC59}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42-43AF-AB9D-F3A1B0DD10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{771986A9-0D70-41B4-A8B1-A1D9A8AB1C5A}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42-43AF-AB9D-F3A1B0DD105E}"/>
                </c:ext>
              </c:extLst>
            </c:dLbl>
            <c:dLbl>
              <c:idx val="8"/>
              <c:layout>
                <c:manualLayout>
                  <c:x val="-4.0177714652991622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{00ADF126-AA4E-4B2B-B530-9F56910C2626}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E42-43AF-AB9D-F3A1B0DD10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{C9D4D489-F5D2-476F-B278-8C1B8B91E9B9}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E42-43AF-AB9D-F3A1B0DD10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{983FEE14-7DAB-4B4B-9D9C-B08D2FBD9472}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E42-43AF-AB9D-F3A1B0DD10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{B916FF90-10C7-4B9E-9E0B-1005C1C62B08}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E42-43AF-AB9D-F3A1B0DD10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EE42-43AF-AB9D-F3A1B0DD105E}"/>
            </c:ext>
          </c:extLst>
        </c:ser>
        <c:dLbls>
          <c:showLegendKey val="0"/>
          <c:showVal val="1"/>
          <c:showCatName val="0"/>
          <c:showSerName val="0"/>
          <c:showPercent val="0"/>
          <c:showBubbleSize val="0"/>
        </c:dLbls>
        <c:axId val="898069136"/>
        <c:axId val="898065216"/>
      </c:scatterChart>
      <c:valAx>
        <c:axId val="898069136"/>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8065216"/>
        <c:crosses val="autoZero"/>
        <c:crossBetween val="midCat"/>
      </c:valAx>
      <c:valAx>
        <c:axId val="89806521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9806913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{ADE4CB5B-68A9-4987-A1E8-C1BAA2338DBE}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84F-48F7-AD44-24877A4B1C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{4D4F3C8C-6E97-4B9B-BA2A-4B6D1DFF9925}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4F-48F7-AD44-24877A4B1C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{605DB0DD-A754-45CF-8887-FFDC17834371}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4F-48F7-AD44-24877A4B1C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{B5FFD2D8-F55E-408D-A24C-2A5477020A42}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4F-48F7-AD44-24877A4B1C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{0B21451F-C4C1-40C8-8BB2-72D479BEBD83}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4F-48F7-AD44-24877A4B1C4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{97A09F53-8CE2-4F67-B4F0-E47495035362}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84F-48F7-AD44-24877A4B1C4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{0ABB3912-92A0-4141-99F0-5921757708FC}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84F-48F7-AD44-24877A4B1C4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{E810220A-CE82-4455-8310-093FDF8256C7}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84F-48F7-AD44-24877A4B1C4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{410331A4-678F-4781-A3C1-B9E39C447EE0}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84F-48F7-AD44-24877A4B1C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4.0999999999999996</c:v>
                </c:pt>
                <c:pt idx="16">
                  <c:v>4</c:v>
                </c:pt>
                <c:pt idx="24">
                  <c:v>4.3</c:v>
                </c:pt>
                <c:pt idx="32">
                  <c:v>4.9000000000000004</c:v>
                </c:pt>
              </c:numCache>
            </c:numRef>
          </c:xVal>
          <c:yVal>
            <c:numRef>
              <c:f>公会計指標分析・財政指標組合せ分析表!$BP$73:$DC$73</c:f>
              <c:numCache>
                <c:formatCode>#,##0.0;"▲ "#,##0.0</c:formatCode>
                <c:ptCount val="40"/>
                <c:pt idx="0">
                  <c:v>27.7</c:v>
                </c:pt>
                <c:pt idx="8">
                  <c:v>18.2</c:v>
                </c:pt>
                <c:pt idx="16">
                  <c:v>2</c:v>
                </c:pt>
              </c:numCache>
            </c:numRef>
          </c:yVal>
          <c:smooth val="0"/>
          <c:extLst>
            <c:ext xmlns:c16="http://schemas.microsoft.com/office/drawing/2014/chart" uri="{C3380CC4-5D6E-409C-BE32-E72D297353CC}">
              <c16:uniqueId val="{00000009-E84F-48F7-AD44-24877A4B1C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{EC8550F8-634A-41E5-B98E-9AF9869B8DBE}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84F-48F7-AD44-24877A4B1C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{844004EF-1CAA-49CC-9710-C31D2EBF16E7}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4F-48F7-AD44-24877A4B1C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{7A8FBB0D-E3B4-48DB-910B-35BCF53D51B3}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4F-48F7-AD44-24877A4B1C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{7DB6E826-C677-4207-9580-50E8A3489559}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4F-48F7-AD44-24877A4B1C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{B12E4C65-B8FD-4D19-B0ED-6F0AFE15C5FF}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4F-48F7-AD44-24877A4B1C4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{0442A656-C2D3-4792-8731-3E79D3D6720E}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84F-48F7-AD44-24877A4B1C4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{62E998BF-39ED-4520-A0C5-62BB9B5B62FC}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84F-48F7-AD44-24877A4B1C42}"/>
                </c:ext>
              </c:extLst>
            </c:dLbl>
            <c:dLbl>
              <c:idx val="24"/>
              <c:layout>
                <c:manualLayout>
                  <c:x val="-4.4905057365901176E-2"/>
                  <c:y val="-4.66122157096308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{B7289213-BCBE-4BC0-B868-22D7FF84D277}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84F-48F7-AD44-24877A4B1C42}"/>
                </c:ext>
              </c:extLst>
            </c:dLbl>
            <c:dLbl>
              <c:idx val="32"/>
              <c:layout>
                <c:manualLayout>
                  <c:x val="-1.8235628084249993E-2"/>
                  <c:y val="-7.822073597838766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{3FC91A21-BB52-4140-A041-1DC9B8D8EBEF}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84F-48F7-AD44-24877A4B1C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E84F-48F7-AD44-24877A4B1C42}"/>
            </c:ext>
          </c:extLst>
        </c:ser>
        <c:dLbls>
          <c:showLegendKey val="0"/>
          <c:showVal val="1"/>
          <c:showCatName val="0"/>
          <c:showSerName val="0"/>
          <c:showPercent val="0"/>
          <c:showBubbleSize val="0"/>
        </c:dLbls>
        <c:axId val="898071488"/>
        <c:axId val="898066392"/>
      </c:scatterChart>
      <c:valAx>
        <c:axId val="898071488"/>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8066392"/>
        <c:crosses val="autoZero"/>
        <c:crossBetween val="midCat"/>
      </c:valAx>
      <c:valAx>
        <c:axId val="89806639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980714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元利償還金について、令和元年度発行の臨時財政対策債（</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百万円）、令和２年度発行の小学校トイレ整備事業債（</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百万円）の元利償還が開始したこと等に伴い、元金は</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百万円増となっている。</a:t>
          </a:r>
        </a:p>
        <a:p>
          <a:r>
            <a:rPr kumimoji="1" lang="ja-JP" altLang="en-US" sz="1400">
              <a:latin typeface="ＭＳ ゴシック" pitchFamily="49" charset="-128"/>
              <a:ea typeface="ＭＳ ゴシック" pitchFamily="49" charset="-128"/>
            </a:rPr>
            <a:t>　後年度に、耐震性貯水槽建設事業、津島駅東側駅前広場整備事業等に係る起債が控えており、実質公債費比率は今後悪化することが見込まれる。交付税措置のない起債発行をできるだけ行わない等により、地方債現在高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地方債の現在高は近年減少傾向にあり、令和５年度末残高は過去５年で４番目の規模となった。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令和５年度は、病院事業会計の地方債現在高が</a:t>
          </a:r>
          <a:r>
            <a:rPr kumimoji="1" lang="en-US" altLang="ja-JP" sz="1400">
              <a:latin typeface="ＭＳ ゴシック" pitchFamily="49" charset="-128"/>
              <a:ea typeface="ＭＳ ゴシック" pitchFamily="49" charset="-128"/>
            </a:rPr>
            <a:t>411</a:t>
          </a:r>
          <a:r>
            <a:rPr kumimoji="1" lang="ja-JP" altLang="en-US" sz="1400">
              <a:latin typeface="ＭＳ ゴシック" pitchFamily="49" charset="-128"/>
              <a:ea typeface="ＭＳ ゴシック" pitchFamily="49" charset="-128"/>
            </a:rPr>
            <a:t>百万円減少、下水道事業会計においても</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百万円減少したことで公営企業債等繰入見込額が</a:t>
          </a:r>
          <a:r>
            <a:rPr kumimoji="1" lang="en-US" altLang="ja-JP" sz="1400">
              <a:latin typeface="ＭＳ ゴシック" pitchFamily="49" charset="-128"/>
              <a:ea typeface="ＭＳ ゴシック" pitchFamily="49" charset="-128"/>
            </a:rPr>
            <a:t>586</a:t>
          </a:r>
          <a:r>
            <a:rPr kumimoji="1" lang="ja-JP" altLang="en-US" sz="1400">
              <a:latin typeface="ＭＳ ゴシック" pitchFamily="49" charset="-128"/>
              <a:ea typeface="ＭＳ ゴシック" pitchFamily="49" charset="-128"/>
            </a:rPr>
            <a:t>百万円減となり、将来負担比率は大きく改善した。一方で、耐震性貯水槽建設事業、津島駅東側駅前広場整備事業等に係る起債が控えていることから、地方債の現在高は今後増加していくことが見込まれる。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今後も、交付税措置のない起債発行をできるだけ行わない等により、地方債現在高の抑制に努めていく。また、基金の計画的な積み立て等により財政の健全化を図っていく。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愛知県津島市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百万円となった。主な要因としては、財政調整基金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百万円を積み立てた一方で、その他特定目的基金うちふるさとつしま応援基金の取崩額が積立額を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百万円上回ったことが挙げられる。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を確保する必要があると考えており、残高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額としていた。しかし、少子高齢化、公共施設等の老朽化対応等により、市の財政需要が高まっていくことが見込まれ、また、津島市民病院への支援は地域医療に必要な経費であり、今後も、状況に応じて病院が安定した経営を続けていけるよう支援していく必要があると考えている。社会情勢の変化や制度改正等による歳出増加要因も考慮しつつ、あらゆる事業を選択と集中の視点で見直し、経費の削減、収入の増加策に取り組み、安定した行財政運営を行えるように、引き続き、財政調整基金残高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減債基金については、令和３年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百万円については、令和７年度から令和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百万円ずつ取崩し、令和５年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百万円については、令和６・７年度に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百万円ずつ取崩して、それぞれ活用していく。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その他特定目的基金については、ふるさとつしま応援基金が主になるため、市外に積極的にアピールすることで基金の確保に努めていく。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基金残高は将来負担比率にも大きく影響する要素であり、不要な取崩しは行わないよう、引き続き取り組んでいく。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ふるさとつしま応援基金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：津島市を応援しようとする人々からの寄附金を活用し、個性豊かで活力あるまちづくりに資するため。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歴史・文化のまちづくり基金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：歴史・文化を活かしたまちづくり推進事業の財源として充てるため。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美術館建設基金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：美術館建設のための財源として充てるため。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：福祉の推進に必要な財源を確保するため。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：市民の国際感覚を高め、もって国際交流の振興を図るため。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百万円の減となった。これは、ふるさとつしま応援基金において、新規寄附金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百万円が減となったためである。その他については、大きな増減はない。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つしま応援基金については、返礼品の基準等に配慮しつつ、市外に積極的にアピールすることにより基金の確保に努めていく。その他の基金については、大きな積立・取崩はなく、今後も適切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令和５年度当初予算では、財源不足分として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百万円の繰入れを予算計上していたが、前年度繰越金の歳入確保や経費の節減等により、予定していた繰入れを全額取り止めた上で、積立金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百万円を令和５年度３月補正予算で予算計上し積み立てたため、財政調整基金は増となった。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財政調整基金については、災害等の緊急的対応を踏まえ、標準財政規模（約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を確保する必要があると考えており、残高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額としていた。しかし、少子高齢化、公共施設等の老朽化対応等により、市の財政需要が高まっていくことが見込まれ、また、津島市民病院への支援は地域医療に必要な経費であり、今後も、状況に応じて病院が安定した経営を続けていけるよう支援していく必要があると考えている。社会情勢の変化や制度改正等による歳出増加要因も考慮しつつ、あらゆる事業を選択と集中の視点で見直し、経費の削減、収入の増加策に取り組み、安定した行財政運営を行えるように、引き続き、財政調整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百万円の増となった。令和５年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百万円を全額積み立てたためである。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百万円については、令和３年度発行の臨時財政対策債の償還財源の一部（令和７年度から令和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百万円ずつ取崩）として、また、令和５年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百万円については、これまでに発行した臨時財政対策債の償還財源の一部（令和６・７年度に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百万円ずつ取崩）として、それぞれ活用していく。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60,129
57,788
25.09
25,745,787
24,256,787
1,231,953
13,931,667
16,688,046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類似団体と比較してやや高い水準が続いている。当市では近年、大規模な投資的事業や除却を行っていないため、</a:t>
          </a:r>
          <a:r>
            <a:rPr kumimoji="1" lang="ja-JP" altLang="en-US" sz="1100">
              <a:solidFill>
                <a:schemeClr val="dk1"/>
              </a:solidFill>
              <a:effectLst/>
              <a:latin typeface="+mn-lt"/>
              <a:ea typeface="+mn-ea"/>
              <a:cs typeface="+mn-cs"/>
            </a:rPr>
            <a:t>施設の老朽化の割合が高くなり、</a:t>
          </a:r>
          <a:r>
            <a:rPr kumimoji="1" lang="ja-JP" altLang="ja-JP" sz="1100">
              <a:solidFill>
                <a:schemeClr val="dk1"/>
              </a:solidFill>
              <a:effectLst/>
              <a:latin typeface="+mn-lt"/>
              <a:ea typeface="+mn-ea"/>
              <a:cs typeface="+mn-cs"/>
            </a:rPr>
            <a:t>有形固定資産減価償却率は緩やかに上昇している。今後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月に改訂した「津島市公共施設等総合管理計画」に基づき、施設の集約化・複合化や除却に取り組んでいく。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65617</xdr:rowOff>
    </xdr:from>
    <xdr:to>
      <xdr:col>23</xdr:col>
      <xdr:colOff>136525</xdr:colOff>
      <xdr:row>32</xdr:row>
      <xdr:rowOff>167217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44044</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30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18838</xdr:rowOff>
    </xdr:from>
    <xdr:to>
      <xdr:col>19</xdr:col>
      <xdr:colOff>187325</xdr:colOff>
      <xdr:row>32</xdr:row>
      <xdr:rowOff>120438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69638</xdr:rowOff>
    </xdr:from>
    <xdr:to>
      <xdr:col>23</xdr:col>
      <xdr:colOff>85725</xdr:colOff>
      <xdr:row>32</xdr:row>
      <xdr:rowOff>116417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32756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69638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27718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32</xdr:row>
      <xdr:rowOff>19262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21961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28363</xdr:rowOff>
    </xdr:from>
    <xdr:to>
      <xdr:col>7</xdr:col>
      <xdr:colOff>187325</xdr:colOff>
      <xdr:row>31</xdr:row>
      <xdr:rowOff>129963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79163</xdr:rowOff>
    </xdr:from>
    <xdr:to>
      <xdr:col>11</xdr:col>
      <xdr:colOff>136525</xdr:colOff>
      <xdr:row>31</xdr:row>
      <xdr:rowOff>133138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16563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111565</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121090</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類似団体とほぼ同水準であるが、県平均と比べるとやや高い状態である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+9.8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についても、老朽化した施設の更新等により、地方債残高も増加することが見込まれる。施設の在り方等をよく検討するとともに、交付税措置のない起債発行の抑制等を行い、地方債残高の抑制に努めていく。</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146128</xdr:rowOff>
    </xdr:from>
    <xdr:to>
      <xdr:col>76</xdr:col>
      <xdr:colOff>73025</xdr:colOff>
      <xdr:row>30</xdr:row>
      <xdr:rowOff>76278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8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124555</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8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134373</xdr:rowOff>
    </xdr:from>
    <xdr:to>
      <xdr:col>72</xdr:col>
      <xdr:colOff>123825</xdr:colOff>
      <xdr:row>30</xdr:row>
      <xdr:rowOff>64523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8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13723</xdr:rowOff>
    </xdr:from>
    <xdr:to>
      <xdr:col>76</xdr:col>
      <xdr:colOff>22225</xdr:colOff>
      <xdr:row>30</xdr:row>
      <xdr:rowOff>25478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928748"/>
          <a:ext cx="7112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67204</xdr:rowOff>
    </xdr:from>
    <xdr:to>
      <xdr:col>68</xdr:col>
      <xdr:colOff>123825</xdr:colOff>
      <xdr:row>29</xdr:row>
      <xdr:rowOff>168804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8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118004</xdr:rowOff>
    </xdr:from>
    <xdr:to>
      <xdr:col>72</xdr:col>
      <xdr:colOff>73025</xdr:colOff>
      <xdr:row>30</xdr:row>
      <xdr:rowOff>13723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3322300" y="5861579"/>
          <a:ext cx="762000" cy="6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37648</xdr:rowOff>
    </xdr:from>
    <xdr:to>
      <xdr:col>64</xdr:col>
      <xdr:colOff>123825</xdr:colOff>
      <xdr:row>30</xdr:row>
      <xdr:rowOff>139248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95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118004</xdr:rowOff>
    </xdr:from>
    <xdr:to>
      <xdr:col>68</xdr:col>
      <xdr:colOff>73025</xdr:colOff>
      <xdr:row>30</xdr:row>
      <xdr:rowOff>88448</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5861579"/>
          <a:ext cx="762000" cy="14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106376</xdr:rowOff>
    </xdr:from>
    <xdr:to>
      <xdr:col>60</xdr:col>
      <xdr:colOff>123825</xdr:colOff>
      <xdr:row>31</xdr:row>
      <xdr:rowOff>36526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60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88448</xdr:rowOff>
    </xdr:from>
    <xdr:to>
      <xdr:col>64</xdr:col>
      <xdr:colOff>73025</xdr:colOff>
      <xdr:row>30</xdr:row>
      <xdr:rowOff>157176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6003473"/>
          <a:ext cx="762000" cy="6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55650</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97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159931</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9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155775</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72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53053</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79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60,129
57,788
25.09
25,745,787
24,256,787
1,231,953
13,931,667
16,688,046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114935</xdr:rowOff>
    </xdr:from>
    <xdr:to>
      <xdr:col>20</xdr:col>
      <xdr:colOff>38100</xdr:colOff>
      <xdr:row>39</xdr:row>
      <xdr:rowOff>45085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165735</xdr:rowOff>
    </xdr:from>
    <xdr:to>
      <xdr:col>24</xdr:col>
      <xdr:colOff>63500</xdr:colOff>
      <xdr:row>39</xdr:row>
      <xdr:rowOff>30480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808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82550</xdr:rowOff>
    </xdr:from>
    <xdr:to>
      <xdr:col>15</xdr:col>
      <xdr:colOff>101600</xdr:colOff>
      <xdr:row>39</xdr:row>
      <xdr:rowOff>12700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133350</xdr:rowOff>
    </xdr:from>
    <xdr:to>
      <xdr:col>19</xdr:col>
      <xdr:colOff>177800</xdr:colOff>
      <xdr:row>38</xdr:row>
      <xdr:rowOff>165735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48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133350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12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97155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74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49632</xdr:rowOff>
    </xdr:from>
    <xdr:to>
      <xdr:col>55</xdr:col>
      <xdr:colOff>50800</xdr:colOff>
      <xdr:row>40</xdr:row>
      <xdr:rowOff>151232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28059</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55118</xdr:rowOff>
    </xdr:from>
    <xdr:to>
      <xdr:col>50</xdr:col>
      <xdr:colOff>165100</xdr:colOff>
      <xdr:row>40</xdr:row>
      <xdr:rowOff>156718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100432</xdr:rowOff>
    </xdr:from>
    <xdr:to>
      <xdr:col>55</xdr:col>
      <xdr:colOff>0</xdr:colOff>
      <xdr:row>40</xdr:row>
      <xdr:rowOff>105918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58432"/>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60376</xdr:rowOff>
    </xdr:from>
    <xdr:to>
      <xdr:col>46</xdr:col>
      <xdr:colOff>38100</xdr:colOff>
      <xdr:row>40</xdr:row>
      <xdr:rowOff>161976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105918</xdr:rowOff>
    </xdr:from>
    <xdr:to>
      <xdr:col>50</xdr:col>
      <xdr:colOff>114300</xdr:colOff>
      <xdr:row>40</xdr:row>
      <xdr:rowOff>111176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6391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64338</xdr:rowOff>
    </xdr:from>
    <xdr:to>
      <xdr:col>41</xdr:col>
      <xdr:colOff>101600</xdr:colOff>
      <xdr:row>40</xdr:row>
      <xdr:rowOff>165938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2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111176</xdr:rowOff>
    </xdr:from>
    <xdr:to>
      <xdr:col>45</xdr:col>
      <xdr:colOff>177800</xdr:colOff>
      <xdr:row>40</xdr:row>
      <xdr:rowOff>115138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69176"/>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68949</xdr:rowOff>
    </xdr:from>
    <xdr:to>
      <xdr:col>36</xdr:col>
      <xdr:colOff>165100</xdr:colOff>
      <xdr:row>40</xdr:row>
      <xdr:rowOff>170549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115138</xdr:rowOff>
    </xdr:from>
    <xdr:to>
      <xdr:col>41</xdr:col>
      <xdr:colOff>50800</xdr:colOff>
      <xdr:row>40</xdr:row>
      <xdr:rowOff>119749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73138"/>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147845</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153103</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157065</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1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161676</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1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86541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1723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58783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32657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649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6531</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372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93782</xdr:rowOff>
    </xdr:from>
    <xdr:to>
      <xdr:col>55</xdr:col>
      <xdr:colOff>50800</xdr:colOff>
      <xdr:row>63</xdr:row>
      <xdr:rowOff>23932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2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116659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7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96169</xdr:rowOff>
    </xdr:from>
    <xdr:to>
      <xdr:col>50</xdr:col>
      <xdr:colOff>165100</xdr:colOff>
      <xdr:row>63</xdr:row>
      <xdr:rowOff>26319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144582</xdr:rowOff>
    </xdr:from>
    <xdr:to>
      <xdr:col>55</xdr:col>
      <xdr:colOff>0</xdr:colOff>
      <xdr:row>62</xdr:row>
      <xdr:rowOff>146969</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74482"/>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97987</xdr:rowOff>
    </xdr:from>
    <xdr:to>
      <xdr:col>46</xdr:col>
      <xdr:colOff>38100</xdr:colOff>
      <xdr:row>63</xdr:row>
      <xdr:rowOff>28137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146969</xdr:rowOff>
    </xdr:from>
    <xdr:to>
      <xdr:col>50</xdr:col>
      <xdr:colOff>114300</xdr:colOff>
      <xdr:row>62</xdr:row>
      <xdr:rowOff>148787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76869"/>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101407</xdr:rowOff>
    </xdr:from>
    <xdr:to>
      <xdr:col>41</xdr:col>
      <xdr:colOff>101600</xdr:colOff>
      <xdr:row>63</xdr:row>
      <xdr:rowOff>31557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148787</xdr:rowOff>
    </xdr:from>
    <xdr:to>
      <xdr:col>45</xdr:col>
      <xdr:colOff>177800</xdr:colOff>
      <xdr:row>62</xdr:row>
      <xdr:rowOff>152207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78687"/>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104240</xdr:rowOff>
    </xdr:from>
    <xdr:to>
      <xdr:col>36</xdr:col>
      <xdr:colOff>165100</xdr:colOff>
      <xdr:row>63</xdr:row>
      <xdr:rowOff>34390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152207</xdr:rowOff>
    </xdr:from>
    <xdr:to>
      <xdr:col>41</xdr:col>
      <xdr:colOff>50800</xdr:colOff>
      <xdr:row>62</xdr:row>
      <xdr:rowOff>155040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82107"/>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42846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50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44664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5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48084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50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50917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5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90188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118111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1579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99061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1389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168275</xdr:rowOff>
    </xdr:from>
    <xdr:to>
      <xdr:col>10</xdr:col>
      <xdr:colOff>165100</xdr:colOff>
      <xdr:row>82</xdr:row>
      <xdr:rowOff>98425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80011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1065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137795</xdr:rowOff>
    </xdr:from>
    <xdr:to>
      <xdr:col>6</xdr:col>
      <xdr:colOff>38100</xdr:colOff>
      <xdr:row>82</xdr:row>
      <xdr:rowOff>67945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17145</xdr:rowOff>
    </xdr:from>
    <xdr:to>
      <xdr:col>10</xdr:col>
      <xdr:colOff>114300</xdr:colOff>
      <xdr:row>82</xdr:row>
      <xdr:rowOff>47625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0760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166388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38354</xdr:rowOff>
    </xdr:from>
    <xdr:to>
      <xdr:col>41</xdr:col>
      <xdr:colOff>101600</xdr:colOff>
      <xdr:row>85</xdr:row>
      <xdr:rowOff>139954</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112649</xdr:rowOff>
    </xdr:from>
    <xdr:to>
      <xdr:col>55</xdr:col>
      <xdr:colOff>50800</xdr:colOff>
      <xdr:row>85</xdr:row>
      <xdr:rowOff>42799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5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135526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36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113792</xdr:rowOff>
    </xdr:from>
    <xdr:to>
      <xdr:col>50</xdr:col>
      <xdr:colOff>165100</xdr:colOff>
      <xdr:row>85</xdr:row>
      <xdr:rowOff>43942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5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163449</xdr:rowOff>
    </xdr:from>
    <xdr:to>
      <xdr:col>55</xdr:col>
      <xdr:colOff>0</xdr:colOff>
      <xdr:row>84</xdr:row>
      <xdr:rowOff>164592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5652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163068</xdr:rowOff>
    </xdr:from>
    <xdr:to>
      <xdr:col>50</xdr:col>
      <xdr:colOff>114300</xdr:colOff>
      <xdr:row>84</xdr:row>
      <xdr:rowOff>164592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5648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115697</xdr:rowOff>
    </xdr:from>
    <xdr:to>
      <xdr:col>41</xdr:col>
      <xdr:colOff>101600</xdr:colOff>
      <xdr:row>85</xdr:row>
      <xdr:rowOff>45847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5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163068</xdr:rowOff>
    </xdr:from>
    <xdr:to>
      <xdr:col>45</xdr:col>
      <xdr:colOff>177800</xdr:colOff>
      <xdr:row>84</xdr:row>
      <xdr:rowOff>166497</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56486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166497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56563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131081</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60469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62374</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2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59707</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xdr:rowOff>
    </xdr:from>
    <xdr:to>
      <xdr:col>81</xdr:col>
      <xdr:colOff>101600</xdr:colOff>
      <xdr:row>40</xdr:row>
      <xdr:rowOff>107950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40</xdr:row>
      <xdr:rowOff>57150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5481300" y="67627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xdr:rowOff>
    </xdr:from>
    <xdr:to>
      <xdr:col>76</xdr:col>
      <xdr:colOff>165100</xdr:colOff>
      <xdr:row>41</xdr:row>
      <xdr:rowOff>106045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57150</xdr:rowOff>
    </xdr:from>
    <xdr:to>
      <xdr:col>81</xdr:col>
      <xdr:colOff>50800</xdr:colOff>
      <xdr:row>41</xdr:row>
      <xdr:rowOff>55245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4592300" y="691515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33020</xdr:rowOff>
    </xdr:from>
    <xdr:to>
      <xdr:col>72</xdr:col>
      <xdr:colOff>38100</xdr:colOff>
      <xdr:row>41</xdr:row>
      <xdr:rowOff>134620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55245</xdr:rowOff>
    </xdr:from>
    <xdr:to>
      <xdr:col>76</xdr:col>
      <xdr:colOff>114300</xdr:colOff>
      <xdr:row>41</xdr:row>
      <xdr:rowOff>83820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3703300" y="70846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10160</xdr:rowOff>
    </xdr:from>
    <xdr:to>
      <xdr:col>67</xdr:col>
      <xdr:colOff>101600</xdr:colOff>
      <xdr:row>41</xdr:row>
      <xdr:rowOff>111760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60960</xdr:rowOff>
    </xdr:from>
    <xdr:to>
      <xdr:col>71</xdr:col>
      <xdr:colOff>177800</xdr:colOff>
      <xdr:row>41</xdr:row>
      <xdr:rowOff>83820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2814300" y="7090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99077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97172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125747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102887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21590</xdr:rowOff>
    </xdr:from>
    <xdr:to>
      <xdr:col>116</xdr:col>
      <xdr:colOff>114300</xdr:colOff>
      <xdr:row>41</xdr:row>
      <xdr:rowOff>123190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107967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72390</xdr:rowOff>
    </xdr:from>
    <xdr:to>
      <xdr:col>116</xdr:col>
      <xdr:colOff>63500</xdr:colOff>
      <xdr:row>41</xdr:row>
      <xdr:rowOff>76200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7101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76200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80010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8656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111125</xdr:rowOff>
    </xdr:from>
    <xdr:to>
      <xdr:col>85</xdr:col>
      <xdr:colOff>177800</xdr:colOff>
      <xdr:row>61</xdr:row>
      <xdr:rowOff>41275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89552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103505</xdr:rowOff>
    </xdr:from>
    <xdr:to>
      <xdr:col>81</xdr:col>
      <xdr:colOff>101600</xdr:colOff>
      <xdr:row>61</xdr:row>
      <xdr:rowOff>33655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154305</xdr:rowOff>
    </xdr:from>
    <xdr:to>
      <xdr:col>85</xdr:col>
      <xdr:colOff>127000</xdr:colOff>
      <xdr:row>60</xdr:row>
      <xdr:rowOff>161925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4413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154305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3898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59690</xdr:rowOff>
    </xdr:from>
    <xdr:to>
      <xdr:col>72</xdr:col>
      <xdr:colOff>38100</xdr:colOff>
      <xdr:row>60</xdr:row>
      <xdr:rowOff>161290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110490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3703300" y="10389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69215</xdr:rowOff>
    </xdr:from>
    <xdr:to>
      <xdr:col>67</xdr:col>
      <xdr:colOff>101600</xdr:colOff>
      <xdr:row>60</xdr:row>
      <xdr:rowOff>170815</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110490</xdr:rowOff>
    </xdr:from>
    <xdr:to>
      <xdr:col>71</xdr:col>
      <xdr:colOff>177800</xdr:colOff>
      <xdr:row>60</xdr:row>
      <xdr:rowOff>120015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2814300" y="103974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24782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152417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161942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57099</xdr:rowOff>
    </xdr:from>
    <xdr:to>
      <xdr:col>116</xdr:col>
      <xdr:colOff>114300</xdr:colOff>
      <xdr:row>62</xdr:row>
      <xdr:rowOff>158699</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6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79976</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53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63957</xdr:rowOff>
    </xdr:from>
    <xdr:to>
      <xdr:col>112</xdr:col>
      <xdr:colOff>38100</xdr:colOff>
      <xdr:row>62</xdr:row>
      <xdr:rowOff>165557</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6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107899</xdr:rowOff>
    </xdr:from>
    <xdr:to>
      <xdr:col>116</xdr:col>
      <xdr:colOff>63500</xdr:colOff>
      <xdr:row>62</xdr:row>
      <xdr:rowOff>114757</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73779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114757</xdr:rowOff>
    </xdr:from>
    <xdr:to>
      <xdr:col>111</xdr:col>
      <xdr:colOff>177800</xdr:colOff>
      <xdr:row>62</xdr:row>
      <xdr:rowOff>118872</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0434300" y="1074465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76759</xdr:rowOff>
    </xdr:from>
    <xdr:to>
      <xdr:col>102</xdr:col>
      <xdr:colOff>165100</xdr:colOff>
      <xdr:row>63</xdr:row>
      <xdr:rowOff>6909</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7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127559</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9545300" y="1074877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84074</xdr:rowOff>
    </xdr:from>
    <xdr:to>
      <xdr:col>98</xdr:col>
      <xdr:colOff>38100</xdr:colOff>
      <xdr:row>63</xdr:row>
      <xdr:rowOff>14224</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127559</xdr:rowOff>
    </xdr:from>
    <xdr:to>
      <xdr:col>102</xdr:col>
      <xdr:colOff>114300</xdr:colOff>
      <xdr:row>62</xdr:row>
      <xdr:rowOff>134874</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8656300" y="1075745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10634</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46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14749</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169486</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79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5351</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88537</xdr:rowOff>
    </xdr:from>
    <xdr:to>
      <xdr:col>72</xdr:col>
      <xdr:colOff>38100</xdr:colOff>
      <xdr:row>84</xdr:row>
      <xdr:rowOff>18687</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142421</xdr:rowOff>
    </xdr:from>
    <xdr:to>
      <xdr:col>85</xdr:col>
      <xdr:colOff>177800</xdr:colOff>
      <xdr:row>85</xdr:row>
      <xdr:rowOff>72571</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120848</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108131</xdr:rowOff>
    </xdr:from>
    <xdr:to>
      <xdr:col>81</xdr:col>
      <xdr:colOff>101600</xdr:colOff>
      <xdr:row>85</xdr:row>
      <xdr:rowOff>38281</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158931</xdr:rowOff>
    </xdr:from>
    <xdr:to>
      <xdr:col>85</xdr:col>
      <xdr:colOff>127000</xdr:colOff>
      <xdr:row>85</xdr:row>
      <xdr:rowOff>21771</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456073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132624</xdr:rowOff>
    </xdr:from>
    <xdr:to>
      <xdr:col>76</xdr:col>
      <xdr:colOff>165100</xdr:colOff>
      <xdr:row>85</xdr:row>
      <xdr:rowOff>62774</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158931</xdr:rowOff>
    </xdr:from>
    <xdr:to>
      <xdr:col>81</xdr:col>
      <xdr:colOff>50800</xdr:colOff>
      <xdr:row>85</xdr:row>
      <xdr:rowOff>11974</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14592300" y="145607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98334</xdr:rowOff>
    </xdr:from>
    <xdr:to>
      <xdr:col>72</xdr:col>
      <xdr:colOff>38100</xdr:colOff>
      <xdr:row>85</xdr:row>
      <xdr:rowOff>28484</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149134</xdr:rowOff>
    </xdr:from>
    <xdr:to>
      <xdr:col>76</xdr:col>
      <xdr:colOff>114300</xdr:colOff>
      <xdr:row>85</xdr:row>
      <xdr:rowOff>11974</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703300" y="145509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65677</xdr:rowOff>
    </xdr:from>
    <xdr:to>
      <xdr:col>67</xdr:col>
      <xdr:colOff>101600</xdr:colOff>
      <xdr:row>84</xdr:row>
      <xdr:rowOff>167277</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116477</xdr:rowOff>
    </xdr:from>
    <xdr:to>
      <xdr:col>71</xdr:col>
      <xdr:colOff>177800</xdr:colOff>
      <xdr:row>84</xdr:row>
      <xdr:rowOff>149134</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4518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35214</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29408</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53901</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19611</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158404</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101600</xdr:rowOff>
    </xdr:from>
    <xdr:to>
      <xdr:col>85</xdr:col>
      <xdr:colOff>177800</xdr:colOff>
      <xdr:row>107</xdr:row>
      <xdr:rowOff>31750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80027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106</xdr:row>
      <xdr:rowOff>152400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82975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44450</xdr:rowOff>
    </xdr:from>
    <xdr:to>
      <xdr:col>76</xdr:col>
      <xdr:colOff>165100</xdr:colOff>
      <xdr:row>106</xdr:row>
      <xdr:rowOff>146050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95250</xdr:rowOff>
    </xdr:from>
    <xdr:to>
      <xdr:col>81</xdr:col>
      <xdr:colOff>50800</xdr:colOff>
      <xdr:row>106</xdr:row>
      <xdr:rowOff>123825</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8268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164464</xdr:rowOff>
    </xdr:from>
    <xdr:to>
      <xdr:col>72</xdr:col>
      <xdr:colOff>38100</xdr:colOff>
      <xdr:row>106</xdr:row>
      <xdr:rowOff>94614</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43814</xdr:rowOff>
    </xdr:from>
    <xdr:to>
      <xdr:col>76</xdr:col>
      <xdr:colOff>114300</xdr:colOff>
      <xdr:row>106</xdr:row>
      <xdr:rowOff>95250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703300" y="182175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153036</xdr:rowOff>
    </xdr:from>
    <xdr:to>
      <xdr:col>67</xdr:col>
      <xdr:colOff>101600</xdr:colOff>
      <xdr:row>107</xdr:row>
      <xdr:rowOff>83186</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43814</xdr:rowOff>
    </xdr:from>
    <xdr:to>
      <xdr:col>71</xdr:col>
      <xdr:colOff>177800</xdr:colOff>
      <xdr:row>107</xdr:row>
      <xdr:rowOff>32386</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flipV="1">
          <a:off x="12814300" y="18217514"/>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137177</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85741</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74313</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E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E00-000034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E00-00003603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E00-00003803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160274</xdr:rowOff>
    </xdr:from>
    <xdr:to>
      <xdr:col>116</xdr:col>
      <xdr:colOff>114300</xdr:colOff>
      <xdr:row>108</xdr:row>
      <xdr:rowOff>90424</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21107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75201</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E00-000044030000}"/>
            </a:ext>
          </a:extLst>
        </xdr:cNvPr>
        <xdr:cNvSpPr txBox="1"/>
      </xdr:nvSpPr>
      <xdr:spPr>
        <a:xfrm>
          <a:off x="22199600" y="184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162561</xdr:rowOff>
    </xdr:from>
    <xdr:to>
      <xdr:col>112</xdr:col>
      <xdr:colOff>38100</xdr:colOff>
      <xdr:row>108</xdr:row>
      <xdr:rowOff>92711</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1272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39624</xdr:rowOff>
    </xdr:from>
    <xdr:to>
      <xdr:col>116</xdr:col>
      <xdr:colOff>63500</xdr:colOff>
      <xdr:row>108</xdr:row>
      <xdr:rowOff>41911</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21323300" y="185562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162561</xdr:rowOff>
    </xdr:from>
    <xdr:to>
      <xdr:col>107</xdr:col>
      <xdr:colOff>101600</xdr:colOff>
      <xdr:row>108</xdr:row>
      <xdr:rowOff>92711</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038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41911</xdr:rowOff>
    </xdr:from>
    <xdr:to>
      <xdr:col>111</xdr:col>
      <xdr:colOff>177800</xdr:colOff>
      <xdr:row>108</xdr:row>
      <xdr:rowOff>41911</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20434300" y="1855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153415</xdr:rowOff>
    </xdr:from>
    <xdr:to>
      <xdr:col>102</xdr:col>
      <xdr:colOff>165100</xdr:colOff>
      <xdr:row>108</xdr:row>
      <xdr:rowOff>83565</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9494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32765</xdr:rowOff>
    </xdr:from>
    <xdr:to>
      <xdr:col>107</xdr:col>
      <xdr:colOff>50800</xdr:colOff>
      <xdr:row>108</xdr:row>
      <xdr:rowOff>41911</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9545300" y="1854936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114554</xdr:rowOff>
    </xdr:from>
    <xdr:to>
      <xdr:col>98</xdr:col>
      <xdr:colOff>38100</xdr:colOff>
      <xdr:row>108</xdr:row>
      <xdr:rowOff>44704</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8605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165354</xdr:rowOff>
    </xdr:from>
    <xdr:to>
      <xdr:col>102</xdr:col>
      <xdr:colOff>114300</xdr:colOff>
      <xdr:row>108</xdr:row>
      <xdr:rowOff>32765</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8656300" y="1851050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00000000-0008-0000-0E00-00004D03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00000000-0008-0000-0E00-00004E03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7" name="n_3aveValue【公民館】&#10;一人当たり面積">
          <a:extLst>
            <a:ext uri="{FF2B5EF4-FFF2-40B4-BE49-F238E27FC236}">
              <a16:creationId xmlns:a16="http://schemas.microsoft.com/office/drawing/2014/main" id="{00000000-0008-0000-0E00-00004F030000}"/>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8" name="n_4aveValue【公民館】&#10;一人当たり面積">
          <a:extLst>
            <a:ext uri="{FF2B5EF4-FFF2-40B4-BE49-F238E27FC236}">
              <a16:creationId xmlns:a16="http://schemas.microsoft.com/office/drawing/2014/main" id="{00000000-0008-0000-0E00-00005003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83838</xdr:rowOff>
    </xdr:from>
    <xdr:ext cx="469744" cy="259045"/>
    <xdr:sp macro="" textlink="">
      <xdr:nvSpPr>
        <xdr:cNvPr id="849" name="n_1mainValue【公民館】&#10;一人当たり面積">
          <a:extLst>
            <a:ext uri="{FF2B5EF4-FFF2-40B4-BE49-F238E27FC236}">
              <a16:creationId xmlns:a16="http://schemas.microsoft.com/office/drawing/2014/main" id="{00000000-0008-0000-0E00-000051030000}"/>
            </a:ext>
          </a:extLst>
        </xdr:cNvPr>
        <xdr:cNvSpPr txBox="1"/>
      </xdr:nvSpPr>
      <xdr:spPr>
        <a:xfrm>
          <a:off x="21075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83838</xdr:rowOff>
    </xdr:from>
    <xdr:ext cx="469744" cy="259045"/>
    <xdr:sp macro="" textlink="">
      <xdr:nvSpPr>
        <xdr:cNvPr id="850" name="n_2mainValue【公民館】&#10;一人当たり面積">
          <a:extLst>
            <a:ext uri="{FF2B5EF4-FFF2-40B4-BE49-F238E27FC236}">
              <a16:creationId xmlns:a16="http://schemas.microsoft.com/office/drawing/2014/main" id="{00000000-0008-0000-0E00-000052030000}"/>
            </a:ext>
          </a:extLst>
        </xdr:cNvPr>
        <xdr:cNvSpPr txBox="1"/>
      </xdr:nvSpPr>
      <xdr:spPr>
        <a:xfrm>
          <a:off x="20199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74692</xdr:rowOff>
    </xdr:from>
    <xdr:ext cx="469744" cy="259045"/>
    <xdr:sp macro="" textlink="">
      <xdr:nvSpPr>
        <xdr:cNvPr id="851" name="n_3mainValue【公民館】&#10;一人当たり面積">
          <a:extLst>
            <a:ext uri="{FF2B5EF4-FFF2-40B4-BE49-F238E27FC236}">
              <a16:creationId xmlns:a16="http://schemas.microsoft.com/office/drawing/2014/main" id="{00000000-0008-0000-0E00-000053030000}"/>
            </a:ext>
          </a:extLst>
        </xdr:cNvPr>
        <xdr:cNvSpPr txBox="1"/>
      </xdr:nvSpPr>
      <xdr:spPr>
        <a:xfrm>
          <a:off x="19310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35831</xdr:rowOff>
    </xdr:from>
    <xdr:ext cx="469744" cy="259045"/>
    <xdr:sp macro="" textlink="">
      <xdr:nvSpPr>
        <xdr:cNvPr id="852" name="n_4mainValue【公民館】&#10;一人当たり面積">
          <a:extLst>
            <a:ext uri="{FF2B5EF4-FFF2-40B4-BE49-F238E27FC236}">
              <a16:creationId xmlns:a16="http://schemas.microsoft.com/office/drawing/2014/main" id="{00000000-0008-0000-0E00-000054030000}"/>
            </a:ext>
          </a:extLst>
        </xdr:cNvPr>
        <xdr:cNvSpPr txBox="1"/>
      </xdr:nvSpPr>
      <xdr:spPr>
        <a:xfrm>
          <a:off x="18421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類似団体と比較して、特に有形固定資産減価償却率が高くなっている施設は、認定こども園・幼稚園・保育所及び児童館である。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認定こども園・幼稚園・保育所については、対象施設がいずれも建築後</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年程度経過しており、必要に応じた修繕は行っているものの、施設の長寿命化に有効な大規模修繕等は実施できていないため、高い水準が続いている。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稼働年数が耐用年数を超える状況であり、施設の適正管理の観点から、早急に方向性を決めて対応する必要がある。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児童館についても、</a:t>
          </a:r>
          <a:r>
            <a:rPr kumimoji="1" lang="en-US" altLang="ja-JP" sz="1100">
              <a:solidFill>
                <a:sysClr val="windowText" lastClr="000000"/>
              </a:solidFill>
              <a:effectLst/>
              <a:latin typeface="+mn-lt"/>
              <a:ea typeface="+mn-ea"/>
              <a:cs typeface="+mn-cs"/>
            </a:rPr>
            <a:t>1970</a:t>
          </a:r>
          <a:r>
            <a:rPr kumimoji="1" lang="ja-JP" altLang="ja-JP" sz="1100">
              <a:solidFill>
                <a:sysClr val="windowText" lastClr="000000"/>
              </a:solidFill>
              <a:effectLst/>
              <a:latin typeface="+mn-lt"/>
              <a:ea typeface="+mn-ea"/>
              <a:cs typeface="+mn-cs"/>
            </a:rPr>
            <a:t>年代に建設され、老朽化が著し</a:t>
          </a:r>
          <a:r>
            <a:rPr kumimoji="1" lang="ja-JP" altLang="en-US" sz="1100">
              <a:solidFill>
                <a:sysClr val="windowText" lastClr="000000"/>
              </a:solidFill>
              <a:effectLst/>
              <a:latin typeface="+mn-lt"/>
              <a:ea typeface="+mn-ea"/>
              <a:cs typeface="+mn-cs"/>
            </a:rPr>
            <a:t>く、</a:t>
          </a:r>
          <a:r>
            <a:rPr kumimoji="1" lang="ja-JP" altLang="ja-JP" sz="1100">
              <a:solidFill>
                <a:sysClr val="windowText" lastClr="000000"/>
              </a:solidFill>
              <a:effectLst/>
              <a:latin typeface="+mn-lt"/>
              <a:ea typeface="+mn-ea"/>
              <a:cs typeface="+mn-cs"/>
            </a:rPr>
            <a:t>大規模改修の実施や</a:t>
          </a:r>
          <a:r>
            <a:rPr kumimoji="1" lang="ja-JP" altLang="en-US" sz="1100">
              <a:solidFill>
                <a:sysClr val="windowText" lastClr="000000"/>
              </a:solidFill>
              <a:effectLst/>
              <a:latin typeface="+mn-lt"/>
              <a:ea typeface="+mn-ea"/>
              <a:cs typeface="+mn-cs"/>
            </a:rPr>
            <a:t>他施設への移転</a:t>
          </a:r>
          <a:r>
            <a:rPr kumimoji="1" lang="ja-JP" altLang="ja-JP" sz="1100">
              <a:solidFill>
                <a:sysClr val="windowText" lastClr="000000"/>
              </a:solidFill>
              <a:effectLst/>
              <a:latin typeface="+mn-lt"/>
              <a:ea typeface="+mn-ea"/>
              <a:cs typeface="+mn-cs"/>
            </a:rPr>
            <a:t>を図る必要がある。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60,129
57,788
25.09
25,745,787
24,256,787
1,231,953
13,931,667
16,688,046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43378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160927</xdr:rowOff>
    </xdr:from>
    <xdr:to>
      <xdr:col>20</xdr:col>
      <xdr:colOff>38100</xdr:colOff>
      <xdr:row>37</xdr:row>
      <xdr:rowOff>91077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40277</xdr:rowOff>
    </xdr:from>
    <xdr:to>
      <xdr:col>24</xdr:col>
      <xdr:colOff>63500</xdr:colOff>
      <xdr:row>37</xdr:row>
      <xdr:rowOff>71301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3839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40277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512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95613</xdr:rowOff>
    </xdr:from>
    <xdr:to>
      <xdr:col>10</xdr:col>
      <xdr:colOff>165100</xdr:colOff>
      <xdr:row>37</xdr:row>
      <xdr:rowOff>25763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146413</xdr:rowOff>
    </xdr:from>
    <xdr:to>
      <xdr:col>15</xdr:col>
      <xdr:colOff>50800</xdr:colOff>
      <xdr:row>37</xdr:row>
      <xdr:rowOff>7620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1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64589</xdr:rowOff>
    </xdr:from>
    <xdr:to>
      <xdr:col>6</xdr:col>
      <xdr:colOff>38100</xdr:colOff>
      <xdr:row>36</xdr:row>
      <xdr:rowOff>166189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115389</xdr:rowOff>
    </xdr:from>
    <xdr:to>
      <xdr:col>10</xdr:col>
      <xdr:colOff>114300</xdr:colOff>
      <xdr:row>36</xdr:row>
      <xdr:rowOff>146413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28758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107604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11266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114300</xdr:rowOff>
    </xdr:from>
    <xdr:to>
      <xdr:col>55</xdr:col>
      <xdr:colOff>50800</xdr:colOff>
      <xdr:row>35</xdr:row>
      <xdr:rowOff>44450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127000</xdr:rowOff>
    </xdr:from>
    <xdr:to>
      <xdr:col>50</xdr:col>
      <xdr:colOff>165100</xdr:colOff>
      <xdr:row>35</xdr:row>
      <xdr:rowOff>57150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165100</xdr:rowOff>
    </xdr:from>
    <xdr:to>
      <xdr:col>55</xdr:col>
      <xdr:colOff>0</xdr:colOff>
      <xdr:row>35</xdr:row>
      <xdr:rowOff>6350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5994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127000</xdr:rowOff>
    </xdr:from>
    <xdr:to>
      <xdr:col>46</xdr:col>
      <xdr:colOff>38100</xdr:colOff>
      <xdr:row>35</xdr:row>
      <xdr:rowOff>57150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6350</xdr:rowOff>
    </xdr:from>
    <xdr:to>
      <xdr:col>50</xdr:col>
      <xdr:colOff>114300</xdr:colOff>
      <xdr:row>35</xdr:row>
      <xdr:rowOff>6350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0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6350</xdr:rowOff>
    </xdr:from>
    <xdr:to>
      <xdr:col>45</xdr:col>
      <xdr:colOff>177800</xdr:colOff>
      <xdr:row>35</xdr:row>
      <xdr:rowOff>19050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00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152400</xdr:rowOff>
    </xdr:from>
    <xdr:to>
      <xdr:col>36</xdr:col>
      <xdr:colOff>165100</xdr:colOff>
      <xdr:row>35</xdr:row>
      <xdr:rowOff>82550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19050</xdr:rowOff>
    </xdr:from>
    <xdr:to>
      <xdr:col>41</xdr:col>
      <xdr:colOff>50800</xdr:colOff>
      <xdr:row>35</xdr:row>
      <xdr:rowOff>31750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01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73677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73677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86377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99077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28592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xdr:rowOff>
    </xdr:from>
    <xdr:to>
      <xdr:col>20</xdr:col>
      <xdr:colOff>38100</xdr:colOff>
      <xdr:row>61</xdr:row>
      <xdr:rowOff>111760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60960</xdr:rowOff>
    </xdr:from>
    <xdr:to>
      <xdr:col>24</xdr:col>
      <xdr:colOff>63500</xdr:colOff>
      <xdr:row>61</xdr:row>
      <xdr:rowOff>100965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5194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60960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5079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49530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46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93980</xdr:rowOff>
    </xdr:from>
    <xdr:to>
      <xdr:col>6</xdr:col>
      <xdr:colOff>38100</xdr:colOff>
      <xdr:row>61</xdr:row>
      <xdr:rowOff>24130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144780</xdr:rowOff>
    </xdr:from>
    <xdr:to>
      <xdr:col>10</xdr:col>
      <xdr:colOff>114300</xdr:colOff>
      <xdr:row>61</xdr:row>
      <xdr:rowOff>11430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102887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91457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15257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84455</xdr:rowOff>
    </xdr:from>
    <xdr:to>
      <xdr:col>55</xdr:col>
      <xdr:colOff>50800</xdr:colOff>
      <xdr:row>64</xdr:row>
      <xdr:rowOff>14605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170832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0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135255</xdr:rowOff>
    </xdr:from>
    <xdr:to>
      <xdr:col>55</xdr:col>
      <xdr:colOff>0</xdr:colOff>
      <xdr:row>63</xdr:row>
      <xdr:rowOff>137160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9366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16510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137160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88265</xdr:rowOff>
    </xdr:from>
    <xdr:to>
      <xdr:col>41</xdr:col>
      <xdr:colOff>101600</xdr:colOff>
      <xdr:row>64</xdr:row>
      <xdr:rowOff>18415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137160</xdr:rowOff>
    </xdr:from>
    <xdr:to>
      <xdr:col>45</xdr:col>
      <xdr:colOff>177800</xdr:colOff>
      <xdr:row>63</xdr:row>
      <xdr:rowOff>139065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9385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88265</xdr:rowOff>
    </xdr:from>
    <xdr:to>
      <xdr:col>36</xdr:col>
      <xdr:colOff>165100</xdr:colOff>
      <xdr:row>64</xdr:row>
      <xdr:rowOff>18415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139065</xdr:rowOff>
    </xdr:from>
    <xdr:to>
      <xdr:col>41</xdr:col>
      <xdr:colOff>50800</xdr:colOff>
      <xdr:row>63</xdr:row>
      <xdr:rowOff>139065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940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7637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9542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98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9542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98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92711</xdr:rowOff>
    </xdr:from>
    <xdr:to>
      <xdr:col>24</xdr:col>
      <xdr:colOff>114300</xdr:colOff>
      <xdr:row>84</xdr:row>
      <xdr:rowOff>22861</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3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71138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30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83820</xdr:rowOff>
    </xdr:from>
    <xdr:to>
      <xdr:col>20</xdr:col>
      <xdr:colOff>38100</xdr:colOff>
      <xdr:row>84</xdr:row>
      <xdr:rowOff>13970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3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134620</xdr:rowOff>
    </xdr:from>
    <xdr:to>
      <xdr:col>24</xdr:col>
      <xdr:colOff>63500</xdr:colOff>
      <xdr:row>83</xdr:row>
      <xdr:rowOff>143511</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36497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58420</xdr:rowOff>
    </xdr:from>
    <xdr:to>
      <xdr:col>15</xdr:col>
      <xdr:colOff>101600</xdr:colOff>
      <xdr:row>83</xdr:row>
      <xdr:rowOff>160020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109220</xdr:rowOff>
    </xdr:from>
    <xdr:to>
      <xdr:col>19</xdr:col>
      <xdr:colOff>177800</xdr:colOff>
      <xdr:row>83</xdr:row>
      <xdr:rowOff>134620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3395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43180</xdr:rowOff>
    </xdr:from>
    <xdr:to>
      <xdr:col>10</xdr:col>
      <xdr:colOff>165100</xdr:colOff>
      <xdr:row>83</xdr:row>
      <xdr:rowOff>144780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93980</xdr:rowOff>
    </xdr:from>
    <xdr:to>
      <xdr:col>15</xdr:col>
      <xdr:colOff>50800</xdr:colOff>
      <xdr:row>83</xdr:row>
      <xdr:rowOff>109220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324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17780</xdr:rowOff>
    </xdr:from>
    <xdr:to>
      <xdr:col>6</xdr:col>
      <xdr:colOff>38100</xdr:colOff>
      <xdr:row>83</xdr:row>
      <xdr:rowOff>119380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68580</xdr:rowOff>
    </xdr:from>
    <xdr:to>
      <xdr:col>10</xdr:col>
      <xdr:colOff>114300</xdr:colOff>
      <xdr:row>83</xdr:row>
      <xdr:rowOff>93980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2989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121938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5097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40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151147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38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135907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36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22877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95250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49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95250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27305</xdr:rowOff>
    </xdr:from>
    <xdr:to>
      <xdr:col>41</xdr:col>
      <xdr:colOff>101600</xdr:colOff>
      <xdr:row>84</xdr:row>
      <xdr:rowOff>128905</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78105</xdr:rowOff>
    </xdr:from>
    <xdr:to>
      <xdr:col>45</xdr:col>
      <xdr:colOff>177800</xdr:colOff>
      <xdr:row>84</xdr:row>
      <xdr:rowOff>95250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479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78105</xdr:rowOff>
    </xdr:from>
    <xdr:to>
      <xdr:col>41</xdr:col>
      <xdr:colOff>50800</xdr:colOff>
      <xdr:row>84</xdr:row>
      <xdr:rowOff>83820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72300" y="1447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8272</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137177</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120032</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52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103777</xdr:rowOff>
    </xdr:from>
    <xdr:to>
      <xdr:col>24</xdr:col>
      <xdr:colOff>114300</xdr:colOff>
      <xdr:row>104</xdr:row>
      <xdr:rowOff>33927</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126654</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61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72752</xdr:rowOff>
    </xdr:from>
    <xdr:to>
      <xdr:col>20</xdr:col>
      <xdr:colOff>38100</xdr:colOff>
      <xdr:row>104</xdr:row>
      <xdr:rowOff>2902</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123552</xdr:rowOff>
    </xdr:from>
    <xdr:to>
      <xdr:col>24</xdr:col>
      <xdr:colOff>63500</xdr:colOff>
      <xdr:row>103</xdr:row>
      <xdr:rowOff>154577</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778290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38463</xdr:rowOff>
    </xdr:from>
    <xdr:to>
      <xdr:col>15</xdr:col>
      <xdr:colOff>101600</xdr:colOff>
      <xdr:row>103</xdr:row>
      <xdr:rowOff>140063</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89263</xdr:rowOff>
    </xdr:from>
    <xdr:to>
      <xdr:col>19</xdr:col>
      <xdr:colOff>177800</xdr:colOff>
      <xdr:row>103</xdr:row>
      <xdr:rowOff>123552</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77486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4173</xdr:rowOff>
    </xdr:from>
    <xdr:to>
      <xdr:col>10</xdr:col>
      <xdr:colOff>165100</xdr:colOff>
      <xdr:row>103</xdr:row>
      <xdr:rowOff>105773</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54973</xdr:rowOff>
    </xdr:from>
    <xdr:to>
      <xdr:col>15</xdr:col>
      <xdr:colOff>50800</xdr:colOff>
      <xdr:row>103</xdr:row>
      <xdr:rowOff>89263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77143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141332</xdr:rowOff>
    </xdr:from>
    <xdr:to>
      <xdr:col>6</xdr:col>
      <xdr:colOff>38100</xdr:colOff>
      <xdr:row>103</xdr:row>
      <xdr:rowOff>71482</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20682</xdr:rowOff>
    </xdr:from>
    <xdr:to>
      <xdr:col>10</xdr:col>
      <xdr:colOff>114300</xdr:colOff>
      <xdr:row>103</xdr:row>
      <xdr:rowOff>54973</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76800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157315</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19429</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156590</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122300</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88009</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18542</xdr:rowOff>
    </xdr:from>
    <xdr:to>
      <xdr:col>55</xdr:col>
      <xdr:colOff>50800</xdr:colOff>
      <xdr:row>101</xdr:row>
      <xdr:rowOff>120142</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143019</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728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29972</xdr:rowOff>
    </xdr:from>
    <xdr:to>
      <xdr:col>50</xdr:col>
      <xdr:colOff>165100</xdr:colOff>
      <xdr:row>101</xdr:row>
      <xdr:rowOff>131572</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734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69342</xdr:rowOff>
    </xdr:from>
    <xdr:to>
      <xdr:col>55</xdr:col>
      <xdr:colOff>0</xdr:colOff>
      <xdr:row>101</xdr:row>
      <xdr:rowOff>80772</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9639300" y="1738579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36830</xdr:rowOff>
    </xdr:from>
    <xdr:to>
      <xdr:col>46</xdr:col>
      <xdr:colOff>38100</xdr:colOff>
      <xdr:row>101</xdr:row>
      <xdr:rowOff>138430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80772</xdr:rowOff>
    </xdr:from>
    <xdr:to>
      <xdr:col>50</xdr:col>
      <xdr:colOff>114300</xdr:colOff>
      <xdr:row>101</xdr:row>
      <xdr:rowOff>87630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750300" y="173972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50546</xdr:rowOff>
    </xdr:from>
    <xdr:to>
      <xdr:col>41</xdr:col>
      <xdr:colOff>101600</xdr:colOff>
      <xdr:row>101</xdr:row>
      <xdr:rowOff>152146</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87630</xdr:rowOff>
    </xdr:from>
    <xdr:to>
      <xdr:col>45</xdr:col>
      <xdr:colOff>177800</xdr:colOff>
      <xdr:row>101</xdr:row>
      <xdr:rowOff>101346</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7861300" y="17404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61976</xdr:rowOff>
    </xdr:from>
    <xdr:to>
      <xdr:col>36</xdr:col>
      <xdr:colOff>165100</xdr:colOff>
      <xdr:row>101</xdr:row>
      <xdr:rowOff>163576</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73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101346</xdr:rowOff>
    </xdr:from>
    <xdr:to>
      <xdr:col>41</xdr:col>
      <xdr:colOff>50800</xdr:colOff>
      <xdr:row>101</xdr:row>
      <xdr:rowOff>112776</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6972300" y="174177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143273</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31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148099</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712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154957</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168673</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8653</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715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57785</xdr:rowOff>
    </xdr:from>
    <xdr:to>
      <xdr:col>85</xdr:col>
      <xdr:colOff>177800</xdr:colOff>
      <xdr:row>41</xdr:row>
      <xdr:rowOff>159385</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144162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700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102870</xdr:rowOff>
    </xdr:from>
    <xdr:to>
      <xdr:col>85</xdr:col>
      <xdr:colOff>127000</xdr:colOff>
      <xdr:row>41</xdr:row>
      <xdr:rowOff>108585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71323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31115</xdr:rowOff>
    </xdr:from>
    <xdr:to>
      <xdr:col>76</xdr:col>
      <xdr:colOff>165100</xdr:colOff>
      <xdr:row>41</xdr:row>
      <xdr:rowOff>132715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81915</xdr:rowOff>
    </xdr:from>
    <xdr:to>
      <xdr:col>81</xdr:col>
      <xdr:colOff>50800</xdr:colOff>
      <xdr:row>41</xdr:row>
      <xdr:rowOff>102870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71113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139700</xdr:rowOff>
    </xdr:from>
    <xdr:to>
      <xdr:col>72</xdr:col>
      <xdr:colOff>38100</xdr:colOff>
      <xdr:row>41</xdr:row>
      <xdr:rowOff>69850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19050</xdr:rowOff>
    </xdr:from>
    <xdr:to>
      <xdr:col>76</xdr:col>
      <xdr:colOff>114300</xdr:colOff>
      <xdr:row>41</xdr:row>
      <xdr:rowOff>81915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70485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76835</xdr:rowOff>
    </xdr:from>
    <xdr:to>
      <xdr:col>67</xdr:col>
      <xdr:colOff>101600</xdr:colOff>
      <xdr:row>41</xdr:row>
      <xdr:rowOff>6985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127635</xdr:rowOff>
    </xdr:from>
    <xdr:to>
      <xdr:col>71</xdr:col>
      <xdr:colOff>177800</xdr:colOff>
      <xdr:row>41</xdr:row>
      <xdr:rowOff>19050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9856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123842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60977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169562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157597</xdr:rowOff>
    </xdr:from>
    <xdr:to>
      <xdr:col>116</xdr:col>
      <xdr:colOff>114300</xdr:colOff>
      <xdr:row>42</xdr:row>
      <xdr:rowOff>87747</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718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72524</xdr:rowOff>
    </xdr:from>
    <xdr:ext cx="378565"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71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157607</xdr:rowOff>
    </xdr:from>
    <xdr:to>
      <xdr:col>112</xdr:col>
      <xdr:colOff>38100</xdr:colOff>
      <xdr:row>42</xdr:row>
      <xdr:rowOff>87757</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71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36947</xdr:rowOff>
    </xdr:from>
    <xdr:to>
      <xdr:col>116</xdr:col>
      <xdr:colOff>63500</xdr:colOff>
      <xdr:row>42</xdr:row>
      <xdr:rowOff>36957</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1323300" y="7237847"/>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157613</xdr:rowOff>
    </xdr:from>
    <xdr:to>
      <xdr:col>107</xdr:col>
      <xdr:colOff>101600</xdr:colOff>
      <xdr:row>42</xdr:row>
      <xdr:rowOff>87763</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71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36957</xdr:rowOff>
    </xdr:from>
    <xdr:to>
      <xdr:col>111</xdr:col>
      <xdr:colOff>177800</xdr:colOff>
      <xdr:row>42</xdr:row>
      <xdr:rowOff>36963</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0434300" y="7237857"/>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157628</xdr:rowOff>
    </xdr:from>
    <xdr:to>
      <xdr:col>102</xdr:col>
      <xdr:colOff>165100</xdr:colOff>
      <xdr:row>42</xdr:row>
      <xdr:rowOff>87778</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71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36963</xdr:rowOff>
    </xdr:from>
    <xdr:to>
      <xdr:col>107</xdr:col>
      <xdr:colOff>50800</xdr:colOff>
      <xdr:row>42</xdr:row>
      <xdr:rowOff>36978</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45300" y="7237863"/>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157639</xdr:rowOff>
    </xdr:from>
    <xdr:to>
      <xdr:col>98</xdr:col>
      <xdr:colOff>38100</xdr:colOff>
      <xdr:row>42</xdr:row>
      <xdr:rowOff>87789</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71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36978</xdr:rowOff>
    </xdr:from>
    <xdr:to>
      <xdr:col>102</xdr:col>
      <xdr:colOff>114300</xdr:colOff>
      <xdr:row>42</xdr:row>
      <xdr:rowOff>36989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723787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78884</xdr:rowOff>
    </xdr:from>
    <xdr:ext cx="378565"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121317" y="7279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78890</xdr:rowOff>
    </xdr:from>
    <xdr:ext cx="378565"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245017" y="727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78905</xdr:rowOff>
    </xdr:from>
    <xdr:ext cx="378565"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356017" y="7279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78916</xdr:rowOff>
    </xdr:from>
    <xdr:ext cx="378565"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467017" y="727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137160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5481300" y="102184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102870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1018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68580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0149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34290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814300" y="101237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F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F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F00-0000B0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8653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F00-0000BC020000}"/>
            </a:ext>
          </a:extLst>
        </xdr:cNvPr>
        <xdr:cNvSpPr txBox="1"/>
      </xdr:nvSpPr>
      <xdr:spPr>
        <a:xfrm>
          <a:off x="22199600" y="104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41148</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21323300" y="1066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161798</xdr:rowOff>
    </xdr:from>
    <xdr:to>
      <xdr:col>107</xdr:col>
      <xdr:colOff>101600</xdr:colOff>
      <xdr:row>62</xdr:row>
      <xdr:rowOff>91948</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41148</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0434300" y="1067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41148</xdr:rowOff>
    </xdr:from>
    <xdr:to>
      <xdr:col>107</xdr:col>
      <xdr:colOff>50800</xdr:colOff>
      <xdr:row>62</xdr:row>
      <xdr:rowOff>45720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19545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50292</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18656300" y="1067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108475</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117619</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6268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67327</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6357600"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16692</xdr:rowOff>
    </xdr:from>
    <xdr:to>
      <xdr:col>81</xdr:col>
      <xdr:colOff>101600</xdr:colOff>
      <xdr:row>83</xdr:row>
      <xdr:rowOff>118292</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5430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67492</xdr:rowOff>
    </xdr:from>
    <xdr:to>
      <xdr:col>85</xdr:col>
      <xdr:colOff>127000</xdr:colOff>
      <xdr:row>83</xdr:row>
      <xdr:rowOff>95250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5481300" y="1429784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160382</xdr:rowOff>
    </xdr:from>
    <xdr:to>
      <xdr:col>76</xdr:col>
      <xdr:colOff>165100</xdr:colOff>
      <xdr:row>83</xdr:row>
      <xdr:rowOff>90532</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4541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39732</xdr:rowOff>
    </xdr:from>
    <xdr:to>
      <xdr:col>81</xdr:col>
      <xdr:colOff>50800</xdr:colOff>
      <xdr:row>83</xdr:row>
      <xdr:rowOff>67492</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4592300" y="142700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137523</xdr:rowOff>
    </xdr:from>
    <xdr:to>
      <xdr:col>72</xdr:col>
      <xdr:colOff>38100</xdr:colOff>
      <xdr:row>83</xdr:row>
      <xdr:rowOff>67673</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3652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16873</xdr:rowOff>
    </xdr:from>
    <xdr:to>
      <xdr:col>76</xdr:col>
      <xdr:colOff>114300</xdr:colOff>
      <xdr:row>83</xdr:row>
      <xdr:rowOff>39732</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3703300" y="142472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104866</xdr:rowOff>
    </xdr:from>
    <xdr:to>
      <xdr:col>67</xdr:col>
      <xdr:colOff>101600</xdr:colOff>
      <xdr:row>83</xdr:row>
      <xdr:rowOff>35016</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2763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155666</xdr:rowOff>
    </xdr:from>
    <xdr:to>
      <xdr:col>71</xdr:col>
      <xdr:colOff>177800</xdr:colOff>
      <xdr:row>83</xdr:row>
      <xdr:rowOff>16873</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814300" y="142145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134819</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02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107059</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84200</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51543</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81026</xdr:rowOff>
    </xdr:from>
    <xdr:to>
      <xdr:col>116</xdr:col>
      <xdr:colOff>114300</xdr:colOff>
      <xdr:row>82</xdr:row>
      <xdr:rowOff>11176</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103903</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131826</xdr:rowOff>
    </xdr:from>
    <xdr:to>
      <xdr:col>116</xdr:col>
      <xdr:colOff>63500</xdr:colOff>
      <xdr:row>84</xdr:row>
      <xdr:rowOff>102108</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1323300" y="14019276"/>
          <a:ext cx="8382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106680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20434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111252</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8656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146231</xdr:rowOff>
    </xdr:from>
    <xdr:to>
      <xdr:col>81</xdr:col>
      <xdr:colOff>101600</xdr:colOff>
      <xdr:row>106</xdr:row>
      <xdr:rowOff>76381</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25581</xdr:rowOff>
    </xdr:from>
    <xdr:to>
      <xdr:col>85</xdr:col>
      <xdr:colOff>127000</xdr:colOff>
      <xdr:row>106</xdr:row>
      <xdr:rowOff>64770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819928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25581</xdr:rowOff>
    </xdr:from>
    <xdr:to>
      <xdr:col>81</xdr:col>
      <xdr:colOff>50800</xdr:colOff>
      <xdr:row>106</xdr:row>
      <xdr:rowOff>76200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flipV="1">
          <a:off x="14592300" y="1819928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164193</xdr:rowOff>
    </xdr:from>
    <xdr:to>
      <xdr:col>72</xdr:col>
      <xdr:colOff>38100</xdr:colOff>
      <xdr:row>106</xdr:row>
      <xdr:rowOff>94343</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43543</xdr:rowOff>
    </xdr:from>
    <xdr:to>
      <xdr:col>76</xdr:col>
      <xdr:colOff>114300</xdr:colOff>
      <xdr:row>106</xdr:row>
      <xdr:rowOff>76200</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3703300" y="18217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43543</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814300" y="181862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67508</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66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85470</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8605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5806</xdr:rowOff>
    </xdr:from>
    <xdr:to>
      <xdr:col>116</xdr:col>
      <xdr:colOff>114300</xdr:colOff>
      <xdr:row>106</xdr:row>
      <xdr:rowOff>107406</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2110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155683</xdr:rowOff>
    </xdr:from>
    <xdr:ext cx="469744" cy="259045"/>
    <xdr:sp macro="" textlink="">
      <xdr:nvSpPr>
        <xdr:cNvPr id="932" name="【庁舎】&#10;一人当たり面積該当値テキスト">
          <a:extLst>
            <a:ext uri="{FF2B5EF4-FFF2-40B4-BE49-F238E27FC236}">
              <a16:creationId xmlns:a16="http://schemas.microsoft.com/office/drawing/2014/main" id="{00000000-0008-0000-0F00-0000A4030000}"/>
            </a:ext>
          </a:extLst>
        </xdr:cNvPr>
        <xdr:cNvSpPr txBox="1"/>
      </xdr:nvSpPr>
      <xdr:spPr>
        <a:xfrm>
          <a:off x="22199600"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56606</xdr:rowOff>
    </xdr:from>
    <xdr:to>
      <xdr:col>116</xdr:col>
      <xdr:colOff>63500</xdr:colOff>
      <xdr:row>106</xdr:row>
      <xdr:rowOff>59871</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1323300" y="182303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xdr:rowOff>
    </xdr:from>
    <xdr:to>
      <xdr:col>107</xdr:col>
      <xdr:colOff>101600</xdr:colOff>
      <xdr:row>106</xdr:row>
      <xdr:rowOff>113937</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038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63137</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20434300" y="182335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18869</xdr:rowOff>
    </xdr:from>
    <xdr:to>
      <xdr:col>102</xdr:col>
      <xdr:colOff>165100</xdr:colOff>
      <xdr:row>106</xdr:row>
      <xdr:rowOff>120469</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494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63137</xdr:rowOff>
    </xdr:from>
    <xdr:to>
      <xdr:col>107</xdr:col>
      <xdr:colOff>50800</xdr:colOff>
      <xdr:row>106</xdr:row>
      <xdr:rowOff>69669</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19545300" y="18236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605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69669</xdr:rowOff>
    </xdr:from>
    <xdr:to>
      <xdr:col>102</xdr:col>
      <xdr:colOff>114300</xdr:colOff>
      <xdr:row>106</xdr:row>
      <xdr:rowOff>72934</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8656300" y="182433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F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F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943" name="n_3aveValue【庁舎】&#10;一人当たり面積">
          <a:extLst>
            <a:ext uri="{FF2B5EF4-FFF2-40B4-BE49-F238E27FC236}">
              <a16:creationId xmlns:a16="http://schemas.microsoft.com/office/drawing/2014/main" id="{00000000-0008-0000-0F00-0000AF030000}"/>
            </a:ext>
          </a:extLst>
        </xdr:cNvPr>
        <xdr:cNvSpPr txBox="1"/>
      </xdr:nvSpPr>
      <xdr:spPr>
        <a:xfrm>
          <a:off x="19310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944" name="n_4aveValue【庁舎】&#10;一人当たり面積">
          <a:extLst>
            <a:ext uri="{FF2B5EF4-FFF2-40B4-BE49-F238E27FC236}">
              <a16:creationId xmlns:a16="http://schemas.microsoft.com/office/drawing/2014/main" id="{00000000-0008-0000-0F00-0000B0030000}"/>
            </a:ext>
          </a:extLst>
        </xdr:cNvPr>
        <xdr:cNvSpPr txBox="1"/>
      </xdr:nvSpPr>
      <xdr:spPr>
        <a:xfrm>
          <a:off x="18421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105064</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201994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111596</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9310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114861</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8421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ysClr val="windowText" lastClr="000000"/>
              </a:solidFill>
              <a:effectLst/>
              <a:latin typeface="+mn-lt"/>
              <a:ea typeface="+mn-ea"/>
              <a:cs typeface="+mn-cs"/>
            </a:rPr>
            <a:t>類似団体と比較して、特に有形固定資産減価償却率が高くなっている施設は、一般廃棄物処理施設、福祉施設及び庁舎であり、低くなっている施設は市民会館である。一般廃棄物処理施設については、建築後</a:t>
          </a:r>
          <a:r>
            <a:rPr kumimoji="1" lang="en-US" altLang="ja-JP" sz="1050">
              <a:solidFill>
                <a:sysClr val="windowText" lastClr="000000"/>
              </a:solidFill>
              <a:effectLst/>
              <a:latin typeface="+mn-lt"/>
              <a:ea typeface="+mn-ea"/>
              <a:cs typeface="+mn-cs"/>
            </a:rPr>
            <a:t>32</a:t>
          </a:r>
          <a:r>
            <a:rPr kumimoji="1" lang="ja-JP" altLang="ja-JP" sz="1050">
              <a:solidFill>
                <a:sysClr val="windowText" lastClr="000000"/>
              </a:solidFill>
              <a:effectLst/>
              <a:latin typeface="+mn-lt"/>
              <a:ea typeface="+mn-ea"/>
              <a:cs typeface="+mn-cs"/>
            </a:rPr>
            <a:t>年が経過しており、大規模改修を行っていないため、高い水準となっている。今後は、ごみの減量や分別により残耐用年数を延長するとともに、施設の運用について検討していく必要がある。福祉施設についても、建築後</a:t>
          </a:r>
          <a:r>
            <a:rPr kumimoji="1" lang="en-US" altLang="ja-JP" sz="1050">
              <a:solidFill>
                <a:sysClr val="windowText" lastClr="000000"/>
              </a:solidFill>
              <a:effectLst/>
              <a:latin typeface="+mn-lt"/>
              <a:ea typeface="+mn-ea"/>
              <a:cs typeface="+mn-cs"/>
            </a:rPr>
            <a:t>30</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50</a:t>
          </a:r>
          <a:r>
            <a:rPr kumimoji="1" lang="ja-JP" altLang="ja-JP" sz="1050">
              <a:solidFill>
                <a:sysClr val="windowText" lastClr="000000"/>
              </a:solidFill>
              <a:effectLst/>
              <a:latin typeface="+mn-lt"/>
              <a:ea typeface="+mn-ea"/>
              <a:cs typeface="+mn-cs"/>
            </a:rPr>
            <a:t>年程度経過しており、施設の長寿命化に有効な大規模改修を行っていないことが、高い水準となっている要因である。今後は他施設との統合についても検討しながら、適正な維持管理に努めていく。庁舎については、建築後</a:t>
          </a:r>
          <a:r>
            <a:rPr kumimoji="1" lang="en-US" altLang="ja-JP" sz="1050">
              <a:solidFill>
                <a:sysClr val="windowText" lastClr="000000"/>
              </a:solidFill>
              <a:effectLst/>
              <a:latin typeface="+mn-lt"/>
              <a:ea typeface="+mn-ea"/>
              <a:cs typeface="+mn-cs"/>
            </a:rPr>
            <a:t>47</a:t>
          </a:r>
          <a:r>
            <a:rPr kumimoji="1" lang="ja-JP" altLang="ja-JP" sz="1050">
              <a:solidFill>
                <a:sysClr val="windowText" lastClr="000000"/>
              </a:solidFill>
              <a:effectLst/>
              <a:latin typeface="+mn-lt"/>
              <a:ea typeface="+mn-ea"/>
              <a:cs typeface="+mn-cs"/>
            </a:rPr>
            <a:t>年程度経過しており、平</a:t>
          </a:r>
          <a:r>
            <a:rPr kumimoji="1" lang="ja-JP" altLang="en-US" sz="1050">
              <a:solidFill>
                <a:sysClr val="windowText" lastClr="000000"/>
              </a:solidFill>
              <a:effectLst/>
              <a:latin typeface="+mn-lt"/>
              <a:ea typeface="+mn-ea"/>
              <a:cs typeface="+mn-cs"/>
            </a:rPr>
            <a:t>成</a:t>
          </a:r>
          <a:r>
            <a:rPr kumimoji="1" lang="en-US" altLang="ja-JP" sz="1050">
              <a:solidFill>
                <a:sysClr val="windowText" lastClr="000000"/>
              </a:solidFill>
              <a:effectLst/>
              <a:latin typeface="+mn-lt"/>
              <a:ea typeface="+mn-ea"/>
              <a:cs typeface="+mn-cs"/>
            </a:rPr>
            <a:t>25</a:t>
          </a:r>
          <a:r>
            <a:rPr kumimoji="1" lang="ja-JP" altLang="en-US"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26</a:t>
          </a:r>
          <a:r>
            <a:rPr kumimoji="1" lang="ja-JP" altLang="ja-JP" sz="1050">
              <a:solidFill>
                <a:sysClr val="windowText" lastClr="000000"/>
              </a:solidFill>
              <a:effectLst/>
              <a:latin typeface="+mn-lt"/>
              <a:ea typeface="+mn-ea"/>
              <a:cs typeface="+mn-cs"/>
            </a:rPr>
            <a:t>年度に行った耐震化改修工事以降、数値が高い状態にあったが、令和</a:t>
          </a:r>
          <a:r>
            <a:rPr kumimoji="1" lang="ja-JP" altLang="en-US" sz="1050">
              <a:solidFill>
                <a:sysClr val="windowText" lastClr="000000"/>
              </a:solidFill>
              <a:effectLst/>
              <a:latin typeface="+mn-lt"/>
              <a:ea typeface="+mn-ea"/>
              <a:cs typeface="+mn-cs"/>
            </a:rPr>
            <a:t>３、４</a:t>
          </a:r>
          <a:r>
            <a:rPr kumimoji="1" lang="ja-JP" altLang="ja-JP" sz="1050">
              <a:solidFill>
                <a:sysClr val="windowText" lastClr="000000"/>
              </a:solidFill>
              <a:effectLst/>
              <a:latin typeface="+mn-lt"/>
              <a:ea typeface="+mn-ea"/>
              <a:cs typeface="+mn-cs"/>
            </a:rPr>
            <a:t>年度に本庁舎の空調等改修工事を実施したため若干改善している。今後も、行政サービスの中枢として機能するよう、予防保全型の管理を計画的に行い、施設の長寿命化を図っていく。</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市民会館については、平成</a:t>
          </a:r>
          <a:r>
            <a:rPr kumimoji="1" lang="en-US" altLang="ja-JP" sz="1050">
              <a:solidFill>
                <a:sysClr val="windowText" lastClr="000000"/>
              </a:solidFill>
              <a:effectLst/>
              <a:latin typeface="+mn-lt"/>
              <a:ea typeface="+mn-ea"/>
              <a:cs typeface="+mn-cs"/>
            </a:rPr>
            <a:t>25</a:t>
          </a:r>
          <a:r>
            <a:rPr kumimoji="1" lang="ja-JP" altLang="ja-JP" sz="1050">
              <a:solidFill>
                <a:sysClr val="windowText" lastClr="000000"/>
              </a:solidFill>
              <a:effectLst/>
              <a:latin typeface="+mn-lt"/>
              <a:ea typeface="+mn-ea"/>
              <a:cs typeface="+mn-cs"/>
            </a:rPr>
            <a:t>年度に津島市生涯学習センターを県からの譲渡で取得して以降、</a:t>
          </a:r>
          <a:r>
            <a:rPr kumimoji="1" lang="ja-JP" altLang="en-US" sz="1050">
              <a:solidFill>
                <a:sysClr val="windowText" lastClr="000000"/>
              </a:solidFill>
              <a:effectLst/>
              <a:latin typeface="+mn-lt"/>
              <a:ea typeface="+mn-ea"/>
              <a:cs typeface="+mn-cs"/>
            </a:rPr>
            <a:t>改修工事等が進み資産価値が向上したことから、</a:t>
          </a:r>
          <a:r>
            <a:rPr kumimoji="1" lang="ja-JP" altLang="ja-JP" sz="1050">
              <a:solidFill>
                <a:sysClr val="windowText" lastClr="000000"/>
              </a:solidFill>
              <a:effectLst/>
              <a:latin typeface="+mn-lt"/>
              <a:ea typeface="+mn-ea"/>
              <a:cs typeface="+mn-cs"/>
            </a:rPr>
            <a:t>類似団体と比較して有形固定資産減価償却率が低い水準になっていると思われる。なお、建築後</a:t>
          </a:r>
          <a:r>
            <a:rPr kumimoji="1" lang="en-US" altLang="ja-JP" sz="1050">
              <a:solidFill>
                <a:sysClr val="windowText" lastClr="000000"/>
              </a:solidFill>
              <a:effectLst/>
              <a:latin typeface="+mn-lt"/>
              <a:ea typeface="+mn-ea"/>
              <a:cs typeface="+mn-cs"/>
            </a:rPr>
            <a:t>46</a:t>
          </a:r>
          <a:r>
            <a:rPr kumimoji="1" lang="ja-JP" altLang="en-US" sz="1050">
              <a:solidFill>
                <a:sysClr val="windowText" lastClr="000000"/>
              </a:solidFill>
              <a:effectLst/>
              <a:latin typeface="+mn-lt"/>
              <a:ea typeface="+mn-ea"/>
              <a:cs typeface="+mn-cs"/>
            </a:rPr>
            <a:t>年</a:t>
          </a:r>
          <a:r>
            <a:rPr kumimoji="1" lang="ja-JP" altLang="ja-JP" sz="1050">
              <a:solidFill>
                <a:sysClr val="windowText" lastClr="000000"/>
              </a:solidFill>
              <a:effectLst/>
              <a:latin typeface="+mn-lt"/>
              <a:ea typeface="+mn-ea"/>
              <a:cs typeface="+mn-cs"/>
            </a:rPr>
            <a:t>程度経過して老朽化が進んでいるため、大規模改修等による施設の長寿命化が必要になるが、津島市文化会館とホール・会議室の機能が重複することもあり、今後の施設の在り方についても検討が必要である。</a:t>
          </a:r>
          <a:endParaRPr lang="ja-JP" altLang="ja-JP" sz="12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60,129
57,788
25.09
25,745,787
24,256,787
1,231,953
13,931,667
16,688,046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市内に中心とする企業が少ないこと等により財政基盤が強いとは言えないが、景気の変動による影響は受けにくく、財政力指数は類似団体平均の</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を上回る</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令和５年度においては、昨年度に引き続き、国補正予算に伴う交付税の再算定が行われた影響で基準財政需要額は</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百万円の増となった。また、基準財政収入額についても、市税税収の回復等により</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百万円の増であり、財政力指数としては前年度比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経常収支比率は、分子である経常経費充当一般財源等の増、分母である経常一般財源等の増により、前年度比</a:t>
          </a:r>
          <a:r>
            <a:rPr kumimoji="1" lang="en-US" altLang="ja-JP" sz="1250">
              <a:latin typeface="ＭＳ Ｐゴシック" panose="020B0600070205080204" pitchFamily="50" charset="-128"/>
              <a:ea typeface="ＭＳ Ｐゴシック" panose="020B0600070205080204" pitchFamily="50" charset="-128"/>
            </a:rPr>
            <a:t>2.3</a:t>
          </a:r>
          <a:r>
            <a:rPr kumimoji="1" lang="ja-JP" altLang="en-US" sz="1250">
              <a:latin typeface="ＭＳ Ｐゴシック" panose="020B0600070205080204" pitchFamily="50" charset="-128"/>
              <a:ea typeface="ＭＳ Ｐゴシック" panose="020B0600070205080204" pitchFamily="50" charset="-128"/>
            </a:rPr>
            <a:t>ポイント増の</a:t>
          </a:r>
          <a:r>
            <a:rPr kumimoji="1" lang="en-US" altLang="ja-JP" sz="1250">
              <a:latin typeface="ＭＳ Ｐゴシック" panose="020B0600070205080204" pitchFamily="50" charset="-128"/>
              <a:ea typeface="ＭＳ Ｐゴシック" panose="020B0600070205080204" pitchFamily="50" charset="-128"/>
            </a:rPr>
            <a:t>94.6%</a:t>
          </a:r>
          <a:r>
            <a:rPr kumimoji="1" lang="ja-JP" altLang="en-US" sz="1250">
              <a:latin typeface="ＭＳ Ｐゴシック" panose="020B0600070205080204" pitchFamily="50" charset="-128"/>
              <a:ea typeface="ＭＳ Ｐゴシック" panose="020B0600070205080204" pitchFamily="50" charset="-128"/>
            </a:rPr>
            <a:t>となった。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経常経費充当一般財源等については、人件費が減（△</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百万円）となったものの、それ以外では増加（物件費</a:t>
          </a:r>
          <a:r>
            <a:rPr kumimoji="1" lang="en-US" altLang="ja-JP" sz="1250">
              <a:latin typeface="ＭＳ Ｐゴシック" panose="020B0600070205080204" pitchFamily="50" charset="-128"/>
              <a:ea typeface="ＭＳ Ｐゴシック" panose="020B0600070205080204" pitchFamily="50" charset="-128"/>
            </a:rPr>
            <a:t>+89</a:t>
          </a:r>
          <a:r>
            <a:rPr kumimoji="1" lang="ja-JP" altLang="en-US" sz="1250">
              <a:latin typeface="ＭＳ Ｐゴシック" panose="020B0600070205080204" pitchFamily="50" charset="-128"/>
              <a:ea typeface="ＭＳ Ｐゴシック" panose="020B0600070205080204" pitchFamily="50" charset="-128"/>
            </a:rPr>
            <a:t>百万円、扶助費</a:t>
          </a:r>
          <a:r>
            <a:rPr kumimoji="1" lang="en-US" altLang="ja-JP" sz="1250">
              <a:latin typeface="ＭＳ Ｐゴシック" panose="020B0600070205080204" pitchFamily="50" charset="-128"/>
              <a:ea typeface="ＭＳ Ｐゴシック" panose="020B0600070205080204" pitchFamily="50" charset="-128"/>
            </a:rPr>
            <a:t>+130</a:t>
          </a:r>
          <a:r>
            <a:rPr kumimoji="1" lang="ja-JP" altLang="en-US" sz="1250">
              <a:latin typeface="ＭＳ Ｐゴシック" panose="020B0600070205080204" pitchFamily="50" charset="-128"/>
              <a:ea typeface="ＭＳ Ｐゴシック" panose="020B0600070205080204" pitchFamily="50" charset="-128"/>
            </a:rPr>
            <a:t>百万円、公債費</a:t>
          </a:r>
          <a:r>
            <a:rPr kumimoji="1" lang="en-US" altLang="ja-JP" sz="1250">
              <a:latin typeface="ＭＳ Ｐゴシック" panose="020B0600070205080204" pitchFamily="50" charset="-128"/>
              <a:ea typeface="ＭＳ Ｐゴシック" panose="020B0600070205080204" pitchFamily="50" charset="-128"/>
            </a:rPr>
            <a:t>+80</a:t>
          </a:r>
          <a:r>
            <a:rPr kumimoji="1" lang="ja-JP" altLang="en-US" sz="1250">
              <a:latin typeface="ＭＳ Ｐゴシック" panose="020B0600070205080204" pitchFamily="50" charset="-128"/>
              <a:ea typeface="ＭＳ Ｐゴシック" panose="020B0600070205080204" pitchFamily="50" charset="-128"/>
            </a:rPr>
            <a:t>百万円等）により</a:t>
          </a:r>
          <a:r>
            <a:rPr kumimoji="1" lang="en-US" altLang="ja-JP" sz="1250">
              <a:latin typeface="ＭＳ Ｐゴシック" panose="020B0600070205080204" pitchFamily="50" charset="-128"/>
              <a:ea typeface="ＭＳ Ｐゴシック" panose="020B0600070205080204" pitchFamily="50" charset="-128"/>
            </a:rPr>
            <a:t>330</a:t>
          </a:r>
          <a:r>
            <a:rPr kumimoji="1" lang="ja-JP" altLang="en-US" sz="1250">
              <a:latin typeface="ＭＳ Ｐゴシック" panose="020B0600070205080204" pitchFamily="50" charset="-128"/>
              <a:ea typeface="ＭＳ Ｐゴシック" panose="020B0600070205080204" pitchFamily="50" charset="-128"/>
            </a:rPr>
            <a:t>百万円増となったためである。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経常一般財源等は、地方税</a:t>
          </a:r>
          <a:r>
            <a:rPr kumimoji="1" lang="en-US" altLang="ja-JP" sz="1250">
              <a:latin typeface="ＭＳ Ｐゴシック" panose="020B0600070205080204" pitchFamily="50" charset="-128"/>
              <a:ea typeface="ＭＳ Ｐゴシック" panose="020B0600070205080204" pitchFamily="50" charset="-128"/>
            </a:rPr>
            <a:t>+49</a:t>
          </a:r>
          <a:r>
            <a:rPr kumimoji="1" lang="ja-JP" altLang="en-US" sz="1250">
              <a:latin typeface="ＭＳ Ｐゴシック" panose="020B0600070205080204" pitchFamily="50" charset="-128"/>
              <a:ea typeface="ＭＳ Ｐゴシック" panose="020B0600070205080204" pitchFamily="50" charset="-128"/>
            </a:rPr>
            <a:t>百万円、地方交付税（普通交付税）</a:t>
          </a:r>
          <a:r>
            <a:rPr kumimoji="1" lang="en-US" altLang="ja-JP" sz="1250">
              <a:latin typeface="ＭＳ Ｐゴシック" panose="020B0600070205080204" pitchFamily="50" charset="-128"/>
              <a:ea typeface="ＭＳ Ｐゴシック" panose="020B0600070205080204" pitchFamily="50" charset="-128"/>
            </a:rPr>
            <a:t>+72</a:t>
          </a:r>
          <a:r>
            <a:rPr kumimoji="1" lang="ja-JP" altLang="en-US" sz="1250">
              <a:latin typeface="ＭＳ Ｐゴシック" panose="020B0600070205080204" pitchFamily="50" charset="-128"/>
              <a:ea typeface="ＭＳ Ｐゴシック" panose="020B0600070205080204" pitchFamily="50" charset="-128"/>
            </a:rPr>
            <a:t>百万円と</a:t>
          </a:r>
          <a:r>
            <a:rPr kumimoji="1" lang="en-US" altLang="ja-JP" sz="1250">
              <a:latin typeface="ＭＳ Ｐゴシック" panose="020B0600070205080204" pitchFamily="50" charset="-128"/>
              <a:ea typeface="ＭＳ Ｐゴシック" panose="020B0600070205080204" pitchFamily="50" charset="-128"/>
            </a:rPr>
            <a:t>195</a:t>
          </a:r>
          <a:r>
            <a:rPr kumimoji="1" lang="ja-JP" altLang="en-US" sz="1250">
              <a:latin typeface="ＭＳ Ｐゴシック" panose="020B0600070205080204" pitchFamily="50" charset="-128"/>
              <a:ea typeface="ＭＳ Ｐゴシック" panose="020B0600070205080204" pitchFamily="50" charset="-128"/>
            </a:rPr>
            <a:t>百万円増となったが、臨時財政対策債発行可能額の減（△</a:t>
          </a:r>
          <a:r>
            <a:rPr kumimoji="1" lang="en-US" altLang="ja-JP" sz="1250">
              <a:latin typeface="ＭＳ Ｐゴシック" panose="020B0600070205080204" pitchFamily="50" charset="-128"/>
              <a:ea typeface="ＭＳ Ｐゴシック" panose="020B0600070205080204" pitchFamily="50" charset="-128"/>
            </a:rPr>
            <a:t>188</a:t>
          </a:r>
          <a:r>
            <a:rPr kumimoji="1" lang="ja-JP" altLang="en-US" sz="1250">
              <a:latin typeface="ＭＳ Ｐゴシック" panose="020B0600070205080204" pitchFamily="50" charset="-128"/>
              <a:ea typeface="ＭＳ Ｐゴシック" panose="020B0600070205080204" pitchFamily="50" charset="-128"/>
            </a:rPr>
            <a:t>百万円）による影響もあり、分母全体としては</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百万円の増となっている。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6469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102616</xdr:rowOff>
    </xdr:from>
    <xdr:to>
      <xdr:col>19</xdr:col>
      <xdr:colOff>133350</xdr:colOff>
      <xdr:row>62</xdr:row>
      <xdr:rowOff>34798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8961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102616</xdr:rowOff>
    </xdr:from>
    <xdr:to>
      <xdr:col>15</xdr:col>
      <xdr:colOff>82550</xdr:colOff>
      <xdr:row>61</xdr:row>
      <xdr:rowOff>37338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896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61</xdr:row>
      <xdr:rowOff>75946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957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46245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155448</xdr:rowOff>
    </xdr:from>
    <xdr:to>
      <xdr:col>19</xdr:col>
      <xdr:colOff>184150</xdr:colOff>
      <xdr:row>62</xdr:row>
      <xdr:rowOff>85598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70375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51816</xdr:rowOff>
    </xdr:from>
    <xdr:to>
      <xdr:col>15</xdr:col>
      <xdr:colOff>133350</xdr:colOff>
      <xdr:row>60</xdr:row>
      <xdr:rowOff>153416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163593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157988</xdr:rowOff>
    </xdr:from>
    <xdr:to>
      <xdr:col>11</xdr:col>
      <xdr:colOff>82550</xdr:colOff>
      <xdr:row>61</xdr:row>
      <xdr:rowOff>88138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98315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人件費については、退職手当の減等により</a:t>
          </a:r>
          <a:r>
            <a:rPr kumimoji="1" lang="en-US" altLang="ja-JP" sz="1250">
              <a:latin typeface="ＭＳ Ｐゴシック" panose="020B0600070205080204" pitchFamily="50" charset="-128"/>
              <a:ea typeface="ＭＳ Ｐゴシック" panose="020B0600070205080204" pitchFamily="50" charset="-128"/>
            </a:rPr>
            <a:t>53</a:t>
          </a:r>
          <a:r>
            <a:rPr kumimoji="1" lang="ja-JP" altLang="en-US" sz="1250">
              <a:latin typeface="ＭＳ Ｐゴシック" panose="020B0600070205080204" pitchFamily="50" charset="-128"/>
              <a:ea typeface="ＭＳ Ｐゴシック" panose="020B0600070205080204" pitchFamily="50" charset="-128"/>
            </a:rPr>
            <a:t>百万円減、物件費については、新型コロナウイルス感染症事務委託料等の減（△</a:t>
          </a:r>
          <a:r>
            <a:rPr kumimoji="1" lang="en-US" altLang="ja-JP" sz="1250">
              <a:latin typeface="ＭＳ Ｐゴシック" panose="020B0600070205080204" pitchFamily="50" charset="-128"/>
              <a:ea typeface="ＭＳ Ｐゴシック" panose="020B0600070205080204" pitchFamily="50" charset="-128"/>
            </a:rPr>
            <a:t>143</a:t>
          </a:r>
          <a:r>
            <a:rPr kumimoji="1" lang="ja-JP" altLang="en-US" sz="1250">
              <a:latin typeface="ＭＳ Ｐゴシック" panose="020B0600070205080204" pitchFamily="50" charset="-128"/>
              <a:ea typeface="ＭＳ Ｐゴシック" panose="020B0600070205080204" pitchFamily="50" charset="-128"/>
            </a:rPr>
            <a:t>百万円）、防災支援システム導入委託料の減</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56</a:t>
          </a:r>
          <a:r>
            <a:rPr kumimoji="1" lang="ja-JP" altLang="en-US" sz="1250">
              <a:latin typeface="ＭＳ Ｐゴシック" panose="020B0600070205080204" pitchFamily="50" charset="-128"/>
              <a:ea typeface="ＭＳ Ｐゴシック" panose="020B0600070205080204" pitchFamily="50" charset="-128"/>
            </a:rPr>
            <a:t>百万円</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等により</a:t>
          </a:r>
          <a:r>
            <a:rPr kumimoji="1" lang="en-US" altLang="ja-JP" sz="1250">
              <a:latin typeface="ＭＳ Ｐゴシック" panose="020B0600070205080204" pitchFamily="50" charset="-128"/>
              <a:ea typeface="ＭＳ Ｐゴシック" panose="020B0600070205080204" pitchFamily="50" charset="-128"/>
            </a:rPr>
            <a:t>87</a:t>
          </a:r>
          <a:r>
            <a:rPr kumimoji="1" lang="ja-JP" altLang="en-US" sz="1250">
              <a:latin typeface="ＭＳ Ｐゴシック" panose="020B0600070205080204" pitchFamily="50" charset="-128"/>
              <a:ea typeface="ＭＳ Ｐゴシック" panose="020B0600070205080204" pitchFamily="50" charset="-128"/>
            </a:rPr>
            <a:t>百万円減となっている。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人口</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人当たり人件費・物件費等決算額は各平均（類似団体、全国、愛知県）よりも低くなっているが、物件費については、今後、公共施設等の老朽化に伴う維持管理・除却費用等が発生していくため、施設の集約化・複合化事業に着手する等、公共施設の適正管理に努めるとともに、事務事業の見直しにより徹底的な削減に努め、財政の健全化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8773</xdr:rowOff>
    </xdr:from>
    <xdr:to>
      <xdr:col>23</xdr:col>
      <xdr:colOff>133350</xdr:colOff>
      <xdr:row>82</xdr:row>
      <xdr:rowOff>13841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7673"/>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151315</xdr:rowOff>
    </xdr:from>
    <xdr:to>
      <xdr:col>19</xdr:col>
      <xdr:colOff>133350</xdr:colOff>
      <xdr:row>82</xdr:row>
      <xdr:rowOff>8773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8765"/>
          <a:ext cx="8890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146614</xdr:rowOff>
    </xdr:from>
    <xdr:to>
      <xdr:col>15</xdr:col>
      <xdr:colOff>82550</xdr:colOff>
      <xdr:row>81</xdr:row>
      <xdr:rowOff>151315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4064"/>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24991</xdr:rowOff>
    </xdr:from>
    <xdr:to>
      <xdr:col>11</xdr:col>
      <xdr:colOff>31750</xdr:colOff>
      <xdr:row>81</xdr:row>
      <xdr:rowOff>146614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2441"/>
          <a:ext cx="889000" cy="12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134491</xdr:rowOff>
    </xdr:from>
    <xdr:to>
      <xdr:col>23</xdr:col>
      <xdr:colOff>184150</xdr:colOff>
      <xdr:row>82</xdr:row>
      <xdr:rowOff>64641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151018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129423</xdr:rowOff>
    </xdr:from>
    <xdr:to>
      <xdr:col>19</xdr:col>
      <xdr:colOff>184150</xdr:colOff>
      <xdr:row>82</xdr:row>
      <xdr:rowOff>59573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69750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85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100515</xdr:rowOff>
    </xdr:from>
    <xdr:to>
      <xdr:col>15</xdr:col>
      <xdr:colOff>133350</xdr:colOff>
      <xdr:row>82</xdr:row>
      <xdr:rowOff>30665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40842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95814</xdr:rowOff>
    </xdr:from>
    <xdr:to>
      <xdr:col>11</xdr:col>
      <xdr:colOff>82550</xdr:colOff>
      <xdr:row>82</xdr:row>
      <xdr:rowOff>25964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36141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5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145641</xdr:rowOff>
    </xdr:from>
    <xdr:to>
      <xdr:col>7</xdr:col>
      <xdr:colOff>31750</xdr:colOff>
      <xdr:row>81</xdr:row>
      <xdr:rowOff>75791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85968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今後も類似団体や近隣市等の平均給与の状況を踏まえながら給与水準の適正化に努める。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113241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234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22225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84</xdr:row>
      <xdr:rowOff>22225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921316"/>
          <a:ext cx="889000" cy="50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3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人の</a:t>
          </a:r>
          <a:r>
            <a:rPr kumimoji="1" lang="en-US" altLang="ja-JP" sz="1300">
              <a:latin typeface="ＭＳ Ｐゴシック" panose="020B0600070205080204" pitchFamily="50" charset="-128"/>
              <a:ea typeface="ＭＳ Ｐゴシック" panose="020B0600070205080204" pitchFamily="50" charset="-128"/>
            </a:rPr>
            <a:t>6.65</a:t>
          </a:r>
          <a:r>
            <a:rPr kumimoji="1" lang="ja-JP" altLang="en-US" sz="1300">
              <a:latin typeface="ＭＳ Ｐゴシック" panose="020B0600070205080204" pitchFamily="50" charset="-128"/>
              <a:ea typeface="ＭＳ Ｐゴシック" panose="020B0600070205080204" pitchFamily="50" charset="-128"/>
            </a:rPr>
            <a:t>人となった。類似団体平均は前年度比</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人の</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人となっており、類似団体平均と同程度になっている。津島市において、人口減少（△</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60,623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60,129</a:t>
          </a:r>
          <a:r>
            <a:rPr kumimoji="1" lang="ja-JP" altLang="en-US" sz="1300">
              <a:latin typeface="ＭＳ Ｐゴシック" panose="020B0600070205080204" pitchFamily="50" charset="-128"/>
              <a:ea typeface="ＭＳ Ｐゴシック" panose="020B0600070205080204" pitchFamily="50" charset="-128"/>
            </a:rPr>
            <a:t>人）が進んでいることが原因と思われる。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令和４年度に策定した定員適正化計画に基づき、人材育成の推進、デジタル化の推進、民間活力の導入、高齢期職員の活躍推進、働き方改革の推進、多様な任用形態の活用を行い、定員の適正化に努める。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65088</xdr:rowOff>
    </xdr:from>
    <xdr:to>
      <xdr:col>81</xdr:col>
      <xdr:colOff>44450</xdr:colOff>
      <xdr:row>61</xdr:row>
      <xdr:rowOff>115358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23538"/>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115358</xdr:rowOff>
    </xdr:from>
    <xdr:to>
      <xdr:col>77</xdr:col>
      <xdr:colOff>44450</xdr:colOff>
      <xdr:row>61</xdr:row>
      <xdr:rowOff>119380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5738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119380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617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53022</xdr:rowOff>
    </xdr:from>
    <xdr:to>
      <xdr:col>68</xdr:col>
      <xdr:colOff>152400</xdr:colOff>
      <xdr:row>61</xdr:row>
      <xdr:rowOff>103294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11472"/>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14288</xdr:rowOff>
    </xdr:from>
    <xdr:to>
      <xdr:col>81</xdr:col>
      <xdr:colOff>95250</xdr:colOff>
      <xdr:row>61</xdr:row>
      <xdr:rowOff>115888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157815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4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64558</xdr:rowOff>
    </xdr:from>
    <xdr:to>
      <xdr:col>77</xdr:col>
      <xdr:colOff>95250</xdr:colOff>
      <xdr:row>61</xdr:row>
      <xdr:rowOff>166158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150935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52494</xdr:rowOff>
    </xdr:from>
    <xdr:to>
      <xdr:col>68</xdr:col>
      <xdr:colOff>203200</xdr:colOff>
      <xdr:row>61</xdr:row>
      <xdr:rowOff>154094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164271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2222</xdr:rowOff>
    </xdr:from>
    <xdr:to>
      <xdr:col>64</xdr:col>
      <xdr:colOff>152400</xdr:colOff>
      <xdr:row>61</xdr:row>
      <xdr:rowOff>103822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113999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となった。（単年度：</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5.17%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見通しとしては、後年度に、耐震性貯水槽建設事業、津島駅東側駅前広場整備事業等に係る起債が控えており、実質公債費比率は今後悪化することが見込まれる。交付税措置のない起債発行をできるだけ行わない等により、地方債現在高の抑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118956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286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54610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90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86783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（参考：△</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）となり、前年度よりもさらに改善した。令和５年度において、公営企業債等繰入見込額が</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百万円減、地方債現在高が</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百万円減となったことが主な要因である。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年度において、耐震性貯水槽建設事業、津島駅東側駅前広場整備事業等に係る起債が控えており、分子の地方債現在高は増加していく。一方で、分母の税収・普通交付税の大幅な増加は見込めないため、将来負担比率は悪化することが考えられる。今後も、交付税措置のある起債を活用する等、地方債現在高の抑制に努め、財政の健全化を図っ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107345</xdr:rowOff>
    </xdr:from>
    <xdr:to>
      <xdr:col>72</xdr:col>
      <xdr:colOff>203200</xdr:colOff>
      <xdr:row>14</xdr:row>
      <xdr:rowOff>122041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336195"/>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122041</xdr:rowOff>
    </xdr:from>
    <xdr:to>
      <xdr:col>68</xdr:col>
      <xdr:colOff>152400</xdr:colOff>
      <xdr:row>15</xdr:row>
      <xdr:rowOff>59750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22341"/>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56545</xdr:rowOff>
    </xdr:from>
    <xdr:to>
      <xdr:col>73</xdr:col>
      <xdr:colOff>44450</xdr:colOff>
      <xdr:row>13</xdr:row>
      <xdr:rowOff>158145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168322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71241</xdr:rowOff>
    </xdr:from>
    <xdr:to>
      <xdr:col>68</xdr:col>
      <xdr:colOff>203200</xdr:colOff>
      <xdr:row>15</xdr:row>
      <xdr:rowOff>1391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11568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8950</xdr:rowOff>
    </xdr:from>
    <xdr:to>
      <xdr:col>64</xdr:col>
      <xdr:colOff>152400</xdr:colOff>
      <xdr:row>15</xdr:row>
      <xdr:rowOff>110550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95327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6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60,129
57,788
25.09
25,745,787
24,256,787
1,231,953
13,931,667
16,688,046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人件費（経常経費充当一般財源等）については、退職手当等の減（△</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百万円減となり、分母の経常一般財源等（臨時財政対策債含む）が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百万円の増となっているため、全体としては微減となった。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79647</xdr:rowOff>
    </xdr:from>
    <xdr:to>
      <xdr:col>24</xdr:col>
      <xdr:colOff>25400</xdr:colOff>
      <xdr:row>35</xdr:row>
      <xdr:rowOff>92710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8039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99242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9346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99242</xdr:rowOff>
    </xdr:from>
    <xdr:to>
      <xdr:col>15</xdr:col>
      <xdr:colOff>98425</xdr:colOff>
      <xdr:row>35</xdr:row>
      <xdr:rowOff>171087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999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171087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9346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28847</xdr:rowOff>
    </xdr:from>
    <xdr:to>
      <xdr:col>24</xdr:col>
      <xdr:colOff>76200</xdr:colOff>
      <xdr:row>35</xdr:row>
      <xdr:rowOff>130447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45374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7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48442</xdr:rowOff>
    </xdr:from>
    <xdr:to>
      <xdr:col>15</xdr:col>
      <xdr:colOff>149225</xdr:colOff>
      <xdr:row>35</xdr:row>
      <xdr:rowOff>150042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120287</xdr:rowOff>
    </xdr:from>
    <xdr:to>
      <xdr:col>11</xdr:col>
      <xdr:colOff>60325</xdr:colOff>
      <xdr:row>36</xdr:row>
      <xdr:rowOff>50437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60614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物件費（経常経費充当一般財源等）については、天王川公園指定管理委託料の増（</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百万円）、物価高騰対策として実施した小中学校給食費無償化事業による賄材料費の増（</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百万円）等により、</a:t>
          </a:r>
          <a:r>
            <a:rPr kumimoji="1" lang="en-US" altLang="ja-JP" sz="1200">
              <a:latin typeface="ＭＳ Ｐゴシック" panose="020B0600070205080204" pitchFamily="50" charset="-128"/>
              <a:ea typeface="ＭＳ Ｐゴシック" panose="020B0600070205080204" pitchFamily="50" charset="-128"/>
            </a:rPr>
            <a:t>89</a:t>
          </a:r>
          <a:r>
            <a:rPr kumimoji="1" lang="ja-JP" altLang="en-US" sz="1200">
              <a:latin typeface="ＭＳ Ｐゴシック" panose="020B0600070205080204" pitchFamily="50" charset="-128"/>
              <a:ea typeface="ＭＳ Ｐゴシック" panose="020B0600070205080204" pitchFamily="50" charset="-128"/>
            </a:rPr>
            <a:t>百万円の増となり、分母の経常一般財源等（臨時財政対策債含む）が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百万円の増のため、全体としても増となった。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今後も、効率的に事務事業を執行し、経費の削減に努める。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2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159004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559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16</xdr:row>
      <xdr:rowOff>159004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02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23131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扶助費（経常経費充当一般財源等）については、子ども医療扶助費の増（</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百万円）、施設型給付費の増（</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百万円）、自立支援給付費の増（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百万円の増となり、分母の経常一般財源等（臨時財政対策債含む）が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百万円の増となっているため、全体としても増となった。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119380</xdr:rowOff>
    </xdr:from>
    <xdr:to>
      <xdr:col>24</xdr:col>
      <xdr:colOff>25400</xdr:colOff>
      <xdr:row>57</xdr:row>
      <xdr:rowOff>16510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0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119380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134620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68580</xdr:rowOff>
    </xdr:from>
    <xdr:to>
      <xdr:col>20</xdr:col>
      <xdr:colOff>38100</xdr:colOff>
      <xdr:row>56</xdr:row>
      <xdr:rowOff>170180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154957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83820</xdr:rowOff>
    </xdr:from>
    <xdr:to>
      <xdr:col>6</xdr:col>
      <xdr:colOff>171450</xdr:colOff>
      <xdr:row>57</xdr:row>
      <xdr:rowOff>13970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170197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その他経費に掛かる経常収支比率は、前年度比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の老朽化に伴い施設修繕費の増、少子高齢化に伴い各特別会計（国民健康保険、介護保険、後期高齢者医療）に係る繰出金の増が見込まれる。施設については公共施設等総合管理計画に基づく適正管理に努め、繰出金については各特別会計の経営改善の徹底等、経費の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05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58965</xdr:rowOff>
    </xdr:from>
    <xdr:to>
      <xdr:col>73</xdr:col>
      <xdr:colOff>180975</xdr:colOff>
      <xdr:row>55</xdr:row>
      <xdr:rowOff>75293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458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58965</xdr:rowOff>
    </xdr:from>
    <xdr:to>
      <xdr:col>69</xdr:col>
      <xdr:colOff>92075</xdr:colOff>
      <xdr:row>53</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45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24493</xdr:rowOff>
    </xdr:from>
    <xdr:to>
      <xdr:col>74</xdr:col>
      <xdr:colOff>31750</xdr:colOff>
      <xdr:row>55</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136270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8165</xdr:rowOff>
    </xdr:from>
    <xdr:to>
      <xdr:col>69</xdr:col>
      <xdr:colOff>142875</xdr:colOff>
      <xdr:row>53</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補助費等に係る経常収支比率は、前年度比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17.3%</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補助費等（経常経費充当一般財源等）については、海部地区環境事務組合負担金の増（</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百万円）、下水道事業負担金・補助金の増（</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百万円）等により</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百万円の増となり、分母の経常一般財源等（臨時財政対策債含む）が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百万円の増のため、全体として微増となった。</a:t>
          </a:r>
        </a:p>
        <a:p>
          <a:r>
            <a:rPr kumimoji="1" lang="ja-JP" altLang="en-US" sz="1200">
              <a:latin typeface="ＭＳ Ｐゴシック" panose="020B0600070205080204" pitchFamily="50" charset="-128"/>
              <a:ea typeface="ＭＳ Ｐゴシック" panose="020B0600070205080204" pitchFamily="50" charset="-128"/>
            </a:rPr>
            <a:t>　今後も企業会計の経営改善の徹底等、経費の削減に努める。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96520</xdr:rowOff>
    </xdr:from>
    <xdr:to>
      <xdr:col>82</xdr:col>
      <xdr:colOff>107950</xdr:colOff>
      <xdr:row>40</xdr:row>
      <xdr:rowOff>111760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954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20320</xdr:rowOff>
    </xdr:from>
    <xdr:to>
      <xdr:col>78</xdr:col>
      <xdr:colOff>69850</xdr:colOff>
      <xdr:row>40</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878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20320</xdr:rowOff>
    </xdr:from>
    <xdr:to>
      <xdr:col>73</xdr:col>
      <xdr:colOff>180975</xdr:colOff>
      <xdr:row>40</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78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165100</xdr:rowOff>
    </xdr:from>
    <xdr:to>
      <xdr:col>69</xdr:col>
      <xdr:colOff>92075</xdr:colOff>
      <xdr:row>41</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702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60960</xdr:rowOff>
    </xdr:from>
    <xdr:to>
      <xdr:col>82</xdr:col>
      <xdr:colOff>158750</xdr:colOff>
      <xdr:row>40</xdr:row>
      <xdr:rowOff>162560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33037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45720</xdr:rowOff>
    </xdr:from>
    <xdr:to>
      <xdr:col>78</xdr:col>
      <xdr:colOff>120650</xdr:colOff>
      <xdr:row>40</xdr:row>
      <xdr:rowOff>147320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132097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9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140970</xdr:rowOff>
    </xdr:from>
    <xdr:to>
      <xdr:col>74</xdr:col>
      <xdr:colOff>31750</xdr:colOff>
      <xdr:row>40</xdr:row>
      <xdr:rowOff>71120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55897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114300</xdr:rowOff>
    </xdr:from>
    <xdr:to>
      <xdr:col>69</xdr:col>
      <xdr:colOff>142875</xdr:colOff>
      <xdr:row>41</xdr:row>
      <xdr:rowOff>44450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29227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152400</xdr:rowOff>
    </xdr:from>
    <xdr:to>
      <xdr:col>65</xdr:col>
      <xdr:colOff>53975</xdr:colOff>
      <xdr:row>41</xdr:row>
      <xdr:rowOff>82550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67327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11.7%</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令和元年度発行の臨時財政対策債（</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百万円）、令和２年度発行の小学校トイレ整備事業債（</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百万円）の元利償還が開始したこと等で、元金・公債費全体で</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百万円増となっている。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後年度に、耐震性貯水槽建設事業等に係る起債が控えており、経常収支比率も悪化が見込まれる。交付税措置のない起債発行をできるだけ行わない等により、地方債現在高の抑制に努める。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81940"/>
          <a:ext cx="8382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123190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82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54610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82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13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82.9%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と比較して数値が高い要因は、扶助費と補助費等が挙げられ、特に補助費等における、病院事業会計への繰出金が多額であること（</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1,312</a:t>
          </a:r>
          <a:r>
            <a:rPr kumimoji="1" lang="ja-JP" altLang="en-US" sz="1300">
              <a:latin typeface="ＭＳ Ｐゴシック" panose="020B0600070205080204" pitchFamily="50" charset="-128"/>
              <a:ea typeface="ＭＳ Ｐゴシック" panose="020B0600070205080204" pitchFamily="50" charset="-128"/>
            </a:rPr>
            <a:t>百万円）が特有の要因と考えられる。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132714</xdr:rowOff>
    </xdr:from>
    <xdr:to>
      <xdr:col>82</xdr:col>
      <xdr:colOff>107950</xdr:colOff>
      <xdr:row>78</xdr:row>
      <xdr:rowOff>64136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34364"/>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52705</xdr:rowOff>
    </xdr:from>
    <xdr:to>
      <xdr:col>78</xdr:col>
      <xdr:colOff>69850</xdr:colOff>
      <xdr:row>77</xdr:row>
      <xdr:rowOff>132714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82905"/>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52705</xdr:rowOff>
    </xdr:from>
    <xdr:to>
      <xdr:col>73</xdr:col>
      <xdr:colOff>180975</xdr:colOff>
      <xdr:row>76</xdr:row>
      <xdr:rowOff>155575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829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155575</xdr:rowOff>
    </xdr:from>
    <xdr:to>
      <xdr:col>69</xdr:col>
      <xdr:colOff>92075</xdr:colOff>
      <xdr:row>76</xdr:row>
      <xdr:rowOff>155575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85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13336</xdr:rowOff>
    </xdr:from>
    <xdr:to>
      <xdr:col>82</xdr:col>
      <xdr:colOff>158750</xdr:colOff>
      <xdr:row>78</xdr:row>
      <xdr:rowOff>114936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156863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81914</xdr:rowOff>
    </xdr:from>
    <xdr:to>
      <xdr:col>78</xdr:col>
      <xdr:colOff>120650</xdr:colOff>
      <xdr:row>78</xdr:row>
      <xdr:rowOff>12064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168291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6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xdr:rowOff>
    </xdr:from>
    <xdr:to>
      <xdr:col>74</xdr:col>
      <xdr:colOff>31750</xdr:colOff>
      <xdr:row>76</xdr:row>
      <xdr:rowOff>103505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88282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104775</xdr:rowOff>
    </xdr:from>
    <xdr:to>
      <xdr:col>69</xdr:col>
      <xdr:colOff>142875</xdr:colOff>
      <xdr:row>77</xdr:row>
      <xdr:rowOff>34925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19702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29413</xdr:rowOff>
    </xdr:from>
    <xdr:to>
      <xdr:col>29</xdr:col>
      <xdr:colOff>127000</xdr:colOff>
      <xdr:row>17</xdr:row>
      <xdr:rowOff>37084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1688"/>
          <a:ext cx="647700" cy="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33249</xdr:rowOff>
    </xdr:from>
    <xdr:to>
      <xdr:col>26</xdr:col>
      <xdr:colOff>50800</xdr:colOff>
      <xdr:row>17</xdr:row>
      <xdr:rowOff>37084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95524"/>
          <a:ext cx="698500" cy="3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33249</xdr:rowOff>
    </xdr:from>
    <xdr:to>
      <xdr:col>22</xdr:col>
      <xdr:colOff>114300</xdr:colOff>
      <xdr:row>17</xdr:row>
      <xdr:rowOff>46088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5524"/>
          <a:ext cx="698500" cy="1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46088</xdr:rowOff>
    </xdr:from>
    <xdr:to>
      <xdr:col>18</xdr:col>
      <xdr:colOff>177800</xdr:colOff>
      <xdr:row>17</xdr:row>
      <xdr:rowOff>78829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8363"/>
          <a:ext cx="698500" cy="3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150063</xdr:rowOff>
    </xdr:from>
    <xdr:to>
      <xdr:col>29</xdr:col>
      <xdr:colOff>177800</xdr:colOff>
      <xdr:row>17</xdr:row>
      <xdr:rowOff>80213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0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122140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157734</xdr:rowOff>
    </xdr:from>
    <xdr:to>
      <xdr:col>26</xdr:col>
      <xdr:colOff>101600</xdr:colOff>
      <xdr:row>17</xdr:row>
      <xdr:rowOff>87884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8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98061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7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153899</xdr:rowOff>
    </xdr:from>
    <xdr:to>
      <xdr:col>22</xdr:col>
      <xdr:colOff>165100</xdr:colOff>
      <xdr:row>17</xdr:row>
      <xdr:rowOff>84049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4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94226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166738</xdr:rowOff>
    </xdr:from>
    <xdr:to>
      <xdr:col>19</xdr:col>
      <xdr:colOff>38100</xdr:colOff>
      <xdr:row>17</xdr:row>
      <xdr:rowOff>96888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81665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28029</xdr:rowOff>
    </xdr:from>
    <xdr:to>
      <xdr:col>15</xdr:col>
      <xdr:colOff>101600</xdr:colOff>
      <xdr:row>17</xdr:row>
      <xdr:rowOff>129629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0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114406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297373</xdr:rowOff>
    </xdr:from>
    <xdr:to>
      <xdr:col>29</xdr:col>
      <xdr:colOff>127000</xdr:colOff>
      <xdr:row>35</xdr:row>
      <xdr:rowOff>333621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7723"/>
          <a:ext cx="647700" cy="3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333621</xdr:rowOff>
    </xdr:from>
    <xdr:to>
      <xdr:col>26</xdr:col>
      <xdr:colOff>50800</xdr:colOff>
      <xdr:row>36</xdr:row>
      <xdr:rowOff>67042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43971"/>
          <a:ext cx="698500" cy="7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67042</xdr:rowOff>
    </xdr:from>
    <xdr:to>
      <xdr:col>22</xdr:col>
      <xdr:colOff>114300</xdr:colOff>
      <xdr:row>36</xdr:row>
      <xdr:rowOff>83631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20292"/>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83631</xdr:rowOff>
    </xdr:from>
    <xdr:to>
      <xdr:col>18</xdr:col>
      <xdr:colOff>177800</xdr:colOff>
      <xdr:row>36</xdr:row>
      <xdr:rowOff>84513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36881"/>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246573</xdr:rowOff>
    </xdr:from>
    <xdr:to>
      <xdr:col>29</xdr:col>
      <xdr:colOff>177800</xdr:colOff>
      <xdr:row>36</xdr:row>
      <xdr:rowOff>5273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218650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282821</xdr:rowOff>
    </xdr:from>
    <xdr:to>
      <xdr:col>26</xdr:col>
      <xdr:colOff>101600</xdr:colOff>
      <xdr:row>36</xdr:row>
      <xdr:rowOff>41521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26298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16242</xdr:rowOff>
    </xdr:from>
    <xdr:to>
      <xdr:col>22</xdr:col>
      <xdr:colOff>165100</xdr:colOff>
      <xdr:row>36</xdr:row>
      <xdr:rowOff>117842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69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102619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32831</xdr:rowOff>
    </xdr:from>
    <xdr:to>
      <xdr:col>19</xdr:col>
      <xdr:colOff>38100</xdr:colOff>
      <xdr:row>36</xdr:row>
      <xdr:rowOff>134431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6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119208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33713</xdr:rowOff>
    </xdr:from>
    <xdr:to>
      <xdr:col>15</xdr:col>
      <xdr:colOff>101600</xdr:colOff>
      <xdr:row>36</xdr:row>
      <xdr:rowOff>135313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120090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60,129
57,788
25.09
25,745,787
24,256,787
1,231,953
13,931,667
16,688,046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164655</xdr:rowOff>
    </xdr:from>
    <xdr:to>
      <xdr:col>24</xdr:col>
      <xdr:colOff>63500</xdr:colOff>
      <xdr:row>37</xdr:row>
      <xdr:rowOff>407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36855"/>
          <a:ext cx="838200" cy="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154826</xdr:rowOff>
    </xdr:from>
    <xdr:to>
      <xdr:col>19</xdr:col>
      <xdr:colOff>177800</xdr:colOff>
      <xdr:row>36</xdr:row>
      <xdr:rowOff>164655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7026"/>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154826</xdr:rowOff>
    </xdr:from>
    <xdr:to>
      <xdr:col>15</xdr:col>
      <xdr:colOff>50800</xdr:colOff>
      <xdr:row>37</xdr:row>
      <xdr:rowOff>46869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7026"/>
          <a:ext cx="889000" cy="6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46869</xdr:rowOff>
    </xdr:from>
    <xdr:to>
      <xdr:col>10</xdr:col>
      <xdr:colOff>114300</xdr:colOff>
      <xdr:row>37</xdr:row>
      <xdr:rowOff>124155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0519"/>
          <a:ext cx="889000" cy="7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121057</xdr:rowOff>
    </xdr:from>
    <xdr:to>
      <xdr:col>24</xdr:col>
      <xdr:colOff>114300</xdr:colOff>
      <xdr:row>37</xdr:row>
      <xdr:rowOff>51207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99484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113855</xdr:rowOff>
    </xdr:from>
    <xdr:to>
      <xdr:col>20</xdr:col>
      <xdr:colOff>38100</xdr:colOff>
      <xdr:row>37</xdr:row>
      <xdr:rowOff>44005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35132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104026</xdr:rowOff>
    </xdr:from>
    <xdr:to>
      <xdr:col>15</xdr:col>
      <xdr:colOff>101600</xdr:colOff>
      <xdr:row>37</xdr:row>
      <xdr:rowOff>34176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25303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167519</xdr:rowOff>
    </xdr:from>
    <xdr:to>
      <xdr:col>10</xdr:col>
      <xdr:colOff>165100</xdr:colOff>
      <xdr:row>37</xdr:row>
      <xdr:rowOff>97669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88796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73355</xdr:rowOff>
    </xdr:from>
    <xdr:to>
      <xdr:col>6</xdr:col>
      <xdr:colOff>38100</xdr:colOff>
      <xdr:row>38</xdr:row>
      <xdr:rowOff>3505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166082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44856</xdr:rowOff>
    </xdr:from>
    <xdr:to>
      <xdr:col>24</xdr:col>
      <xdr:colOff>63500</xdr:colOff>
      <xdr:row>57</xdr:row>
      <xdr:rowOff>57201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17506"/>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44856</xdr:rowOff>
    </xdr:from>
    <xdr:to>
      <xdr:col>19</xdr:col>
      <xdr:colOff>177800</xdr:colOff>
      <xdr:row>57</xdr:row>
      <xdr:rowOff>80467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7506"/>
          <a:ext cx="889000" cy="3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64122</xdr:rowOff>
    </xdr:from>
    <xdr:to>
      <xdr:col>15</xdr:col>
      <xdr:colOff>50800</xdr:colOff>
      <xdr:row>57</xdr:row>
      <xdr:rowOff>80467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36772"/>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64122</xdr:rowOff>
    </xdr:from>
    <xdr:to>
      <xdr:col>10</xdr:col>
      <xdr:colOff>114300</xdr:colOff>
      <xdr:row>57</xdr:row>
      <xdr:rowOff>170358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6772"/>
          <a:ext cx="889000" cy="10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6401</xdr:rowOff>
    </xdr:from>
    <xdr:to>
      <xdr:col>24</xdr:col>
      <xdr:colOff>114300</xdr:colOff>
      <xdr:row>57</xdr:row>
      <xdr:rowOff>108001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165506</xdr:rowOff>
    </xdr:from>
    <xdr:to>
      <xdr:col>20</xdr:col>
      <xdr:colOff>38100</xdr:colOff>
      <xdr:row>57</xdr:row>
      <xdr:rowOff>95656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86783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29667</xdr:rowOff>
    </xdr:from>
    <xdr:to>
      <xdr:col>15</xdr:col>
      <xdr:colOff>101600</xdr:colOff>
      <xdr:row>57</xdr:row>
      <xdr:rowOff>131267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122394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13322</xdr:rowOff>
    </xdr:from>
    <xdr:to>
      <xdr:col>10</xdr:col>
      <xdr:colOff>165100</xdr:colOff>
      <xdr:row>57</xdr:row>
      <xdr:rowOff>114922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106049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119558</xdr:rowOff>
    </xdr:from>
    <xdr:to>
      <xdr:col>6</xdr:col>
      <xdr:colOff>38100</xdr:colOff>
      <xdr:row>58</xdr:row>
      <xdr:rowOff>49708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40835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17704</xdr:rowOff>
    </xdr:from>
    <xdr:to>
      <xdr:col>24</xdr:col>
      <xdr:colOff>63500</xdr:colOff>
      <xdr:row>78</xdr:row>
      <xdr:rowOff>60833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0804"/>
          <a:ext cx="8382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60833</xdr:rowOff>
    </xdr:from>
    <xdr:to>
      <xdr:col>19</xdr:col>
      <xdr:colOff>177800</xdr:colOff>
      <xdr:row>78</xdr:row>
      <xdr:rowOff>102896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33933"/>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102896</xdr:rowOff>
    </xdr:from>
    <xdr:to>
      <xdr:col>15</xdr:col>
      <xdr:colOff>50800</xdr:colOff>
      <xdr:row>78</xdr:row>
      <xdr:rowOff>105600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75996"/>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105600</xdr:rowOff>
    </xdr:from>
    <xdr:to>
      <xdr:col>10</xdr:col>
      <xdr:colOff>114300</xdr:colOff>
      <xdr:row>78</xdr:row>
      <xdr:rowOff>106324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870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138354</xdr:rowOff>
    </xdr:from>
    <xdr:to>
      <xdr:col>24</xdr:col>
      <xdr:colOff>114300</xdr:colOff>
      <xdr:row>78</xdr:row>
      <xdr:rowOff>68504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161231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10033</xdr:rowOff>
    </xdr:from>
    <xdr:to>
      <xdr:col>20</xdr:col>
      <xdr:colOff>38100</xdr:colOff>
      <xdr:row>78</xdr:row>
      <xdr:rowOff>111633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102760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52096</xdr:rowOff>
    </xdr:from>
    <xdr:to>
      <xdr:col>15</xdr:col>
      <xdr:colOff>101600</xdr:colOff>
      <xdr:row>78</xdr:row>
      <xdr:rowOff>153696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144823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54800</xdr:rowOff>
    </xdr:from>
    <xdr:to>
      <xdr:col>10</xdr:col>
      <xdr:colOff>165100</xdr:colOff>
      <xdr:row>78</xdr:row>
      <xdr:rowOff>156400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147527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55524</xdr:rowOff>
    </xdr:from>
    <xdr:to>
      <xdr:col>6</xdr:col>
      <xdr:colOff>38100</xdr:colOff>
      <xdr:row>78</xdr:row>
      <xdr:rowOff>157124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148251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18008</xdr:rowOff>
    </xdr:from>
    <xdr:to>
      <xdr:col>24</xdr:col>
      <xdr:colOff>63500</xdr:colOff>
      <xdr:row>96</xdr:row>
      <xdr:rowOff>101784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7208"/>
          <a:ext cx="838200" cy="8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547</xdr:rowOff>
    </xdr:from>
    <xdr:to>
      <xdr:col>19</xdr:col>
      <xdr:colOff>177800</xdr:colOff>
      <xdr:row>96</xdr:row>
      <xdr:rowOff>101784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5974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547</xdr:rowOff>
    </xdr:from>
    <xdr:to>
      <xdr:col>15</xdr:col>
      <xdr:colOff>50800</xdr:colOff>
      <xdr:row>97</xdr:row>
      <xdr:rowOff>85511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59747"/>
          <a:ext cx="889000" cy="25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85511</xdr:rowOff>
    </xdr:from>
    <xdr:to>
      <xdr:col>10</xdr:col>
      <xdr:colOff>114300</xdr:colOff>
      <xdr:row>97</xdr:row>
      <xdr:rowOff>166239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6161"/>
          <a:ext cx="889000" cy="8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138658</xdr:rowOff>
    </xdr:from>
    <xdr:to>
      <xdr:col>24</xdr:col>
      <xdr:colOff>114300</xdr:colOff>
      <xdr:row>96</xdr:row>
      <xdr:rowOff>68808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117085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0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50984</xdr:rowOff>
    </xdr:from>
    <xdr:to>
      <xdr:col>20</xdr:col>
      <xdr:colOff>38100</xdr:colOff>
      <xdr:row>96</xdr:row>
      <xdr:rowOff>152584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143711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0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121197</xdr:rowOff>
    </xdr:from>
    <xdr:to>
      <xdr:col>15</xdr:col>
      <xdr:colOff>101600</xdr:colOff>
      <xdr:row>96</xdr:row>
      <xdr:rowOff>51347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42474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0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34711</xdr:rowOff>
    </xdr:from>
    <xdr:to>
      <xdr:col>10</xdr:col>
      <xdr:colOff>165100</xdr:colOff>
      <xdr:row>97</xdr:row>
      <xdr:rowOff>136311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152838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44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115439</xdr:rowOff>
    </xdr:from>
    <xdr:to>
      <xdr:col>6</xdr:col>
      <xdr:colOff>38100</xdr:colOff>
      <xdr:row>98</xdr:row>
      <xdr:rowOff>45589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62116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167597</xdr:rowOff>
    </xdr:from>
    <xdr:to>
      <xdr:col>55</xdr:col>
      <xdr:colOff>0</xdr:colOff>
      <xdr:row>36</xdr:row>
      <xdr:rowOff>168831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39797"/>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168831</xdr:rowOff>
    </xdr:from>
    <xdr:to>
      <xdr:col>50</xdr:col>
      <xdr:colOff>114300</xdr:colOff>
      <xdr:row>37</xdr:row>
      <xdr:rowOff>22847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41031"/>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96403</xdr:rowOff>
    </xdr:from>
    <xdr:to>
      <xdr:col>45</xdr:col>
      <xdr:colOff>177800</xdr:colOff>
      <xdr:row>37</xdr:row>
      <xdr:rowOff>22847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82803"/>
          <a:ext cx="889000" cy="78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96403</xdr:rowOff>
    </xdr:from>
    <xdr:to>
      <xdr:col>41</xdr:col>
      <xdr:colOff>50800</xdr:colOff>
      <xdr:row>37</xdr:row>
      <xdr:rowOff>33210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82803"/>
          <a:ext cx="889000" cy="79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116797</xdr:rowOff>
    </xdr:from>
    <xdr:to>
      <xdr:col>55</xdr:col>
      <xdr:colOff>50800</xdr:colOff>
      <xdr:row>37</xdr:row>
      <xdr:rowOff>46947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95224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6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118031</xdr:rowOff>
    </xdr:from>
    <xdr:to>
      <xdr:col>50</xdr:col>
      <xdr:colOff>165100</xdr:colOff>
      <xdr:row>37</xdr:row>
      <xdr:rowOff>48181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39308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8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143497</xdr:rowOff>
    </xdr:from>
    <xdr:to>
      <xdr:col>46</xdr:col>
      <xdr:colOff>38100</xdr:colOff>
      <xdr:row>37</xdr:row>
      <xdr:rowOff>73647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64774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45603</xdr:rowOff>
    </xdr:from>
    <xdr:to>
      <xdr:col>41</xdr:col>
      <xdr:colOff>101600</xdr:colOff>
      <xdr:row>32</xdr:row>
      <xdr:rowOff>147203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138330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153860</xdr:rowOff>
    </xdr:from>
    <xdr:to>
      <xdr:col>36</xdr:col>
      <xdr:colOff>165100</xdr:colOff>
      <xdr:row>37</xdr:row>
      <xdr:rowOff>84010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75137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68376</xdr:rowOff>
    </xdr:from>
    <xdr:to>
      <xdr:col>55</xdr:col>
      <xdr:colOff>0</xdr:colOff>
      <xdr:row>56</xdr:row>
      <xdr:rowOff>75095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69576"/>
          <a:ext cx="838200" cy="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68376</xdr:rowOff>
    </xdr:from>
    <xdr:to>
      <xdr:col>50</xdr:col>
      <xdr:colOff>114300</xdr:colOff>
      <xdr:row>57</xdr:row>
      <xdr:rowOff>72339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69576"/>
          <a:ext cx="889000" cy="17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72339</xdr:rowOff>
    </xdr:from>
    <xdr:to>
      <xdr:col>45</xdr:col>
      <xdr:colOff>177800</xdr:colOff>
      <xdr:row>57</xdr:row>
      <xdr:rowOff>90995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44989"/>
          <a:ext cx="889000" cy="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42176</xdr:rowOff>
    </xdr:from>
    <xdr:to>
      <xdr:col>41</xdr:col>
      <xdr:colOff>50800</xdr:colOff>
      <xdr:row>57</xdr:row>
      <xdr:rowOff>90995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14826"/>
          <a:ext cx="889000" cy="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158614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24295</xdr:rowOff>
    </xdr:from>
    <xdr:to>
      <xdr:col>55</xdr:col>
      <xdr:colOff>50800</xdr:colOff>
      <xdr:row>56</xdr:row>
      <xdr:rowOff>125895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2722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17576</xdr:rowOff>
    </xdr:from>
    <xdr:to>
      <xdr:col>50</xdr:col>
      <xdr:colOff>165100</xdr:colOff>
      <xdr:row>56</xdr:row>
      <xdr:rowOff>119176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110303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21539</xdr:rowOff>
    </xdr:from>
    <xdr:to>
      <xdr:col>46</xdr:col>
      <xdr:colOff>38100</xdr:colOff>
      <xdr:row>57</xdr:row>
      <xdr:rowOff>123139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114266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40195</xdr:rowOff>
    </xdr:from>
    <xdr:to>
      <xdr:col>41</xdr:col>
      <xdr:colOff>101600</xdr:colOff>
      <xdr:row>57</xdr:row>
      <xdr:rowOff>141795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132922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0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162826</xdr:rowOff>
    </xdr:from>
    <xdr:to>
      <xdr:col>36</xdr:col>
      <xdr:colOff>165100</xdr:colOff>
      <xdr:row>57</xdr:row>
      <xdr:rowOff>92976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84103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7626</xdr:rowOff>
    </xdr:from>
    <xdr:to>
      <xdr:col>55</xdr:col>
      <xdr:colOff>0</xdr:colOff>
      <xdr:row>79</xdr:row>
      <xdr:rowOff>31992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52176"/>
          <a:ext cx="8382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7626</xdr:rowOff>
    </xdr:from>
    <xdr:to>
      <xdr:col>50</xdr:col>
      <xdr:colOff>114300</xdr:colOff>
      <xdr:row>79</xdr:row>
      <xdr:rowOff>43535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52176"/>
          <a:ext cx="8890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27019</xdr:rowOff>
    </xdr:from>
    <xdr:to>
      <xdr:col>45</xdr:col>
      <xdr:colOff>177800</xdr:colOff>
      <xdr:row>79</xdr:row>
      <xdr:rowOff>43535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71569"/>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84437</xdr:rowOff>
    </xdr:from>
    <xdr:to>
      <xdr:col>41</xdr:col>
      <xdr:colOff>50800</xdr:colOff>
      <xdr:row>79</xdr:row>
      <xdr:rowOff>27019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86087"/>
          <a:ext cx="889000" cy="28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152642</xdr:rowOff>
    </xdr:from>
    <xdr:to>
      <xdr:col>55</xdr:col>
      <xdr:colOff>50800</xdr:colOff>
      <xdr:row>79</xdr:row>
      <xdr:rowOff>82792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67569</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0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128276</xdr:rowOff>
    </xdr:from>
    <xdr:to>
      <xdr:col>50</xdr:col>
      <xdr:colOff>165100</xdr:colOff>
      <xdr:row>79</xdr:row>
      <xdr:rowOff>58426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49553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164185</xdr:rowOff>
    </xdr:from>
    <xdr:to>
      <xdr:col>46</xdr:col>
      <xdr:colOff>38100</xdr:colOff>
      <xdr:row>79</xdr:row>
      <xdr:rowOff>94335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85462</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93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147669</xdr:rowOff>
    </xdr:from>
    <xdr:to>
      <xdr:col>41</xdr:col>
      <xdr:colOff>101600</xdr:colOff>
      <xdr:row>79</xdr:row>
      <xdr:rowOff>77819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68946</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1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33637</xdr:rowOff>
    </xdr:from>
    <xdr:to>
      <xdr:col>36</xdr:col>
      <xdr:colOff>165100</xdr:colOff>
      <xdr:row>77</xdr:row>
      <xdr:rowOff>135237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126364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2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110618</xdr:rowOff>
    </xdr:from>
    <xdr:to>
      <xdr:col>55</xdr:col>
      <xdr:colOff>0</xdr:colOff>
      <xdr:row>96</xdr:row>
      <xdr:rowOff>113852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69818"/>
          <a:ext cx="8382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113852</xdr:rowOff>
    </xdr:from>
    <xdr:to>
      <xdr:col>50</xdr:col>
      <xdr:colOff>114300</xdr:colOff>
      <xdr:row>97</xdr:row>
      <xdr:rowOff>132761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73052"/>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132614</xdr:rowOff>
    </xdr:from>
    <xdr:to>
      <xdr:col>45</xdr:col>
      <xdr:colOff>177800</xdr:colOff>
      <xdr:row>97</xdr:row>
      <xdr:rowOff>132761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3264"/>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132614</xdr:rowOff>
    </xdr:from>
    <xdr:to>
      <xdr:col>41</xdr:col>
      <xdr:colOff>50800</xdr:colOff>
      <xdr:row>98</xdr:row>
      <xdr:rowOff>155637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63264"/>
          <a:ext cx="889000" cy="19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59818</xdr:rowOff>
    </xdr:from>
    <xdr:to>
      <xdr:col>55</xdr:col>
      <xdr:colOff>50800</xdr:colOff>
      <xdr:row>96</xdr:row>
      <xdr:rowOff>161418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82695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63052</xdr:rowOff>
    </xdr:from>
    <xdr:to>
      <xdr:col>50</xdr:col>
      <xdr:colOff>165100</xdr:colOff>
      <xdr:row>96</xdr:row>
      <xdr:rowOff>164652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9729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81961</xdr:rowOff>
    </xdr:from>
    <xdr:to>
      <xdr:col>46</xdr:col>
      <xdr:colOff>38100</xdr:colOff>
      <xdr:row>98</xdr:row>
      <xdr:rowOff>12111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81814</xdr:rowOff>
    </xdr:from>
    <xdr:to>
      <xdr:col>41</xdr:col>
      <xdr:colOff>101600</xdr:colOff>
      <xdr:row>98</xdr:row>
      <xdr:rowOff>11964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3091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104837</xdr:rowOff>
    </xdr:from>
    <xdr:to>
      <xdr:col>36</xdr:col>
      <xdr:colOff>165100</xdr:colOff>
      <xdr:row>99</xdr:row>
      <xdr:rowOff>34987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0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26114</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9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36297</xdr:rowOff>
    </xdr:from>
    <xdr:to>
      <xdr:col>85</xdr:col>
      <xdr:colOff>127000</xdr:colOff>
      <xdr:row>77</xdr:row>
      <xdr:rowOff>55944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37947"/>
          <a:ext cx="838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55944</xdr:rowOff>
    </xdr:from>
    <xdr:to>
      <xdr:col>81</xdr:col>
      <xdr:colOff>50800</xdr:colOff>
      <xdr:row>77</xdr:row>
      <xdr:rowOff>85737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57594"/>
          <a:ext cx="8890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85737</xdr:rowOff>
    </xdr:from>
    <xdr:to>
      <xdr:col>76</xdr:col>
      <xdr:colOff>114300</xdr:colOff>
      <xdr:row>77</xdr:row>
      <xdr:rowOff>101791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87387"/>
          <a:ext cx="8890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89078</xdr:rowOff>
    </xdr:from>
    <xdr:to>
      <xdr:col>71</xdr:col>
      <xdr:colOff>177800</xdr:colOff>
      <xdr:row>77</xdr:row>
      <xdr:rowOff>101791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90728"/>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156947</xdr:rowOff>
    </xdr:from>
    <xdr:to>
      <xdr:col>85</xdr:col>
      <xdr:colOff>177800</xdr:colOff>
      <xdr:row>77</xdr:row>
      <xdr:rowOff>87097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8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135374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5144</xdr:rowOff>
    </xdr:from>
    <xdr:to>
      <xdr:col>81</xdr:col>
      <xdr:colOff>101600</xdr:colOff>
      <xdr:row>77</xdr:row>
      <xdr:rowOff>106744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97871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34937</xdr:rowOff>
    </xdr:from>
    <xdr:to>
      <xdr:col>76</xdr:col>
      <xdr:colOff>165100</xdr:colOff>
      <xdr:row>77</xdr:row>
      <xdr:rowOff>136537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3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127664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50991</xdr:rowOff>
    </xdr:from>
    <xdr:to>
      <xdr:col>72</xdr:col>
      <xdr:colOff>38100</xdr:colOff>
      <xdr:row>77</xdr:row>
      <xdr:rowOff>152591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143718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38278</xdr:rowOff>
    </xdr:from>
    <xdr:to>
      <xdr:col>67</xdr:col>
      <xdr:colOff>101600</xdr:colOff>
      <xdr:row>77</xdr:row>
      <xdr:rowOff>139878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131005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40030</xdr:rowOff>
    </xdr:from>
    <xdr:to>
      <xdr:col>85</xdr:col>
      <xdr:colOff>127000</xdr:colOff>
      <xdr:row>98</xdr:row>
      <xdr:rowOff>77741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42130"/>
          <a:ext cx="838200" cy="3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151578</xdr:rowOff>
    </xdr:from>
    <xdr:to>
      <xdr:col>81</xdr:col>
      <xdr:colOff>50800</xdr:colOff>
      <xdr:row>98</xdr:row>
      <xdr:rowOff>40030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10778"/>
          <a:ext cx="889000" cy="23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151578</xdr:rowOff>
    </xdr:from>
    <xdr:to>
      <xdr:col>76</xdr:col>
      <xdr:colOff>114300</xdr:colOff>
      <xdr:row>97</xdr:row>
      <xdr:rowOff>152950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10778"/>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152950</xdr:rowOff>
    </xdr:from>
    <xdr:to>
      <xdr:col>71</xdr:col>
      <xdr:colOff>177800</xdr:colOff>
      <xdr:row>98</xdr:row>
      <xdr:rowOff>13897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83600"/>
          <a:ext cx="889000" cy="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26941</xdr:rowOff>
    </xdr:from>
    <xdr:to>
      <xdr:col>85</xdr:col>
      <xdr:colOff>177800</xdr:colOff>
      <xdr:row>98</xdr:row>
      <xdr:rowOff>128541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113318</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160680</xdr:rowOff>
    </xdr:from>
    <xdr:to>
      <xdr:col>81</xdr:col>
      <xdr:colOff>101600</xdr:colOff>
      <xdr:row>98</xdr:row>
      <xdr:rowOff>90830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100778</xdr:rowOff>
    </xdr:from>
    <xdr:to>
      <xdr:col>76</xdr:col>
      <xdr:colOff>165100</xdr:colOff>
      <xdr:row>97</xdr:row>
      <xdr:rowOff>30928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47455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3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102150</xdr:rowOff>
    </xdr:from>
    <xdr:to>
      <xdr:col>72</xdr:col>
      <xdr:colOff>38100</xdr:colOff>
      <xdr:row>98</xdr:row>
      <xdr:rowOff>32300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48827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134547</xdr:rowOff>
    </xdr:from>
    <xdr:to>
      <xdr:col>67</xdr:col>
      <xdr:colOff>101600</xdr:colOff>
      <xdr:row>98</xdr:row>
      <xdr:rowOff>64697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81224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4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132461</xdr:rowOff>
    </xdr:from>
    <xdr:to>
      <xdr:col>116</xdr:col>
      <xdr:colOff>63500</xdr:colOff>
      <xdr:row>36</xdr:row>
      <xdr:rowOff>17399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133211"/>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132461</xdr:rowOff>
    </xdr:from>
    <xdr:to>
      <xdr:col>111</xdr:col>
      <xdr:colOff>177800</xdr:colOff>
      <xdr:row>35</xdr:row>
      <xdr:rowOff>159893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13321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159893</xdr:rowOff>
    </xdr:from>
    <xdr:to>
      <xdr:col>107</xdr:col>
      <xdr:colOff>50800</xdr:colOff>
      <xdr:row>36</xdr:row>
      <xdr:rowOff>28321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160643"/>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28321</xdr:rowOff>
    </xdr:from>
    <xdr:to>
      <xdr:col>102</xdr:col>
      <xdr:colOff>114300</xdr:colOff>
      <xdr:row>37</xdr:row>
      <xdr:rowOff>2413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200521"/>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134637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84726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138049</xdr:rowOff>
    </xdr:from>
    <xdr:to>
      <xdr:col>116</xdr:col>
      <xdr:colOff>114300</xdr:colOff>
      <xdr:row>36</xdr:row>
      <xdr:rowOff>68199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160926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99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81661</xdr:rowOff>
    </xdr:from>
    <xdr:to>
      <xdr:col>112</xdr:col>
      <xdr:colOff>38100</xdr:colOff>
      <xdr:row>36</xdr:row>
      <xdr:rowOff>11811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28338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8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109093</xdr:rowOff>
    </xdr:from>
    <xdr:to>
      <xdr:col>107</xdr:col>
      <xdr:colOff>101600</xdr:colOff>
      <xdr:row>36</xdr:row>
      <xdr:rowOff>39243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55770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148971</xdr:rowOff>
    </xdr:from>
    <xdr:to>
      <xdr:col>102</xdr:col>
      <xdr:colOff>165100</xdr:colOff>
      <xdr:row>36</xdr:row>
      <xdr:rowOff>79121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1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95648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123063</xdr:rowOff>
    </xdr:from>
    <xdr:to>
      <xdr:col>98</xdr:col>
      <xdr:colOff>38100</xdr:colOff>
      <xdr:row>37</xdr:row>
      <xdr:rowOff>53213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2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69740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07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160121</xdr:rowOff>
    </xdr:from>
    <xdr:to>
      <xdr:col>116</xdr:col>
      <xdr:colOff>63500</xdr:colOff>
      <xdr:row>58</xdr:row>
      <xdr:rowOff>160579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0422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152159</xdr:rowOff>
    </xdr:from>
    <xdr:to>
      <xdr:col>111</xdr:col>
      <xdr:colOff>177800</xdr:colOff>
      <xdr:row>58</xdr:row>
      <xdr:rowOff>160579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96259"/>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143663</xdr:rowOff>
    </xdr:from>
    <xdr:to>
      <xdr:col>107</xdr:col>
      <xdr:colOff>50800</xdr:colOff>
      <xdr:row>58</xdr:row>
      <xdr:rowOff>152159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7763"/>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143663</xdr:rowOff>
    </xdr:from>
    <xdr:to>
      <xdr:col>102</xdr:col>
      <xdr:colOff>114300</xdr:colOff>
      <xdr:row>58</xdr:row>
      <xdr:rowOff>144387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8776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109321</xdr:rowOff>
    </xdr:from>
    <xdr:to>
      <xdr:col>116</xdr:col>
      <xdr:colOff>114300</xdr:colOff>
      <xdr:row>59</xdr:row>
      <xdr:rowOff>39471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5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109779</xdr:rowOff>
    </xdr:from>
    <xdr:to>
      <xdr:col>112</xdr:col>
      <xdr:colOff>38100</xdr:colOff>
      <xdr:row>59</xdr:row>
      <xdr:rowOff>39929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31056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4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101359</xdr:rowOff>
    </xdr:from>
    <xdr:to>
      <xdr:col>107</xdr:col>
      <xdr:colOff>101600</xdr:colOff>
      <xdr:row>59</xdr:row>
      <xdr:rowOff>31509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22636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3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92863</xdr:rowOff>
    </xdr:from>
    <xdr:to>
      <xdr:col>102</xdr:col>
      <xdr:colOff>165100</xdr:colOff>
      <xdr:row>59</xdr:row>
      <xdr:rowOff>23013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14140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93587</xdr:rowOff>
    </xdr:from>
    <xdr:to>
      <xdr:col>98</xdr:col>
      <xdr:colOff>38100</xdr:colOff>
      <xdr:row>59</xdr:row>
      <xdr:rowOff>23737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14864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36700</xdr:rowOff>
    </xdr:from>
    <xdr:to>
      <xdr:col>116</xdr:col>
      <xdr:colOff>63500</xdr:colOff>
      <xdr:row>76</xdr:row>
      <xdr:rowOff>50220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66900"/>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50220</xdr:rowOff>
    </xdr:from>
    <xdr:to>
      <xdr:col>111</xdr:col>
      <xdr:colOff>177800</xdr:colOff>
      <xdr:row>76</xdr:row>
      <xdr:rowOff>101557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80420"/>
          <a:ext cx="889000" cy="5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101557</xdr:rowOff>
    </xdr:from>
    <xdr:to>
      <xdr:col>107</xdr:col>
      <xdr:colOff>50800</xdr:colOff>
      <xdr:row>76</xdr:row>
      <xdr:rowOff>117754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31757"/>
          <a:ext cx="889000" cy="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117754</xdr:rowOff>
    </xdr:from>
    <xdr:to>
      <xdr:col>102</xdr:col>
      <xdr:colOff>114300</xdr:colOff>
      <xdr:row>77</xdr:row>
      <xdr:rowOff>22983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47954"/>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157350</xdr:rowOff>
    </xdr:from>
    <xdr:to>
      <xdr:col>116</xdr:col>
      <xdr:colOff>114300</xdr:colOff>
      <xdr:row>76</xdr:row>
      <xdr:rowOff>87500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135777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9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170870</xdr:rowOff>
    </xdr:from>
    <xdr:to>
      <xdr:col>112</xdr:col>
      <xdr:colOff>38100</xdr:colOff>
      <xdr:row>76</xdr:row>
      <xdr:rowOff>101020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117546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50757</xdr:rowOff>
    </xdr:from>
    <xdr:to>
      <xdr:col>107</xdr:col>
      <xdr:colOff>101600</xdr:colOff>
      <xdr:row>76</xdr:row>
      <xdr:rowOff>152357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143484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66954</xdr:rowOff>
    </xdr:from>
    <xdr:to>
      <xdr:col>102</xdr:col>
      <xdr:colOff>165100</xdr:colOff>
      <xdr:row>76</xdr:row>
      <xdr:rowOff>168554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13631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7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143633</xdr:rowOff>
    </xdr:from>
    <xdr:to>
      <xdr:col>98</xdr:col>
      <xdr:colOff>38100</xdr:colOff>
      <xdr:row>77</xdr:row>
      <xdr:rowOff>73783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64910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維持補修費、普通建設事業費（うち更新整備）、投資及び出資金の３項目が類似団体平均を上回る結果となった。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維持補修費が上回った要因としては、小学校や文化会館をはじめとする市施設の老朽化に伴い、公共施設等修繕料が増加したためである。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が上回った要因としては、市施設の老朽化に伴う改修工事等を行ったためである。今後も更新設備費用の増加が見込まれることから、財政を硬直化させないためにも、施設の集約化・複合化事業に着手する等、公共施設の適正管理に努め、経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が上回った要因としては、津島市民病院事業会計及び下水道事業会計に対し、追加支援という形で出資金を支出しているためである。企業会計への繰出金については一般会計と十分に調整を重ねた上で支出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60,129
57,788
25.09
25,745,787
24,256,787
1,231,953
13,931,667
16,688,046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107696</xdr:rowOff>
    </xdr:from>
    <xdr:to>
      <xdr:col>24</xdr:col>
      <xdr:colOff>63500</xdr:colOff>
      <xdr:row>34</xdr:row>
      <xdr:rowOff>116840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369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39116</xdr:rowOff>
    </xdr:from>
    <xdr:to>
      <xdr:col>19</xdr:col>
      <xdr:colOff>177800</xdr:colOff>
      <xdr:row>34</xdr:row>
      <xdr:rowOff>107696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68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23114</xdr:rowOff>
    </xdr:from>
    <xdr:to>
      <xdr:col>15</xdr:col>
      <xdr:colOff>50800</xdr:colOff>
      <xdr:row>34</xdr:row>
      <xdr:rowOff>39116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5241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8941</xdr:rowOff>
    </xdr:from>
    <xdr:to>
      <xdr:col>10</xdr:col>
      <xdr:colOff>114300</xdr:colOff>
      <xdr:row>34</xdr:row>
      <xdr:rowOff>23114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3824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66040</xdr:rowOff>
    </xdr:from>
    <xdr:to>
      <xdr:col>24</xdr:col>
      <xdr:colOff>114300</xdr:colOff>
      <xdr:row>34</xdr:row>
      <xdr:rowOff>167640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88917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56896</xdr:rowOff>
    </xdr:from>
    <xdr:to>
      <xdr:col>20</xdr:col>
      <xdr:colOff>38100</xdr:colOff>
      <xdr:row>34</xdr:row>
      <xdr:rowOff>158496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3573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159766</xdr:rowOff>
    </xdr:from>
    <xdr:to>
      <xdr:col>15</xdr:col>
      <xdr:colOff>101600</xdr:colOff>
      <xdr:row>34</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106443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143764</xdr:rowOff>
    </xdr:from>
    <xdr:to>
      <xdr:col>10</xdr:col>
      <xdr:colOff>165100</xdr:colOff>
      <xdr:row>34</xdr:row>
      <xdr:rowOff>73914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90441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129591</xdr:rowOff>
    </xdr:from>
    <xdr:to>
      <xdr:col>6</xdr:col>
      <xdr:colOff>38100</xdr:colOff>
      <xdr:row>34</xdr:row>
      <xdr:rowOff>59741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76268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13330</xdr:rowOff>
    </xdr:from>
    <xdr:to>
      <xdr:col>24</xdr:col>
      <xdr:colOff>63500</xdr:colOff>
      <xdr:row>57</xdr:row>
      <xdr:rowOff>76972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5980"/>
          <a:ext cx="8382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40038</xdr:rowOff>
    </xdr:from>
    <xdr:to>
      <xdr:col>19</xdr:col>
      <xdr:colOff>177800</xdr:colOff>
      <xdr:row>57</xdr:row>
      <xdr:rowOff>13330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41238"/>
          <a:ext cx="889000" cy="14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111833</xdr:rowOff>
    </xdr:from>
    <xdr:to>
      <xdr:col>15</xdr:col>
      <xdr:colOff>50800</xdr:colOff>
      <xdr:row>56</xdr:row>
      <xdr:rowOff>40038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27233"/>
          <a:ext cx="889000" cy="6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111833</xdr:rowOff>
    </xdr:from>
    <xdr:to>
      <xdr:col>10</xdr:col>
      <xdr:colOff>114300</xdr:colOff>
      <xdr:row>57</xdr:row>
      <xdr:rowOff>52047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27233"/>
          <a:ext cx="889000" cy="79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37314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26172</xdr:rowOff>
    </xdr:from>
    <xdr:to>
      <xdr:col>24</xdr:col>
      <xdr:colOff>114300</xdr:colOff>
      <xdr:row>57</xdr:row>
      <xdr:rowOff>127772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112549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133980</xdr:rowOff>
    </xdr:from>
    <xdr:to>
      <xdr:col>20</xdr:col>
      <xdr:colOff>38100</xdr:colOff>
      <xdr:row>57</xdr:row>
      <xdr:rowOff>64130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55257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160688</xdr:rowOff>
    </xdr:from>
    <xdr:to>
      <xdr:col>15</xdr:col>
      <xdr:colOff>101600</xdr:colOff>
      <xdr:row>56</xdr:row>
      <xdr:rowOff>90838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107365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6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61033</xdr:rowOff>
    </xdr:from>
    <xdr:to>
      <xdr:col>10</xdr:col>
      <xdr:colOff>165100</xdr:colOff>
      <xdr:row>52</xdr:row>
      <xdr:rowOff>162633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153760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6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xdr:rowOff>
    </xdr:from>
    <xdr:to>
      <xdr:col>6</xdr:col>
      <xdr:colOff>38100</xdr:colOff>
      <xdr:row>57</xdr:row>
      <xdr:rowOff>102847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93974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36573</xdr:rowOff>
    </xdr:from>
    <xdr:to>
      <xdr:col>24</xdr:col>
      <xdr:colOff>63500</xdr:colOff>
      <xdr:row>77</xdr:row>
      <xdr:rowOff>78073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8223"/>
          <a:ext cx="838200" cy="4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31410</xdr:rowOff>
    </xdr:from>
    <xdr:to>
      <xdr:col>19</xdr:col>
      <xdr:colOff>177800</xdr:colOff>
      <xdr:row>77</xdr:row>
      <xdr:rowOff>78073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33060"/>
          <a:ext cx="889000" cy="4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31410</xdr:rowOff>
    </xdr:from>
    <xdr:to>
      <xdr:col>15</xdr:col>
      <xdr:colOff>50800</xdr:colOff>
      <xdr:row>78</xdr:row>
      <xdr:rowOff>113801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33060"/>
          <a:ext cx="889000" cy="25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113801</xdr:rowOff>
    </xdr:from>
    <xdr:to>
      <xdr:col>10</xdr:col>
      <xdr:colOff>114300</xdr:colOff>
      <xdr:row>79</xdr:row>
      <xdr:rowOff>978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86901"/>
          <a:ext cx="889000" cy="5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89327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140504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7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157223</xdr:rowOff>
    </xdr:from>
    <xdr:to>
      <xdr:col>24</xdr:col>
      <xdr:colOff>114300</xdr:colOff>
      <xdr:row>77</xdr:row>
      <xdr:rowOff>87373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135650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27273</xdr:rowOff>
    </xdr:from>
    <xdr:to>
      <xdr:col>20</xdr:col>
      <xdr:colOff>38100</xdr:colOff>
      <xdr:row>77</xdr:row>
      <xdr:rowOff>128873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120000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152060</xdr:rowOff>
    </xdr:from>
    <xdr:to>
      <xdr:col>15</xdr:col>
      <xdr:colOff>101600</xdr:colOff>
      <xdr:row>77</xdr:row>
      <xdr:rowOff>82210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73337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63001</xdr:rowOff>
    </xdr:from>
    <xdr:to>
      <xdr:col>10</xdr:col>
      <xdr:colOff>165100</xdr:colOff>
      <xdr:row>78</xdr:row>
      <xdr:rowOff>164601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155728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121628</xdr:rowOff>
    </xdr:from>
    <xdr:to>
      <xdr:col>6</xdr:col>
      <xdr:colOff>38100</xdr:colOff>
      <xdr:row>79</xdr:row>
      <xdr:rowOff>51778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42905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8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147810</xdr:rowOff>
    </xdr:from>
    <xdr:to>
      <xdr:col>24</xdr:col>
      <xdr:colOff>63500</xdr:colOff>
      <xdr:row>97</xdr:row>
      <xdr:rowOff>170714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78460"/>
          <a:ext cx="838200" cy="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128532</xdr:rowOff>
    </xdr:from>
    <xdr:to>
      <xdr:col>19</xdr:col>
      <xdr:colOff>177800</xdr:colOff>
      <xdr:row>97</xdr:row>
      <xdr:rowOff>147810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59182"/>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128532</xdr:rowOff>
    </xdr:from>
    <xdr:to>
      <xdr:col>15</xdr:col>
      <xdr:colOff>50800</xdr:colOff>
      <xdr:row>98</xdr:row>
      <xdr:rowOff>25574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59182"/>
          <a:ext cx="889000" cy="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25574</xdr:rowOff>
    </xdr:from>
    <xdr:to>
      <xdr:col>10</xdr:col>
      <xdr:colOff>114300</xdr:colOff>
      <xdr:row>98</xdr:row>
      <xdr:rowOff>80852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27674"/>
          <a:ext cx="889000" cy="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165419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119914</xdr:rowOff>
    </xdr:from>
    <xdr:to>
      <xdr:col>24</xdr:col>
      <xdr:colOff>114300</xdr:colOff>
      <xdr:row>98</xdr:row>
      <xdr:rowOff>50064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142791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97010</xdr:rowOff>
    </xdr:from>
    <xdr:to>
      <xdr:col>20</xdr:col>
      <xdr:colOff>38100</xdr:colOff>
      <xdr:row>98</xdr:row>
      <xdr:rowOff>27160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43687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77732</xdr:rowOff>
    </xdr:from>
    <xdr:to>
      <xdr:col>15</xdr:col>
      <xdr:colOff>101600</xdr:colOff>
      <xdr:row>98</xdr:row>
      <xdr:rowOff>7882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24409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8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146224</xdr:rowOff>
    </xdr:from>
    <xdr:to>
      <xdr:col>10</xdr:col>
      <xdr:colOff>165100</xdr:colOff>
      <xdr:row>98</xdr:row>
      <xdr:rowOff>76374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92901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30052</xdr:rowOff>
    </xdr:from>
    <xdr:to>
      <xdr:col>6</xdr:col>
      <xdr:colOff>38100</xdr:colOff>
      <xdr:row>98</xdr:row>
      <xdr:rowOff>131652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148179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91694</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7824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19522</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06072"/>
          <a:ext cx="889000" cy="7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19522</xdr:rowOff>
    </xdr:from>
    <xdr:to>
      <xdr:col>41</xdr:col>
      <xdr:colOff>50800</xdr:colOff>
      <xdr:row>39</xdr:row>
      <xdr:rowOff>20175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0607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40894</xdr:rowOff>
    </xdr:from>
    <xdr:to>
      <xdr:col>55</xdr:col>
      <xdr:colOff>50800</xdr:colOff>
      <xdr:row>39</xdr:row>
      <xdr:rowOff>142494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127271</xdr:rowOff>
    </xdr:from>
    <xdr:ext cx="313932"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2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140172</xdr:rowOff>
    </xdr:from>
    <xdr:to>
      <xdr:col>41</xdr:col>
      <xdr:colOff>101600</xdr:colOff>
      <xdr:row>39</xdr:row>
      <xdr:rowOff>70322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61449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4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140825</xdr:rowOff>
    </xdr:from>
    <xdr:to>
      <xdr:col>36</xdr:col>
      <xdr:colOff>165100</xdr:colOff>
      <xdr:row>39</xdr:row>
      <xdr:rowOff>70975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62102</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4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162560</xdr:rowOff>
    </xdr:from>
    <xdr:to>
      <xdr:col>55</xdr:col>
      <xdr:colOff>0</xdr:colOff>
      <xdr:row>58</xdr:row>
      <xdr:rowOff>9741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35210"/>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152388</xdr:rowOff>
    </xdr:from>
    <xdr:to>
      <xdr:col>50</xdr:col>
      <xdr:colOff>114300</xdr:colOff>
      <xdr:row>58</xdr:row>
      <xdr:rowOff>9741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25038"/>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148692</xdr:rowOff>
    </xdr:from>
    <xdr:to>
      <xdr:col>45</xdr:col>
      <xdr:colOff>177800</xdr:colOff>
      <xdr:row>57</xdr:row>
      <xdr:rowOff>152388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21342"/>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148692</xdr:rowOff>
    </xdr:from>
    <xdr:to>
      <xdr:col>41</xdr:col>
      <xdr:colOff>50800</xdr:colOff>
      <xdr:row>58</xdr:row>
      <xdr:rowOff>48984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21342"/>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111760</xdr:rowOff>
    </xdr:from>
    <xdr:to>
      <xdr:col>55</xdr:col>
      <xdr:colOff>50800</xdr:colOff>
      <xdr:row>58</xdr:row>
      <xdr:rowOff>41910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90187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130391</xdr:rowOff>
    </xdr:from>
    <xdr:to>
      <xdr:col>50</xdr:col>
      <xdr:colOff>165100</xdr:colOff>
      <xdr:row>58</xdr:row>
      <xdr:rowOff>60541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51668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999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101588</xdr:rowOff>
    </xdr:from>
    <xdr:to>
      <xdr:col>46</xdr:col>
      <xdr:colOff>38100</xdr:colOff>
      <xdr:row>58</xdr:row>
      <xdr:rowOff>31738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22865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96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97892</xdr:rowOff>
    </xdr:from>
    <xdr:to>
      <xdr:col>41</xdr:col>
      <xdr:colOff>101600</xdr:colOff>
      <xdr:row>58</xdr:row>
      <xdr:rowOff>28042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19169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96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169634</xdr:rowOff>
    </xdr:from>
    <xdr:to>
      <xdr:col>36</xdr:col>
      <xdr:colOff>165100</xdr:colOff>
      <xdr:row>58</xdr:row>
      <xdr:rowOff>99784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90911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3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42219</xdr:rowOff>
    </xdr:from>
    <xdr:to>
      <xdr:col>55</xdr:col>
      <xdr:colOff>0</xdr:colOff>
      <xdr:row>78</xdr:row>
      <xdr:rowOff>63543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415319"/>
          <a:ext cx="8382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55477</xdr:rowOff>
    </xdr:from>
    <xdr:to>
      <xdr:col>50</xdr:col>
      <xdr:colOff>114300</xdr:colOff>
      <xdr:row>78</xdr:row>
      <xdr:rowOff>63543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428577"/>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29842</xdr:rowOff>
    </xdr:from>
    <xdr:to>
      <xdr:col>45</xdr:col>
      <xdr:colOff>177800</xdr:colOff>
      <xdr:row>78</xdr:row>
      <xdr:rowOff>55477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02942"/>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29842</xdr:rowOff>
    </xdr:from>
    <xdr:to>
      <xdr:col>41</xdr:col>
      <xdr:colOff>50800</xdr:colOff>
      <xdr:row>78</xdr:row>
      <xdr:rowOff>60669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02942"/>
          <a:ext cx="889000" cy="3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162869</xdr:rowOff>
    </xdr:from>
    <xdr:to>
      <xdr:col>55</xdr:col>
      <xdr:colOff>50800</xdr:colOff>
      <xdr:row>78</xdr:row>
      <xdr:rowOff>93019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141296</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4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12743</xdr:rowOff>
    </xdr:from>
    <xdr:to>
      <xdr:col>50</xdr:col>
      <xdr:colOff>165100</xdr:colOff>
      <xdr:row>78</xdr:row>
      <xdr:rowOff>114343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8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105470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7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4677</xdr:rowOff>
    </xdr:from>
    <xdr:to>
      <xdr:col>46</xdr:col>
      <xdr:colOff>38100</xdr:colOff>
      <xdr:row>78</xdr:row>
      <xdr:rowOff>106277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97404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7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150492</xdr:rowOff>
    </xdr:from>
    <xdr:to>
      <xdr:col>41</xdr:col>
      <xdr:colOff>101600</xdr:colOff>
      <xdr:row>78</xdr:row>
      <xdr:rowOff>80642</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71769</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4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9869</xdr:rowOff>
    </xdr:from>
    <xdr:to>
      <xdr:col>36</xdr:col>
      <xdr:colOff>165100</xdr:colOff>
      <xdr:row>78</xdr:row>
      <xdr:rowOff>111469</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3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102596</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4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110279</xdr:rowOff>
    </xdr:from>
    <xdr:to>
      <xdr:col>55</xdr:col>
      <xdr:colOff>0</xdr:colOff>
      <xdr:row>96</xdr:row>
      <xdr:rowOff>136043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69479"/>
          <a:ext cx="838200" cy="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136043</xdr:rowOff>
    </xdr:from>
    <xdr:to>
      <xdr:col>50</xdr:col>
      <xdr:colOff>114300</xdr:colOff>
      <xdr:row>98</xdr:row>
      <xdr:rowOff>89453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95243"/>
          <a:ext cx="889000" cy="29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89453</xdr:rowOff>
    </xdr:from>
    <xdr:to>
      <xdr:col>45</xdr:col>
      <xdr:colOff>177800</xdr:colOff>
      <xdr:row>99</xdr:row>
      <xdr:rowOff>1077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91553"/>
          <a:ext cx="889000" cy="8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154970</xdr:rowOff>
    </xdr:from>
    <xdr:to>
      <xdr:col>41</xdr:col>
      <xdr:colOff>50800</xdr:colOff>
      <xdr:row>99</xdr:row>
      <xdr:rowOff>1077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957070"/>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59479</xdr:rowOff>
    </xdr:from>
    <xdr:to>
      <xdr:col>55</xdr:col>
      <xdr:colOff>50800</xdr:colOff>
      <xdr:row>96</xdr:row>
      <xdr:rowOff>161079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1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37906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9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85243</xdr:rowOff>
    </xdr:from>
    <xdr:to>
      <xdr:col>50</xdr:col>
      <xdr:colOff>165100</xdr:colOff>
      <xdr:row>97</xdr:row>
      <xdr:rowOff>15393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3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38653</xdr:rowOff>
    </xdr:from>
    <xdr:to>
      <xdr:col>46</xdr:col>
      <xdr:colOff>38100</xdr:colOff>
      <xdr:row>98</xdr:row>
      <xdr:rowOff>140253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131380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3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121727</xdr:rowOff>
    </xdr:from>
    <xdr:to>
      <xdr:col>41</xdr:col>
      <xdr:colOff>101600</xdr:colOff>
      <xdr:row>99</xdr:row>
      <xdr:rowOff>51877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92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43004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701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104170</xdr:rowOff>
    </xdr:from>
    <xdr:to>
      <xdr:col>36</xdr:col>
      <xdr:colOff>165100</xdr:colOff>
      <xdr:row>99</xdr:row>
      <xdr:rowOff>34320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9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25447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9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163932</xdr:rowOff>
    </xdr:from>
    <xdr:to>
      <xdr:col>85</xdr:col>
      <xdr:colOff>127000</xdr:colOff>
      <xdr:row>38</xdr:row>
      <xdr:rowOff>26238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07582"/>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26238</xdr:rowOff>
    </xdr:from>
    <xdr:to>
      <xdr:col>81</xdr:col>
      <xdr:colOff>50800</xdr:colOff>
      <xdr:row>38</xdr:row>
      <xdr:rowOff>158559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41338"/>
          <a:ext cx="889000" cy="1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118707</xdr:rowOff>
    </xdr:from>
    <xdr:to>
      <xdr:col>76</xdr:col>
      <xdr:colOff>114300</xdr:colOff>
      <xdr:row>38</xdr:row>
      <xdr:rowOff>158559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33807"/>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108724</xdr:rowOff>
    </xdr:from>
    <xdr:to>
      <xdr:col>71</xdr:col>
      <xdr:colOff>177800</xdr:colOff>
      <xdr:row>38</xdr:row>
      <xdr:rowOff>118707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623824"/>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113131</xdr:rowOff>
    </xdr:from>
    <xdr:to>
      <xdr:col>85</xdr:col>
      <xdr:colOff>177800</xdr:colOff>
      <xdr:row>38</xdr:row>
      <xdr:rowOff>43281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91558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146888</xdr:rowOff>
    </xdr:from>
    <xdr:to>
      <xdr:col>81</xdr:col>
      <xdr:colOff>101600</xdr:colOff>
      <xdr:row>38</xdr:row>
      <xdr:rowOff>77039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905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68165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107759</xdr:rowOff>
    </xdr:from>
    <xdr:to>
      <xdr:col>76</xdr:col>
      <xdr:colOff>165100</xdr:colOff>
      <xdr:row>39</xdr:row>
      <xdr:rowOff>37909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29036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67907</xdr:rowOff>
    </xdr:from>
    <xdr:to>
      <xdr:col>72</xdr:col>
      <xdr:colOff>38100</xdr:colOff>
      <xdr:row>38</xdr:row>
      <xdr:rowOff>169507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160634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7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57924</xdr:rowOff>
    </xdr:from>
    <xdr:to>
      <xdr:col>67</xdr:col>
      <xdr:colOff>101600</xdr:colOff>
      <xdr:row>38</xdr:row>
      <xdr:rowOff>159524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150651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38398</xdr:rowOff>
    </xdr:from>
    <xdr:to>
      <xdr:col>85</xdr:col>
      <xdr:colOff>127000</xdr:colOff>
      <xdr:row>57</xdr:row>
      <xdr:rowOff>134948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11048"/>
          <a:ext cx="838200" cy="9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100528</xdr:rowOff>
    </xdr:from>
    <xdr:to>
      <xdr:col>81</xdr:col>
      <xdr:colOff>50800</xdr:colOff>
      <xdr:row>57</xdr:row>
      <xdr:rowOff>134948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873178"/>
          <a:ext cx="8890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108545</xdr:rowOff>
    </xdr:from>
    <xdr:to>
      <xdr:col>76</xdr:col>
      <xdr:colOff>114300</xdr:colOff>
      <xdr:row>57</xdr:row>
      <xdr:rowOff>100528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09745"/>
          <a:ext cx="889000" cy="16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108545</xdr:rowOff>
    </xdr:from>
    <xdr:to>
      <xdr:col>71</xdr:col>
      <xdr:colOff>177800</xdr:colOff>
      <xdr:row>57</xdr:row>
      <xdr:rowOff>94159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09745"/>
          <a:ext cx="889000" cy="15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159048</xdr:rowOff>
    </xdr:from>
    <xdr:to>
      <xdr:col>85</xdr:col>
      <xdr:colOff>177800</xdr:colOff>
      <xdr:row>57</xdr:row>
      <xdr:rowOff>89198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137475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84148</xdr:rowOff>
    </xdr:from>
    <xdr:to>
      <xdr:col>81</xdr:col>
      <xdr:colOff>101600</xdr:colOff>
      <xdr:row>58</xdr:row>
      <xdr:rowOff>14298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5425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49728</xdr:rowOff>
    </xdr:from>
    <xdr:to>
      <xdr:col>76</xdr:col>
      <xdr:colOff>165100</xdr:colOff>
      <xdr:row>57</xdr:row>
      <xdr:rowOff>151328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142455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1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57745</xdr:rowOff>
    </xdr:from>
    <xdr:to>
      <xdr:col>72</xdr:col>
      <xdr:colOff>38100</xdr:colOff>
      <xdr:row>56</xdr:row>
      <xdr:rowOff>159345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150472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43359</xdr:rowOff>
    </xdr:from>
    <xdr:to>
      <xdr:col>67</xdr:col>
      <xdr:colOff>101600</xdr:colOff>
      <xdr:row>57</xdr:row>
      <xdr:rowOff>144959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136086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36297</xdr:rowOff>
    </xdr:from>
    <xdr:to>
      <xdr:col>85</xdr:col>
      <xdr:colOff>127000</xdr:colOff>
      <xdr:row>97</xdr:row>
      <xdr:rowOff>55944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66947"/>
          <a:ext cx="838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55944</xdr:rowOff>
    </xdr:from>
    <xdr:to>
      <xdr:col>81</xdr:col>
      <xdr:colOff>50800</xdr:colOff>
      <xdr:row>97</xdr:row>
      <xdr:rowOff>85737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86594"/>
          <a:ext cx="8890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85737</xdr:rowOff>
    </xdr:from>
    <xdr:to>
      <xdr:col>76</xdr:col>
      <xdr:colOff>114300</xdr:colOff>
      <xdr:row>97</xdr:row>
      <xdr:rowOff>101791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16387"/>
          <a:ext cx="8890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89078</xdr:rowOff>
    </xdr:from>
    <xdr:to>
      <xdr:col>71</xdr:col>
      <xdr:colOff>177800</xdr:colOff>
      <xdr:row>97</xdr:row>
      <xdr:rowOff>101791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19728"/>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156947</xdr:rowOff>
    </xdr:from>
    <xdr:to>
      <xdr:col>85</xdr:col>
      <xdr:colOff>177800</xdr:colOff>
      <xdr:row>97</xdr:row>
      <xdr:rowOff>87097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135374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5144</xdr:rowOff>
    </xdr:from>
    <xdr:to>
      <xdr:col>81</xdr:col>
      <xdr:colOff>101600</xdr:colOff>
      <xdr:row>97</xdr:row>
      <xdr:rowOff>106744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97871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34937</xdr:rowOff>
    </xdr:from>
    <xdr:to>
      <xdr:col>76</xdr:col>
      <xdr:colOff>165100</xdr:colOff>
      <xdr:row>97</xdr:row>
      <xdr:rowOff>136537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127664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50991</xdr:rowOff>
    </xdr:from>
    <xdr:to>
      <xdr:col>72</xdr:col>
      <xdr:colOff>38100</xdr:colOff>
      <xdr:row>97</xdr:row>
      <xdr:rowOff>152591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143718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38278</xdr:rowOff>
    </xdr:from>
    <xdr:to>
      <xdr:col>67</xdr:col>
      <xdr:colOff>101600</xdr:colOff>
      <xdr:row>97</xdr:row>
      <xdr:rowOff>139878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131005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議会費、衛生費の２項目が類似団体平均を上回る結果となった。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議会費が上回った要因としては、他団体と比較して議員に対する報酬等が高い水準にあるためである。平成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年４月に行われた津島市議会議員選挙において定員が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名から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名となった以降は改善傾向にある。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上回った要因としては、津島市民病院事業会計に支出している繰出金が高い水準にあるためである。津島市では、市民病院の経営改善を市の最重要課題と捉え、市本体と病院が一体となって取組を進めていくこととしている。今後も、病院が安定した経営を続けていけるよう、今後も状況に応じて支援していく必要があると考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財政調整基金への積立金</a:t>
          </a:r>
          <a:r>
            <a:rPr kumimoji="1" lang="en-US" altLang="ja-JP" sz="1400">
              <a:latin typeface="ＭＳ ゴシック" pitchFamily="49" charset="-128"/>
              <a:ea typeface="ＭＳ ゴシック" pitchFamily="49" charset="-128"/>
            </a:rPr>
            <a:t>331</a:t>
          </a:r>
          <a:r>
            <a:rPr kumimoji="1" lang="ja-JP" altLang="en-US" sz="1400">
              <a:latin typeface="ＭＳ ゴシック" pitchFamily="49" charset="-128"/>
              <a:ea typeface="ＭＳ ゴシック" pitchFamily="49" charset="-128"/>
            </a:rPr>
            <a:t>百万円等の減に伴い、実質収支比率（単年度）が減少した。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近年、実質収支比率が高い状態にあるため、必要な施策に財源を投入し、市民サービスの充実に努める等、効率的かつ効果的な財政運営に取り組んでいく必要がある。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令和５年度の連結実質赤字比率は、６年連続で全会計ともにマイナス（＝黒字）となった。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津島市民病院事業会計においては、新型コロナウイルス感染症の影響に伴う受診行動の変容や、常勤医師数が減少した診療科の影響等もあり、病床利用率が伸び悩んだ結果、黒字幅が減少している。今後も、状況に応じて病院が安定した経営を続けていけるよう支援していく必要があると考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また、一般会計において、実質黒字が高い状態にあるため、必要な施策に財源を投入し、市民サービスの充実に努める等、効率的かつ効果的な財政運営に取り組んでいく必要がある。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25745787</v>
      </c>
      <c r="BO4" s="407"/>
      <c r="BP4" s="407"/>
      <c r="BQ4" s="407"/>
      <c r="BR4" s="407"/>
      <c r="BS4" s="407"/>
      <c r="BT4" s="407"/>
      <c r="BU4" s="408"/>
      <c r="BV4" s="406">
        <v>25872868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8.8000000000000007</v>
      </c>
      <c r="CU4" s="413"/>
      <c r="CV4" s="413"/>
      <c r="CW4" s="413"/>
      <c r="CX4" s="413"/>
      <c r="CY4" s="413"/>
      <c r="CZ4" s="413"/>
      <c r="DA4" s="414"/>
      <c r="DB4" s="412">
        <v>10.9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24256787</v>
      </c>
      <c r="BO5" s="444"/>
      <c r="BP5" s="444"/>
      <c r="BQ5" s="444"/>
      <c r="BR5" s="444"/>
      <c r="BS5" s="444"/>
      <c r="BT5" s="444"/>
      <c r="BU5" s="445"/>
      <c r="BV5" s="443">
        <v>24182354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94.6</v>
      </c>
      <c r="CU5" s="441"/>
      <c r="CV5" s="441"/>
      <c r="CW5" s="441"/>
      <c r="CX5" s="441"/>
      <c r="CY5" s="441"/>
      <c r="CZ5" s="441"/>
      <c r="DA5" s="442"/>
      <c r="DB5" s="440">
        <v>92.3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1489000</v>
      </c>
      <c r="BO6" s="444"/>
      <c r="BP6" s="444"/>
      <c r="BQ6" s="444"/>
      <c r="BR6" s="444"/>
      <c r="BS6" s="444"/>
      <c r="BT6" s="444"/>
      <c r="BU6" s="445"/>
      <c r="BV6" s="443">
        <v>1690514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95.6</v>
      </c>
      <c r="CU6" s="481"/>
      <c r="CV6" s="481"/>
      <c r="CW6" s="481"/>
      <c r="CX6" s="481"/>
      <c r="CY6" s="481"/>
      <c r="CZ6" s="481"/>
      <c r="DA6" s="482"/>
      <c r="DB6" s="480">
        <v>94.5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257047</v>
      </c>
      <c r="BO7" s="444"/>
      <c r="BP7" s="444"/>
      <c r="BQ7" s="444"/>
      <c r="BR7" s="444"/>
      <c r="BS7" s="444"/>
      <c r="BT7" s="444"/>
      <c r="BU7" s="445"/>
      <c r="BV7" s="443">
        <v>179310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13931667</v>
      </c>
      <c r="CU7" s="444"/>
      <c r="CV7" s="444"/>
      <c r="CW7" s="444"/>
      <c r="CX7" s="444"/>
      <c r="CY7" s="444"/>
      <c r="CZ7" s="444"/>
      <c r="DA7" s="445"/>
      <c r="DB7" s="443">
        <v>13818182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1231953</v>
      </c>
      <c r="BO8" s="444"/>
      <c r="BP8" s="444"/>
      <c r="BQ8" s="444"/>
      <c r="BR8" s="444"/>
      <c r="BS8" s="444"/>
      <c r="BT8" s="444"/>
      <c r="BU8" s="445"/>
      <c r="BV8" s="443">
        <v>1511204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0.71</v>
      </c>
      <c r="CU8" s="484"/>
      <c r="CV8" s="484"/>
      <c r="CW8" s="484"/>
      <c r="CX8" s="484"/>
      <c r="CY8" s="484"/>
      <c r="CZ8" s="484"/>
      <c r="DA8" s="485"/>
      <c r="DB8" s="483">
        <v>0.73</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60942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-279251</v>
      </c>
      <c r="BO9" s="444"/>
      <c r="BP9" s="444"/>
      <c r="BQ9" s="444"/>
      <c r="BR9" s="444"/>
      <c r="BS9" s="444"/>
      <c r="BT9" s="444"/>
      <c r="BU9" s="445"/>
      <c r="BV9" s="443">
        <v>503845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9.4</v>
      </c>
      <c r="CU9" s="441"/>
      <c r="CV9" s="441"/>
      <c r="CW9" s="441"/>
      <c r="CX9" s="441"/>
      <c r="CY9" s="441"/>
      <c r="CZ9" s="441"/>
      <c r="DA9" s="442"/>
      <c r="DB9" s="440">
        <v>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63431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204373</v>
      </c>
      <c r="BO10" s="444"/>
      <c r="BP10" s="444"/>
      <c r="BQ10" s="444"/>
      <c r="BR10" s="444"/>
      <c r="BS10" s="444"/>
      <c r="BT10" s="444"/>
      <c r="BU10" s="445"/>
      <c r="BV10" s="443">
        <v>535026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60129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57788</v>
      </c>
      <c r="S13" s="528"/>
      <c r="T13" s="528"/>
      <c r="U13" s="528"/>
      <c r="V13" s="529"/>
      <c r="W13" s="459" t="s">
        <v>131</v>
      </c>
      <c r="X13" s="460"/>
      <c r="Y13" s="460"/>
      <c r="Z13" s="460"/>
      <c r="AA13" s="460"/>
      <c r="AB13" s="450"/>
      <c r="AC13" s="494">
        <v>528</v>
      </c>
      <c r="AD13" s="495"/>
      <c r="AE13" s="495"/>
      <c r="AF13" s="495"/>
      <c r="AG13" s="537"/>
      <c r="AH13" s="494">
        <v>538</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-74878</v>
      </c>
      <c r="BO13" s="444"/>
      <c r="BP13" s="444"/>
      <c r="BQ13" s="444"/>
      <c r="BR13" s="444"/>
      <c r="BS13" s="444"/>
      <c r="BT13" s="444"/>
      <c r="BU13" s="445"/>
      <c r="BV13" s="443">
        <v>1038871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4.9000000000000004</v>
      </c>
      <c r="CU13" s="441"/>
      <c r="CV13" s="441"/>
      <c r="CW13" s="441"/>
      <c r="CX13" s="441"/>
      <c r="CY13" s="441"/>
      <c r="CZ13" s="441"/>
      <c r="DA13" s="442"/>
      <c r="DB13" s="440">
        <v>4.3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60623</v>
      </c>
      <c r="S14" s="528"/>
      <c r="T14" s="528"/>
      <c r="U14" s="528"/>
      <c r="V14" s="529"/>
      <c r="W14" s="433"/>
      <c r="X14" s="434"/>
      <c r="Y14" s="434"/>
      <c r="Z14" s="434"/>
      <c r="AA14" s="434"/>
      <c r="AB14" s="423"/>
      <c r="AC14" s="530">
        <v>1.8</v>
      </c>
      <c r="AD14" s="531"/>
      <c r="AE14" s="531"/>
      <c r="AF14" s="531"/>
      <c r="AG14" s="532"/>
      <c r="AH14" s="530">
        <v>1.8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58539</v>
      </c>
      <c r="S15" s="528"/>
      <c r="T15" s="528"/>
      <c r="U15" s="528"/>
      <c r="V15" s="529"/>
      <c r="W15" s="459" t="s">
        <v>137</v>
      </c>
      <c r="X15" s="460"/>
      <c r="Y15" s="460"/>
      <c r="Z15" s="460"/>
      <c r="AA15" s="460"/>
      <c r="AB15" s="450"/>
      <c r="AC15" s="494">
        <v>8728</v>
      </c>
      <c r="AD15" s="495"/>
      <c r="AE15" s="495"/>
      <c r="AF15" s="495"/>
      <c r="AG15" s="537"/>
      <c r="AH15" s="494">
        <v>8917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8242141</v>
      </c>
      <c r="BO15" s="407"/>
      <c r="BP15" s="407"/>
      <c r="BQ15" s="407"/>
      <c r="BR15" s="407"/>
      <c r="BS15" s="407"/>
      <c r="BT15" s="407"/>
      <c r="BU15" s="408"/>
      <c r="BV15" s="406">
        <v>8052418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29.8</v>
      </c>
      <c r="AD16" s="531"/>
      <c r="AE16" s="531"/>
      <c r="AF16" s="531"/>
      <c r="AG16" s="532"/>
      <c r="AH16" s="530">
        <v>30.3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11581705</v>
      </c>
      <c r="BO16" s="444"/>
      <c r="BP16" s="444"/>
      <c r="BQ16" s="444"/>
      <c r="BR16" s="444"/>
      <c r="BS16" s="444"/>
      <c r="BT16" s="444"/>
      <c r="BU16" s="445"/>
      <c r="BV16" s="443">
        <v>11322609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20009</v>
      </c>
      <c r="AD17" s="495"/>
      <c r="AE17" s="495"/>
      <c r="AF17" s="495"/>
      <c r="AG17" s="537"/>
      <c r="AH17" s="494">
        <v>20012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10443830</v>
      </c>
      <c r="BO17" s="444"/>
      <c r="BP17" s="444"/>
      <c r="BQ17" s="444"/>
      <c r="BR17" s="444"/>
      <c r="BS17" s="444"/>
      <c r="BT17" s="444"/>
      <c r="BU17" s="445"/>
      <c r="BV17" s="443">
        <v>10214262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25.09</v>
      </c>
      <c r="M18" s="567"/>
      <c r="N18" s="567"/>
      <c r="O18" s="567"/>
      <c r="P18" s="567"/>
      <c r="Q18" s="567"/>
      <c r="R18" s="568"/>
      <c r="S18" s="568"/>
      <c r="T18" s="568"/>
      <c r="U18" s="568"/>
      <c r="V18" s="569"/>
      <c r="W18" s="461"/>
      <c r="X18" s="462"/>
      <c r="Y18" s="462"/>
      <c r="Z18" s="462"/>
      <c r="AA18" s="462"/>
      <c r="AB18" s="453"/>
      <c r="AC18" s="570">
        <v>68.400000000000006</v>
      </c>
      <c r="AD18" s="571"/>
      <c r="AE18" s="571"/>
      <c r="AF18" s="571"/>
      <c r="AG18" s="572"/>
      <c r="AH18" s="570">
        <v>67.900000000000006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13387104</v>
      </c>
      <c r="BO18" s="444"/>
      <c r="BP18" s="444"/>
      <c r="BQ18" s="444"/>
      <c r="BR18" s="444"/>
      <c r="BS18" s="444"/>
      <c r="BT18" s="444"/>
      <c r="BU18" s="445"/>
      <c r="BV18" s="443">
        <v>13057418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2429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17647051</v>
      </c>
      <c r="BO19" s="444"/>
      <c r="BP19" s="444"/>
      <c r="BQ19" s="444"/>
      <c r="BR19" s="444"/>
      <c r="BS19" s="444"/>
      <c r="BT19" s="444"/>
      <c r="BU19" s="445"/>
      <c r="BV19" s="443">
        <v>17481310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24258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16688046</v>
      </c>
      <c r="BO22" s="407"/>
      <c r="BP22" s="407"/>
      <c r="BQ22" s="407"/>
      <c r="BR22" s="407"/>
      <c r="BS22" s="407"/>
      <c r="BT22" s="407"/>
      <c r="BU22" s="408"/>
      <c r="BV22" s="406">
        <v>17045946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13194843</v>
      </c>
      <c r="BO23" s="444"/>
      <c r="BP23" s="444"/>
      <c r="BQ23" s="444"/>
      <c r="BR23" s="444"/>
      <c r="BS23" s="444"/>
      <c r="BT23" s="444"/>
      <c r="BU23" s="445"/>
      <c r="BV23" s="443">
        <v>13427200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9060</v>
      </c>
      <c r="R24" s="495"/>
      <c r="S24" s="495"/>
      <c r="T24" s="495"/>
      <c r="U24" s="495"/>
      <c r="V24" s="537"/>
      <c r="W24" s="589"/>
      <c r="X24" s="590"/>
      <c r="Y24" s="591"/>
      <c r="Z24" s="493" t="s">
        <v>162</v>
      </c>
      <c r="AA24" s="473"/>
      <c r="AB24" s="473"/>
      <c r="AC24" s="473"/>
      <c r="AD24" s="473"/>
      <c r="AE24" s="473"/>
      <c r="AF24" s="473"/>
      <c r="AG24" s="474"/>
      <c r="AH24" s="494">
        <v>389</v>
      </c>
      <c r="AI24" s="495"/>
      <c r="AJ24" s="495"/>
      <c r="AK24" s="495"/>
      <c r="AL24" s="537"/>
      <c r="AM24" s="494">
        <v>1200843</v>
      </c>
      <c r="AN24" s="495"/>
      <c r="AO24" s="495"/>
      <c r="AP24" s="495"/>
      <c r="AQ24" s="495"/>
      <c r="AR24" s="537"/>
      <c r="AS24" s="494">
        <v>3087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6392370</v>
      </c>
      <c r="BO24" s="444"/>
      <c r="BP24" s="444"/>
      <c r="BQ24" s="444"/>
      <c r="BR24" s="444"/>
      <c r="BS24" s="444"/>
      <c r="BT24" s="444"/>
      <c r="BU24" s="445"/>
      <c r="BV24" s="443">
        <v>5946722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7610</v>
      </c>
      <c r="R25" s="495"/>
      <c r="S25" s="495"/>
      <c r="T25" s="495"/>
      <c r="U25" s="495"/>
      <c r="V25" s="537"/>
      <c r="W25" s="589"/>
      <c r="X25" s="590"/>
      <c r="Y25" s="591"/>
      <c r="Z25" s="493" t="s">
        <v>165</v>
      </c>
      <c r="AA25" s="473"/>
      <c r="AB25" s="473"/>
      <c r="AC25" s="473"/>
      <c r="AD25" s="473"/>
      <c r="AE25" s="473"/>
      <c r="AF25" s="473"/>
      <c r="AG25" s="474"/>
      <c r="AH25" s="494">
        <v>77</v>
      </c>
      <c r="AI25" s="495"/>
      <c r="AJ25" s="495"/>
      <c r="AK25" s="495"/>
      <c r="AL25" s="537"/>
      <c r="AM25" s="494">
        <v>234157</v>
      </c>
      <c r="AN25" s="495"/>
      <c r="AO25" s="495"/>
      <c r="AP25" s="495"/>
      <c r="AQ25" s="495"/>
      <c r="AR25" s="537"/>
      <c r="AS25" s="494">
        <v>3041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3768947</v>
      </c>
      <c r="BO25" s="407"/>
      <c r="BP25" s="407"/>
      <c r="BQ25" s="407"/>
      <c r="BR25" s="407"/>
      <c r="BS25" s="407"/>
      <c r="BT25" s="407"/>
      <c r="BU25" s="408"/>
      <c r="BV25" s="406">
        <v>2591866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6800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4810</v>
      </c>
      <c r="R27" s="495"/>
      <c r="S27" s="495"/>
      <c r="T27" s="495"/>
      <c r="U27" s="495"/>
      <c r="V27" s="537"/>
      <c r="W27" s="589"/>
      <c r="X27" s="590"/>
      <c r="Y27" s="591"/>
      <c r="Z27" s="493" t="s">
        <v>171</v>
      </c>
      <c r="AA27" s="473"/>
      <c r="AB27" s="473"/>
      <c r="AC27" s="473"/>
      <c r="AD27" s="473"/>
      <c r="AE27" s="473"/>
      <c r="AF27" s="473"/>
      <c r="AG27" s="474"/>
      <c r="AH27" s="494">
        <v>11</v>
      </c>
      <c r="AI27" s="495"/>
      <c r="AJ27" s="495"/>
      <c r="AK27" s="495"/>
      <c r="AL27" s="537"/>
      <c r="AM27" s="494">
        <v>39292</v>
      </c>
      <c r="AN27" s="495"/>
      <c r="AO27" s="495"/>
      <c r="AP27" s="495"/>
      <c r="AQ27" s="495"/>
      <c r="AR27" s="537"/>
      <c r="AS27" s="494">
        <v>3572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4410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4703209</v>
      </c>
      <c r="BO28" s="407"/>
      <c r="BP28" s="407"/>
      <c r="BQ28" s="407"/>
      <c r="BR28" s="407"/>
      <c r="BS28" s="407"/>
      <c r="BT28" s="407"/>
      <c r="BU28" s="408"/>
      <c r="BV28" s="406">
        <v>4498836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4170</v>
      </c>
      <c r="R29" s="495"/>
      <c r="S29" s="495"/>
      <c r="T29" s="495"/>
      <c r="U29" s="495"/>
      <c r="V29" s="537"/>
      <c r="W29" s="592"/>
      <c r="X29" s="593"/>
      <c r="Y29" s="594"/>
      <c r="Z29" s="493" t="s">
        <v>177</v>
      </c>
      <c r="AA29" s="473"/>
      <c r="AB29" s="473"/>
      <c r="AC29" s="473"/>
      <c r="AD29" s="473"/>
      <c r="AE29" s="473"/>
      <c r="AF29" s="473"/>
      <c r="AG29" s="474"/>
      <c r="AH29" s="494">
        <v>400</v>
      </c>
      <c r="AI29" s="495"/>
      <c r="AJ29" s="495"/>
      <c r="AK29" s="495"/>
      <c r="AL29" s="537"/>
      <c r="AM29" s="494">
        <v>1240135</v>
      </c>
      <c r="AN29" s="495"/>
      <c r="AO29" s="495"/>
      <c r="AP29" s="495"/>
      <c r="AQ29" s="495"/>
      <c r="AR29" s="537"/>
      <c r="AS29" s="494">
        <v>3100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405367</v>
      </c>
      <c r="BO29" s="444"/>
      <c r="BP29" s="444"/>
      <c r="BQ29" s="444"/>
      <c r="BR29" s="444"/>
      <c r="BS29" s="444"/>
      <c r="BT29" s="444"/>
      <c r="BU29" s="445"/>
      <c r="BV29" s="443">
        <v>332188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612460</v>
      </c>
      <c r="BO30" s="563"/>
      <c r="BP30" s="563"/>
      <c r="BQ30" s="563"/>
      <c r="BR30" s="563"/>
      <c r="BS30" s="563"/>
      <c r="BT30" s="563"/>
      <c r="BU30" s="564"/>
      <c r="BV30" s="562">
        <v>665902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津島市民病院事業会計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海部地区環境事務組合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海部地区水防事務組合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コミュニティ・プラント事業特別会計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IF('各会計、関係団体の財政状況及び健全化判断比率'!B33="","",'各会計、関係団体の財政状況及び健全化判断比率'!B33)</f>
        <v>上水道事業会計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愛知県後期高齢者医療広域連合（一般会計）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愛知県後期高齢者医療広域連合（後期高齢者医療特別会計）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GKDyiQ3Ce2x+iVV7KSK+dTA6/mhLUKtlMdaLKuDkh99BHKthEXu5fQhrXU5RgEYeEtpvhDz6mTU7Q9942WTEYg==" saltValue="D8pTJpN9nKYoKsVwdsNy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533</v>
      </c>
      <c r="D34" s="1187"/>
      <c r="E34" s="1188"/>
      <c r="F34" s="32">
        <v>7.76</v>
      </c>
      <c r="G34" s="33">
        <v>8.09</v>
      </c>
      <c r="H34" s="33">
        <v>6.99</v>
      </c>
      <c r="I34" s="33">
        <v>10.72</v>
      </c>
      <c r="J34" s="34">
        <v>8.84</v>
      </c>
      <c r="K34" s="22"/>
      <c r="L34" s="22"/>
      <c r="M34" s="22"/>
      <c r="N34" s="22"/>
      <c r="O34" s="22"/>
      <c r="P34" s="22"/>
    </row>
    <row r="35" spans="1:16" ht="39" customHeight="1" x14ac:dyDescent="0.2">
      <c r="A35" s="22"/>
      <c r="B35" s="35"/>
      <c r="C35" s="1181" t="s">
        <v>534</v>
      </c>
      <c r="D35" s="1182"/>
      <c r="E35" s="1183"/>
      <c r="F35" s="36">
        <v>9.31</v>
      </c>
      <c r="G35" s="37">
        <v>9.07</v>
      </c>
      <c r="H35" s="37">
        <v>9.06</v>
      </c>
      <c r="I35" s="37">
        <v>8.7100000000000009</v>
      </c>
      <c r="J35" s="38">
        <v>8.74</v>
      </c>
      <c r="K35" s="22"/>
      <c r="L35" s="22"/>
      <c r="M35" s="22"/>
      <c r="N35" s="22"/>
      <c r="O35" s="22"/>
      <c r="P35" s="22"/>
    </row>
    <row r="36" spans="1:16" ht="39" customHeight="1" x14ac:dyDescent="0.2">
      <c r="A36" s="22"/>
      <c r="B36" s="35"/>
      <c r="C36" s="1181" t="s">
        <v>535</v>
      </c>
      <c r="D36" s="1182"/>
      <c r="E36" s="1183"/>
      <c r="F36" s="36">
        <v>1.1100000000000001</v>
      </c>
      <c r="G36" s="37">
        <v>7.43</v>
      </c>
      <c r="H36" s="37">
        <v>10.27</v>
      </c>
      <c r="I36" s="37">
        <v>11.44</v>
      </c>
      <c r="J36" s="38">
        <v>5.95</v>
      </c>
      <c r="K36" s="22"/>
      <c r="L36" s="22"/>
      <c r="M36" s="22"/>
      <c r="N36" s="22"/>
      <c r="O36" s="22"/>
      <c r="P36" s="22"/>
    </row>
    <row r="37" spans="1:16" ht="39" customHeight="1" x14ac:dyDescent="0.2">
      <c r="A37" s="22"/>
      <c r="B37" s="35"/>
      <c r="C37" s="1181" t="s">
        <v>536</v>
      </c>
      <c r="D37" s="1182"/>
      <c r="E37" s="1183"/>
      <c r="F37" s="36">
        <v>3.02</v>
      </c>
      <c r="G37" s="37">
        <v>3.27</v>
      </c>
      <c r="H37" s="37">
        <v>3.48</v>
      </c>
      <c r="I37" s="37">
        <v>3.29</v>
      </c>
      <c r="J37" s="38">
        <v>2.88</v>
      </c>
      <c r="K37" s="22"/>
      <c r="L37" s="22"/>
      <c r="M37" s="22"/>
      <c r="N37" s="22"/>
      <c r="O37" s="22"/>
      <c r="P37" s="22"/>
    </row>
    <row r="38" spans="1:16" ht="39" customHeight="1" x14ac:dyDescent="0.2">
      <c r="A38" s="22"/>
      <c r="B38" s="35"/>
      <c r="C38" s="1181" t="s">
        <v>537</v>
      </c>
      <c r="D38" s="1182"/>
      <c r="E38" s="1183"/>
      <c r="F38" s="36">
        <v>1.47</v>
      </c>
      <c r="G38" s="37">
        <v>1.54</v>
      </c>
      <c r="H38" s="37">
        <v>1.39</v>
      </c>
      <c r="I38" s="37">
        <v>1.6</v>
      </c>
      <c r="J38" s="38">
        <v>1.71</v>
      </c>
      <c r="K38" s="22"/>
      <c r="L38" s="22"/>
      <c r="M38" s="22"/>
      <c r="N38" s="22"/>
      <c r="O38" s="22"/>
      <c r="P38" s="22"/>
    </row>
    <row r="39" spans="1:16" ht="39" customHeight="1" x14ac:dyDescent="0.2">
      <c r="A39" s="22"/>
      <c r="B39" s="35"/>
      <c r="C39" s="1181" t="s">
        <v>538</v>
      </c>
      <c r="D39" s="1182"/>
      <c r="E39" s="1183"/>
      <c r="F39" s="36">
        <v>0.99</v>
      </c>
      <c r="G39" s="37">
        <v>0.72</v>
      </c>
      <c r="H39" s="37">
        <v>0.94</v>
      </c>
      <c r="I39" s="37">
        <v>0.6</v>
      </c>
      <c r="J39" s="38">
        <v>0.28000000000000003</v>
      </c>
      <c r="K39" s="22"/>
      <c r="L39" s="22"/>
      <c r="M39" s="22"/>
      <c r="N39" s="22"/>
      <c r="O39" s="22"/>
      <c r="P39" s="22"/>
    </row>
    <row r="40" spans="1:16" ht="39" customHeight="1" x14ac:dyDescent="0.2">
      <c r="A40" s="22"/>
      <c r="B40" s="35"/>
      <c r="C40" s="1181" t="s">
        <v>539</v>
      </c>
      <c r="D40" s="1182"/>
      <c r="E40" s="1183"/>
      <c r="F40" s="36">
        <v>7.0000000000000007E-2</v>
      </c>
      <c r="G40" s="37">
        <v>0.09</v>
      </c>
      <c r="H40" s="37">
        <v>0.11</v>
      </c>
      <c r="I40" s="37">
        <v>0.1</v>
      </c>
      <c r="J40" s="38">
        <v>0.13</v>
      </c>
      <c r="K40" s="22"/>
      <c r="L40" s="22"/>
      <c r="M40" s="22"/>
      <c r="N40" s="22"/>
      <c r="O40" s="22"/>
      <c r="P40" s="22"/>
    </row>
    <row r="41" spans="1:16" ht="39" customHeight="1" x14ac:dyDescent="0.2">
      <c r="A41" s="22"/>
      <c r="B41" s="35"/>
      <c r="C41" s="1181" t="s">
        <v>540</v>
      </c>
      <c r="D41" s="1182"/>
      <c r="E41" s="1183"/>
      <c r="F41" s="36">
        <v>0.1</v>
      </c>
      <c r="G41" s="37">
        <v>0.11</v>
      </c>
      <c r="H41" s="37">
        <v>0.16</v>
      </c>
      <c r="I41" s="37">
        <v>0.21</v>
      </c>
      <c r="J41" s="38">
        <v>0</v>
      </c>
      <c r="K41" s="22"/>
      <c r="L41" s="22"/>
      <c r="M41" s="22"/>
      <c r="N41" s="22"/>
      <c r="O41" s="22"/>
      <c r="P41" s="22"/>
    </row>
    <row r="42" spans="1:16" ht="39" customHeight="1" x14ac:dyDescent="0.2">
      <c r="A42" s="22"/>
      <c r="B42" s="39"/>
      <c r="C42" s="1181" t="s">
        <v>541</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542</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I2OnwuWrpYIECN4Kr8tpfZx/1KdGMQ7+SuzPS2wyxc3K4319Z2VR/DNG8f6A2ASTBphMeVIZixT3JYQVQPtnQ==" saltValue="dyWWZbgZM6WkQmgatLm/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1464</v>
      </c>
      <c r="L45" s="60">
        <v>1388</v>
      </c>
      <c r="M45" s="60">
        <v>1448</v>
      </c>
      <c r="N45" s="60">
        <v>1582</v>
      </c>
      <c r="O45" s="61">
        <v>1662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816</v>
      </c>
      <c r="L48" s="64">
        <v>880</v>
      </c>
      <c r="M48" s="64">
        <v>846</v>
      </c>
      <c r="N48" s="64">
        <v>858</v>
      </c>
      <c r="O48" s="65">
        <v>863</v>
      </c>
      <c r="P48" s="48"/>
      <c r="Q48" s="48"/>
      <c r="R48" s="48"/>
      <c r="S48" s="48"/>
      <c r="T48" s="48"/>
      <c r="U48" s="48"/>
    </row>
    <row r="49" spans="1:21" ht="30.75" customHeight="1" x14ac:dyDescent="0.2">
      <c r="A49" s="48"/>
      <c r="B49" s="1191"/>
      <c r="C49" s="1192"/>
      <c r="D49" s="62"/>
      <c r="E49" s="1197" t="s">
        <v>14</v>
      </c>
      <c r="F49" s="1197"/>
      <c r="G49" s="1197"/>
      <c r="H49" s="1197"/>
      <c r="I49" s="1197"/>
      <c r="J49" s="1198"/>
      <c r="K49" s="63">
        <v>9</v>
      </c>
      <c r="L49" s="64">
        <v>16</v>
      </c>
      <c r="M49" s="64">
        <v>25</v>
      </c>
      <c r="N49" s="64">
        <v>42</v>
      </c>
      <c r="O49" s="65">
        <v>41</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1819</v>
      </c>
      <c r="L52" s="64">
        <v>1817</v>
      </c>
      <c r="M52" s="64">
        <v>1825</v>
      </c>
      <c r="N52" s="64">
        <v>1850</v>
      </c>
      <c r="O52" s="65">
        <v>1873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470</v>
      </c>
      <c r="L53" s="69">
        <v>467</v>
      </c>
      <c r="M53" s="69">
        <v>494</v>
      </c>
      <c r="N53" s="69">
        <v>632</v>
      </c>
      <c r="O53" s="70">
        <v>693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561</v>
      </c>
      <c r="L58" s="84" t="s">
        <v>561</v>
      </c>
      <c r="M58" s="84" t="s">
        <v>561</v>
      </c>
      <c r="N58" s="84" t="s">
        <v>561</v>
      </c>
      <c r="O58" s="85" t="s">
        <v>561</v>
      </c>
    </row>
    <row r="59" spans="1:21" ht="31.5" customHeight="1" x14ac:dyDescent="0.2">
      <c r="B59" s="1207"/>
      <c r="C59" s="1208"/>
      <c r="D59" s="1214" t="s">
        <v>26</v>
      </c>
      <c r="E59" s="1215"/>
      <c r="F59" s="1215"/>
      <c r="G59" s="1215"/>
      <c r="H59" s="1215"/>
      <c r="I59" s="1215"/>
      <c r="J59" s="1216"/>
      <c r="K59" s="86" t="s">
        <v>561</v>
      </c>
      <c r="L59" s="87" t="s">
        <v>561</v>
      </c>
      <c r="M59" s="87" t="s">
        <v>561</v>
      </c>
      <c r="N59" s="87" t="s">
        <v>561</v>
      </c>
      <c r="O59" s="88" t="s">
        <v>561</v>
      </c>
    </row>
    <row r="60" spans="1:21" ht="31.5" customHeight="1" thickBot="1" x14ac:dyDescent="0.25">
      <c r="B60" s="1209"/>
      <c r="C60" s="1210"/>
      <c r="D60" s="1217" t="s">
        <v>27</v>
      </c>
      <c r="E60" s="1218"/>
      <c r="F60" s="1218"/>
      <c r="G60" s="1218"/>
      <c r="H60" s="1218"/>
      <c r="I60" s="1218"/>
      <c r="J60" s="1219"/>
      <c r="K60" s="89" t="s">
        <v>561</v>
      </c>
      <c r="L60" s="90" t="s">
        <v>561</v>
      </c>
      <c r="M60" s="90" t="s">
        <v>561</v>
      </c>
      <c r="N60" s="90" t="s">
        <v>561</v>
      </c>
      <c r="O60" s="91" t="s">
        <v>561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VzEsp+mn1MaX/pXQE6RiqQgzSlSJc1VVYUBYp5SBY6yTDrEhyOr5FV7LWbaPa83BnqAL0+PD+GNr92oAEGxCw==" saltValue="zGIIc8Z2z41mZAd0bs+95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16641</v>
      </c>
      <c r="J41" s="356">
        <v>16920</v>
      </c>
      <c r="K41" s="356">
        <v>17328</v>
      </c>
      <c r="L41" s="356">
        <v>17046</v>
      </c>
      <c r="M41" s="357">
        <v>16688</v>
      </c>
    </row>
    <row r="42" spans="2:13" ht="27.75" customHeight="1" x14ac:dyDescent="0.2">
      <c r="B42" s="1222"/>
      <c r="C42" s="1223"/>
      <c r="D42" s="106"/>
      <c r="E42" s="1228" t="s">
        <v>32</v>
      </c>
      <c r="F42" s="1228"/>
      <c r="G42" s="1228"/>
      <c r="H42" s="1229"/>
      <c r="I42" s="358" t="s">
        <v>489</v>
      </c>
      <c r="J42" s="359" t="s">
        <v>489</v>
      </c>
      <c r="K42" s="359" t="s">
        <v>489</v>
      </c>
      <c r="L42" s="359" t="s">
        <v>489</v>
      </c>
      <c r="M42" s="360" t="s">
        <v>489</v>
      </c>
    </row>
    <row r="43" spans="2:13" ht="27.75" customHeight="1" x14ac:dyDescent="0.2">
      <c r="B43" s="1222"/>
      <c r="C43" s="1223"/>
      <c r="D43" s="106"/>
      <c r="E43" s="1228" t="s">
        <v>33</v>
      </c>
      <c r="F43" s="1228"/>
      <c r="G43" s="1228"/>
      <c r="H43" s="1229"/>
      <c r="I43" s="358">
        <v>10964</v>
      </c>
      <c r="J43" s="359">
        <v>10473</v>
      </c>
      <c r="K43" s="359">
        <v>9531</v>
      </c>
      <c r="L43" s="359">
        <v>8998</v>
      </c>
      <c r="M43" s="360">
        <v>8412</v>
      </c>
    </row>
    <row r="44" spans="2:13" ht="27.75" customHeight="1" x14ac:dyDescent="0.2">
      <c r="B44" s="1222"/>
      <c r="C44" s="1223"/>
      <c r="D44" s="106"/>
      <c r="E44" s="1228" t="s">
        <v>34</v>
      </c>
      <c r="F44" s="1228"/>
      <c r="G44" s="1228"/>
      <c r="H44" s="1229"/>
      <c r="I44" s="358">
        <v>218</v>
      </c>
      <c r="J44" s="359">
        <v>306</v>
      </c>
      <c r="K44" s="359">
        <v>366</v>
      </c>
      <c r="L44" s="359">
        <v>310</v>
      </c>
      <c r="M44" s="360">
        <v>254</v>
      </c>
    </row>
    <row r="45" spans="2:13" ht="27.75" customHeight="1" x14ac:dyDescent="0.2">
      <c r="B45" s="1222"/>
      <c r="C45" s="1223"/>
      <c r="D45" s="106"/>
      <c r="E45" s="1228" t="s">
        <v>35</v>
      </c>
      <c r="F45" s="1228"/>
      <c r="G45" s="1228"/>
      <c r="H45" s="1229"/>
      <c r="I45" s="358">
        <v>2831</v>
      </c>
      <c r="J45" s="359">
        <v>2884</v>
      </c>
      <c r="K45" s="359">
        <v>2928</v>
      </c>
      <c r="L45" s="359">
        <v>2918</v>
      </c>
      <c r="M45" s="360">
        <v>2896</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2571</v>
      </c>
      <c r="J50" s="359">
        <v>3604</v>
      </c>
      <c r="K50" s="359">
        <v>5679</v>
      </c>
      <c r="L50" s="359">
        <v>6152</v>
      </c>
      <c r="M50" s="360">
        <v>6184</v>
      </c>
    </row>
    <row r="51" spans="2:13" ht="27.75" customHeight="1" x14ac:dyDescent="0.2">
      <c r="B51" s="1222"/>
      <c r="C51" s="1223"/>
      <c r="D51" s="106"/>
      <c r="E51" s="1228" t="s">
        <v>42</v>
      </c>
      <c r="F51" s="1228"/>
      <c r="G51" s="1228"/>
      <c r="H51" s="1229"/>
      <c r="I51" s="358">
        <v>5298</v>
      </c>
      <c r="J51" s="359">
        <v>5390</v>
      </c>
      <c r="K51" s="359">
        <v>5118</v>
      </c>
      <c r="L51" s="359">
        <v>4923</v>
      </c>
      <c r="M51" s="360">
        <v>4776</v>
      </c>
    </row>
    <row r="52" spans="2:13" ht="27.75" customHeight="1" x14ac:dyDescent="0.2">
      <c r="B52" s="1224"/>
      <c r="C52" s="1225"/>
      <c r="D52" s="106"/>
      <c r="E52" s="1228" t="s">
        <v>43</v>
      </c>
      <c r="F52" s="1228"/>
      <c r="G52" s="1228"/>
      <c r="H52" s="1229"/>
      <c r="I52" s="358">
        <v>19616</v>
      </c>
      <c r="J52" s="359">
        <v>19442</v>
      </c>
      <c r="K52" s="359">
        <v>19100</v>
      </c>
      <c r="L52" s="359">
        <v>18240</v>
      </c>
      <c r="M52" s="360">
        <v>17418</v>
      </c>
    </row>
    <row r="53" spans="2:13" ht="27.75" customHeight="1" thickBot="1" x14ac:dyDescent="0.25">
      <c r="B53" s="1235" t="s">
        <v>19</v>
      </c>
      <c r="C53" s="1236"/>
      <c r="D53" s="110"/>
      <c r="E53" s="1237" t="s">
        <v>44</v>
      </c>
      <c r="F53" s="1237"/>
      <c r="G53" s="1237"/>
      <c r="H53" s="1238"/>
      <c r="I53" s="361">
        <v>3169</v>
      </c>
      <c r="J53" s="362">
        <v>2147</v>
      </c>
      <c r="K53" s="362">
        <v>257</v>
      </c>
      <c r="L53" s="362">
        <v>-44</v>
      </c>
      <c r="M53" s="363">
        <v>-128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NDB772XzBBT5qr/uNBHOcStENmlXIQRJu10iwsZDYFWfsgDnaGTm6Te/CoAHhUUzfxO8OxZvrzcaQv5rJa6XQw==" saltValue="b/7/pBh93z8TgcMgJhX6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3964</v>
      </c>
      <c r="G55" s="122">
        <v>4499</v>
      </c>
      <c r="H55" s="123">
        <v>4703</v>
      </c>
    </row>
    <row r="56" spans="2:8" ht="52.5" customHeight="1" x14ac:dyDescent="0.2">
      <c r="B56" s="124"/>
      <c r="C56" s="1249" t="s">
        <v>47</v>
      </c>
      <c r="D56" s="1249"/>
      <c r="E56" s="1250"/>
      <c r="F56" s="125">
        <v>332</v>
      </c>
      <c r="G56" s="125">
        <v>332</v>
      </c>
      <c r="H56" s="126">
        <v>405</v>
      </c>
    </row>
    <row r="57" spans="2:8" ht="53.25" customHeight="1" x14ac:dyDescent="0.2">
      <c r="B57" s="124"/>
      <c r="C57" s="1251" t="s">
        <v>48</v>
      </c>
      <c r="D57" s="1251"/>
      <c r="E57" s="1252"/>
      <c r="F57" s="127">
        <v>713</v>
      </c>
      <c r="G57" s="127">
        <v>666</v>
      </c>
      <c r="H57" s="128">
        <v>612</v>
      </c>
    </row>
    <row r="58" spans="2:8" ht="45.75" customHeight="1" x14ac:dyDescent="0.2">
      <c r="B58" s="129"/>
      <c r="C58" s="1239" t="s">
        <v>556</v>
      </c>
      <c r="D58" s="1240"/>
      <c r="E58" s="1241"/>
      <c r="F58" s="130">
        <v>389</v>
      </c>
      <c r="G58" s="130">
        <v>342</v>
      </c>
      <c r="H58" s="131">
        <v>289</v>
      </c>
    </row>
    <row r="59" spans="2:8" ht="45.75" customHeight="1" x14ac:dyDescent="0.2">
      <c r="B59" s="129"/>
      <c r="C59" s="1239" t="s">
        <v>557</v>
      </c>
      <c r="D59" s="1240"/>
      <c r="E59" s="1241"/>
      <c r="F59" s="130">
        <v>200</v>
      </c>
      <c r="G59" s="130">
        <v>200</v>
      </c>
      <c r="H59" s="131">
        <v>200</v>
      </c>
    </row>
    <row r="60" spans="2:8" ht="45.75" customHeight="1" x14ac:dyDescent="0.2">
      <c r="B60" s="129"/>
      <c r="C60" s="1239" t="s">
        <v>558</v>
      </c>
      <c r="D60" s="1240"/>
      <c r="E60" s="1241"/>
      <c r="F60" s="130">
        <v>77</v>
      </c>
      <c r="G60" s="130">
        <v>77</v>
      </c>
      <c r="H60" s="131">
        <v>77</v>
      </c>
    </row>
    <row r="61" spans="2:8" ht="45.75" customHeight="1" x14ac:dyDescent="0.2">
      <c r="B61" s="129"/>
      <c r="C61" s="1239" t="s">
        <v>559</v>
      </c>
      <c r="D61" s="1240"/>
      <c r="E61" s="1241"/>
      <c r="F61" s="130">
        <v>20</v>
      </c>
      <c r="G61" s="130">
        <v>21</v>
      </c>
      <c r="H61" s="131">
        <v>22</v>
      </c>
    </row>
    <row r="62" spans="2:8" ht="45.75" customHeight="1" thickBot="1" x14ac:dyDescent="0.25">
      <c r="B62" s="132"/>
      <c r="C62" s="1242" t="s">
        <v>560</v>
      </c>
      <c r="D62" s="1243"/>
      <c r="E62" s="1244"/>
      <c r="F62" s="133">
        <v>19</v>
      </c>
      <c r="G62" s="133">
        <v>19</v>
      </c>
      <c r="H62" s="134">
        <v>19</v>
      </c>
    </row>
    <row r="63" spans="2:8" ht="52.5" customHeight="1" thickBot="1" x14ac:dyDescent="0.25">
      <c r="B63" s="135"/>
      <c r="C63" s="1245" t="s">
        <v>49</v>
      </c>
      <c r="D63" s="1245"/>
      <c r="E63" s="1246"/>
      <c r="F63" s="136">
        <v>5009</v>
      </c>
      <c r="G63" s="136">
        <v>5497</v>
      </c>
      <c r="H63" s="137">
        <v>5721</v>
      </c>
    </row>
    <row r="64" spans="2:8" ht="13" x14ac:dyDescent="0.2"/>
  </sheetData>
  <sheetProtection algorithmName="SHA-512" hashValue="4rYpWFEhcu409JQOqVq+4JGN8IrPfcE5LOjdqj+oiYjFtAlq23o1PDXOvd/s0zrM4kAw+7B38j7Z/7SkVl0lKQ==" saltValue="HwL9FYPkchYgUvCLNOTe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564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565</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566</v>
      </c>
      <c r="AO51" s="1259"/>
      <c r="AP51" s="1259"/>
      <c r="AQ51" s="1259"/>
      <c r="AR51" s="1259"/>
      <c r="AS51" s="1259"/>
      <c r="AT51" s="1259"/>
      <c r="AU51" s="1259"/>
      <c r="AV51" s="1259"/>
      <c r="AW51" s="1259"/>
      <c r="AX51" s="1259"/>
      <c r="AY51" s="1259"/>
      <c r="AZ51" s="1259"/>
      <c r="BA51" s="1259"/>
      <c r="BB51" s="1259" t="s">
        <v>567</v>
      </c>
      <c r="BC51" s="1259"/>
      <c r="BD51" s="1259"/>
      <c r="BE51" s="1259"/>
      <c r="BF51" s="1259"/>
      <c r="BG51" s="1259"/>
      <c r="BH51" s="1259"/>
      <c r="BI51" s="1259"/>
      <c r="BJ51" s="1259"/>
      <c r="BK51" s="1259"/>
      <c r="BL51" s="1259"/>
      <c r="BM51" s="1259"/>
      <c r="BN51" s="1259"/>
      <c r="BO51" s="1259"/>
      <c r="BP51" s="1258">
        <v>27.7</v>
      </c>
      <c r="BQ51" s="1258"/>
      <c r="BR51" s="1258"/>
      <c r="BS51" s="1258"/>
      <c r="BT51" s="1258"/>
      <c r="BU51" s="1258"/>
      <c r="BV51" s="1258"/>
      <c r="BW51" s="1258"/>
      <c r="BX51" s="1258">
        <v>18.2</v>
      </c>
      <c r="BY51" s="1258"/>
      <c r="BZ51" s="1258"/>
      <c r="CA51" s="1258"/>
      <c r="CB51" s="1258"/>
      <c r="CC51" s="1258"/>
      <c r="CD51" s="1258"/>
      <c r="CE51" s="1258"/>
      <c r="CF51" s="1258">
        <v>2</v>
      </c>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569</v>
      </c>
      <c r="BC53" s="1259"/>
      <c r="BD53" s="1259"/>
      <c r="BE53" s="1259"/>
      <c r="BF53" s="1259"/>
      <c r="BG53" s="1259"/>
      <c r="BH53" s="1259"/>
      <c r="BI53" s="1259"/>
      <c r="BJ53" s="1259"/>
      <c r="BK53" s="1259"/>
      <c r="BL53" s="1259"/>
      <c r="BM53" s="1259"/>
      <c r="BN53" s="1259"/>
      <c r="BO53" s="1259"/>
      <c r="BP53" s="1258">
        <v>63.7</v>
      </c>
      <c r="BQ53" s="1258"/>
      <c r="BR53" s="1258"/>
      <c r="BS53" s="1258"/>
      <c r="BT53" s="1258"/>
      <c r="BU53" s="1258"/>
      <c r="BV53" s="1258"/>
      <c r="BW53" s="1258"/>
      <c r="BX53" s="1258">
        <v>65.2</v>
      </c>
      <c r="BY53" s="1258"/>
      <c r="BZ53" s="1258"/>
      <c r="CA53" s="1258"/>
      <c r="CB53" s="1258"/>
      <c r="CC53" s="1258"/>
      <c r="CD53" s="1258"/>
      <c r="CE53" s="1258"/>
      <c r="CF53" s="1258">
        <v>66.8</v>
      </c>
      <c r="CG53" s="1258"/>
      <c r="CH53" s="1258"/>
      <c r="CI53" s="1258"/>
      <c r="CJ53" s="1258"/>
      <c r="CK53" s="1258"/>
      <c r="CL53" s="1258"/>
      <c r="CM53" s="1258"/>
      <c r="CN53" s="1258">
        <v>68.2</v>
      </c>
      <c r="CO53" s="1258"/>
      <c r="CP53" s="1258"/>
      <c r="CQ53" s="1258"/>
      <c r="CR53" s="1258"/>
      <c r="CS53" s="1258"/>
      <c r="CT53" s="1258"/>
      <c r="CU53" s="1258"/>
      <c r="CV53" s="1258">
        <v>69.5</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571</v>
      </c>
      <c r="AO55" s="1257"/>
      <c r="AP55" s="1257"/>
      <c r="AQ55" s="1257"/>
      <c r="AR55" s="1257"/>
      <c r="AS55" s="1257"/>
      <c r="AT55" s="1257"/>
      <c r="AU55" s="1257"/>
      <c r="AV55" s="1257"/>
      <c r="AW55" s="1257"/>
      <c r="AX55" s="1257"/>
      <c r="AY55" s="1257"/>
      <c r="AZ55" s="1257"/>
      <c r="BA55" s="1257"/>
      <c r="BB55" s="1259" t="s">
        <v>567</v>
      </c>
      <c r="BC55" s="1259"/>
      <c r="BD55" s="1259"/>
      <c r="BE55" s="1259"/>
      <c r="BF55" s="1259"/>
      <c r="BG55" s="1259"/>
      <c r="BH55" s="1259"/>
      <c r="BI55" s="1259"/>
      <c r="BJ55" s="1259"/>
      <c r="BK55" s="1259"/>
      <c r="BL55" s="1259"/>
      <c r="BM55" s="1259"/>
      <c r="BN55" s="1259"/>
      <c r="BO55" s="1259"/>
      <c r="BP55" s="1258">
        <v>25.5</v>
      </c>
      <c r="BQ55" s="1258"/>
      <c r="BR55" s="1258"/>
      <c r="BS55" s="1258"/>
      <c r="BT55" s="1258"/>
      <c r="BU55" s="1258"/>
      <c r="BV55" s="1258"/>
      <c r="BW55" s="1258"/>
      <c r="BX55" s="1258">
        <v>25.1</v>
      </c>
      <c r="BY55" s="1258"/>
      <c r="BZ55" s="1258"/>
      <c r="CA55" s="1258"/>
      <c r="CB55" s="1258"/>
      <c r="CC55" s="1258"/>
      <c r="CD55" s="1258"/>
      <c r="CE55" s="1258"/>
      <c r="CF55" s="1258">
        <v>11.2</v>
      </c>
      <c r="CG55" s="1258"/>
      <c r="CH55" s="1258"/>
      <c r="CI55" s="1258"/>
      <c r="CJ55" s="1258"/>
      <c r="CK55" s="1258"/>
      <c r="CL55" s="1258"/>
      <c r="CM55" s="1258"/>
      <c r="CN55" s="1258">
        <v>4.5999999999999996</v>
      </c>
      <c r="CO55" s="1258"/>
      <c r="CP55" s="1258"/>
      <c r="CQ55" s="1258"/>
      <c r="CR55" s="1258"/>
      <c r="CS55" s="1258"/>
      <c r="CT55" s="1258"/>
      <c r="CU55" s="1258"/>
      <c r="CV55" s="1258">
        <v>4.2</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568</v>
      </c>
      <c r="BC57" s="1259"/>
      <c r="BD57" s="1259"/>
      <c r="BE57" s="1259"/>
      <c r="BF57" s="1259"/>
      <c r="BG57" s="1259"/>
      <c r="BH57" s="1259"/>
      <c r="BI57" s="1259"/>
      <c r="BJ57" s="1259"/>
      <c r="BK57" s="1259"/>
      <c r="BL57" s="1259"/>
      <c r="BM57" s="1259"/>
      <c r="BN57" s="1259"/>
      <c r="BO57" s="1259"/>
      <c r="BP57" s="1258">
        <v>60.9</v>
      </c>
      <c r="BQ57" s="1258"/>
      <c r="BR57" s="1258"/>
      <c r="BS57" s="1258"/>
      <c r="BT57" s="1258"/>
      <c r="BU57" s="1258"/>
      <c r="BV57" s="1258"/>
      <c r="BW57" s="1258"/>
      <c r="BX57" s="1258">
        <v>61</v>
      </c>
      <c r="BY57" s="1258"/>
      <c r="BZ57" s="1258"/>
      <c r="CA57" s="1258"/>
      <c r="CB57" s="1258"/>
      <c r="CC57" s="1258"/>
      <c r="CD57" s="1258"/>
      <c r="CE57" s="1258"/>
      <c r="CF57" s="1258">
        <v>63.7</v>
      </c>
      <c r="CG57" s="1258"/>
      <c r="CH57" s="1258"/>
      <c r="CI57" s="1258"/>
      <c r="CJ57" s="1258"/>
      <c r="CK57" s="1258"/>
      <c r="CL57" s="1258"/>
      <c r="CM57" s="1258"/>
      <c r="CN57" s="1258">
        <v>64.099999999999994</v>
      </c>
      <c r="CO57" s="1258"/>
      <c r="CP57" s="1258"/>
      <c r="CQ57" s="1258"/>
      <c r="CR57" s="1258"/>
      <c r="CS57" s="1258"/>
      <c r="CT57" s="1258"/>
      <c r="CU57" s="1258"/>
      <c r="CV57" s="1258">
        <v>64.599999999999994</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572</v>
      </c>
    </row>
    <row r="64" spans="1:109" ht="13"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573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565</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566</v>
      </c>
      <c r="AO73" s="1259"/>
      <c r="AP73" s="1259"/>
      <c r="AQ73" s="1259"/>
      <c r="AR73" s="1259"/>
      <c r="AS73" s="1259"/>
      <c r="AT73" s="1259"/>
      <c r="AU73" s="1259"/>
      <c r="AV73" s="1259"/>
      <c r="AW73" s="1259"/>
      <c r="AX73" s="1259"/>
      <c r="AY73" s="1259"/>
      <c r="AZ73" s="1259"/>
      <c r="BA73" s="1259"/>
      <c r="BB73" s="1259" t="s">
        <v>567</v>
      </c>
      <c r="BC73" s="1259"/>
      <c r="BD73" s="1259"/>
      <c r="BE73" s="1259"/>
      <c r="BF73" s="1259"/>
      <c r="BG73" s="1259"/>
      <c r="BH73" s="1259"/>
      <c r="BI73" s="1259"/>
      <c r="BJ73" s="1259"/>
      <c r="BK73" s="1259"/>
      <c r="BL73" s="1259"/>
      <c r="BM73" s="1259"/>
      <c r="BN73" s="1259"/>
      <c r="BO73" s="1259"/>
      <c r="BP73" s="1258">
        <v>27.7</v>
      </c>
      <c r="BQ73" s="1258"/>
      <c r="BR73" s="1258"/>
      <c r="BS73" s="1258"/>
      <c r="BT73" s="1258"/>
      <c r="BU73" s="1258"/>
      <c r="BV73" s="1258"/>
      <c r="BW73" s="1258"/>
      <c r="BX73" s="1258">
        <v>18.2</v>
      </c>
      <c r="BY73" s="1258"/>
      <c r="BZ73" s="1258"/>
      <c r="CA73" s="1258"/>
      <c r="CB73" s="1258"/>
      <c r="CC73" s="1258"/>
      <c r="CD73" s="1258"/>
      <c r="CE73" s="1258"/>
      <c r="CF73" s="1258">
        <v>2</v>
      </c>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574</v>
      </c>
      <c r="BC75" s="1259"/>
      <c r="BD75" s="1259"/>
      <c r="BE75" s="1259"/>
      <c r="BF75" s="1259"/>
      <c r="BG75" s="1259"/>
      <c r="BH75" s="1259"/>
      <c r="BI75" s="1259"/>
      <c r="BJ75" s="1259"/>
      <c r="BK75" s="1259"/>
      <c r="BL75" s="1259"/>
      <c r="BM75" s="1259"/>
      <c r="BN75" s="1259"/>
      <c r="BO75" s="1259"/>
      <c r="BP75" s="1258">
        <v>4.5</v>
      </c>
      <c r="BQ75" s="1258"/>
      <c r="BR75" s="1258"/>
      <c r="BS75" s="1258"/>
      <c r="BT75" s="1258"/>
      <c r="BU75" s="1258"/>
      <c r="BV75" s="1258"/>
      <c r="BW75" s="1258"/>
      <c r="BX75" s="1258">
        <v>4.0999999999999996</v>
      </c>
      <c r="BY75" s="1258"/>
      <c r="BZ75" s="1258"/>
      <c r="CA75" s="1258"/>
      <c r="CB75" s="1258"/>
      <c r="CC75" s="1258"/>
      <c r="CD75" s="1258"/>
      <c r="CE75" s="1258"/>
      <c r="CF75" s="1258">
        <v>4</v>
      </c>
      <c r="CG75" s="1258"/>
      <c r="CH75" s="1258"/>
      <c r="CI75" s="1258"/>
      <c r="CJ75" s="1258"/>
      <c r="CK75" s="1258"/>
      <c r="CL75" s="1258"/>
      <c r="CM75" s="1258"/>
      <c r="CN75" s="1258">
        <v>4.3</v>
      </c>
      <c r="CO75" s="1258"/>
      <c r="CP75" s="1258"/>
      <c r="CQ75" s="1258"/>
      <c r="CR75" s="1258"/>
      <c r="CS75" s="1258"/>
      <c r="CT75" s="1258"/>
      <c r="CU75" s="1258"/>
      <c r="CV75" s="1258">
        <v>4.9000000000000004</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570</v>
      </c>
      <c r="AO77" s="1257"/>
      <c r="AP77" s="1257"/>
      <c r="AQ77" s="1257"/>
      <c r="AR77" s="1257"/>
      <c r="AS77" s="1257"/>
      <c r="AT77" s="1257"/>
      <c r="AU77" s="1257"/>
      <c r="AV77" s="1257"/>
      <c r="AW77" s="1257"/>
      <c r="AX77" s="1257"/>
      <c r="AY77" s="1257"/>
      <c r="AZ77" s="1257"/>
      <c r="BA77" s="1257"/>
      <c r="BB77" s="1259" t="s">
        <v>567</v>
      </c>
      <c r="BC77" s="1259"/>
      <c r="BD77" s="1259"/>
      <c r="BE77" s="1259"/>
      <c r="BF77" s="1259"/>
      <c r="BG77" s="1259"/>
      <c r="BH77" s="1259"/>
      <c r="BI77" s="1259"/>
      <c r="BJ77" s="1259"/>
      <c r="BK77" s="1259"/>
      <c r="BL77" s="1259"/>
      <c r="BM77" s="1259"/>
      <c r="BN77" s="1259"/>
      <c r="BO77" s="1259"/>
      <c r="BP77" s="1258">
        <v>25.5</v>
      </c>
      <c r="BQ77" s="1258"/>
      <c r="BR77" s="1258"/>
      <c r="BS77" s="1258"/>
      <c r="BT77" s="1258"/>
      <c r="BU77" s="1258"/>
      <c r="BV77" s="1258"/>
      <c r="BW77" s="1258"/>
      <c r="BX77" s="1258">
        <v>25.1</v>
      </c>
      <c r="BY77" s="1258"/>
      <c r="BZ77" s="1258"/>
      <c r="CA77" s="1258"/>
      <c r="CB77" s="1258"/>
      <c r="CC77" s="1258"/>
      <c r="CD77" s="1258"/>
      <c r="CE77" s="1258"/>
      <c r="CF77" s="1258">
        <v>11.2</v>
      </c>
      <c r="CG77" s="1258"/>
      <c r="CH77" s="1258"/>
      <c r="CI77" s="1258"/>
      <c r="CJ77" s="1258"/>
      <c r="CK77" s="1258"/>
      <c r="CL77" s="1258"/>
      <c r="CM77" s="1258"/>
      <c r="CN77" s="1258">
        <v>4.5999999999999996</v>
      </c>
      <c r="CO77" s="1258"/>
      <c r="CP77" s="1258"/>
      <c r="CQ77" s="1258"/>
      <c r="CR77" s="1258"/>
      <c r="CS77" s="1258"/>
      <c r="CT77" s="1258"/>
      <c r="CU77" s="1258"/>
      <c r="CV77" s="1258">
        <v>4.2</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575</v>
      </c>
      <c r="BC79" s="1259"/>
      <c r="BD79" s="1259"/>
      <c r="BE79" s="1259"/>
      <c r="BF79" s="1259"/>
      <c r="BG79" s="1259"/>
      <c r="BH79" s="1259"/>
      <c r="BI79" s="1259"/>
      <c r="BJ79" s="1259"/>
      <c r="BK79" s="1259"/>
      <c r="BL79" s="1259"/>
      <c r="BM79" s="1259"/>
      <c r="BN79" s="1259"/>
      <c r="BO79" s="1259"/>
      <c r="BP79" s="1258">
        <v>6.6</v>
      </c>
      <c r="BQ79" s="1258"/>
      <c r="BR79" s="1258"/>
      <c r="BS79" s="1258"/>
      <c r="BT79" s="1258"/>
      <c r="BU79" s="1258"/>
      <c r="BV79" s="1258"/>
      <c r="BW79" s="1258"/>
      <c r="BX79" s="1258">
        <v>6.4</v>
      </c>
      <c r="BY79" s="1258"/>
      <c r="BZ79" s="1258"/>
      <c r="CA79" s="1258"/>
      <c r="CB79" s="1258"/>
      <c r="CC79" s="1258"/>
      <c r="CD79" s="1258"/>
      <c r="CE79" s="1258"/>
      <c r="CF79" s="1258">
        <v>5.7</v>
      </c>
      <c r="CG79" s="1258"/>
      <c r="CH79" s="1258"/>
      <c r="CI79" s="1258"/>
      <c r="CJ79" s="1258"/>
      <c r="CK79" s="1258"/>
      <c r="CL79" s="1258"/>
      <c r="CM79" s="1258"/>
      <c r="CN79" s="1258">
        <v>5.8</v>
      </c>
      <c r="CO79" s="1258"/>
      <c r="CP79" s="1258"/>
      <c r="CQ79" s="1258"/>
      <c r="CR79" s="1258"/>
      <c r="CS79" s="1258"/>
      <c r="CT79" s="1258"/>
      <c r="CU79" s="1258"/>
      <c r="CV79" s="1258">
        <v>5.8</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PPnEJNw58BoxzXicD/8YZwmi5uSUtyj7FXHk0ui2xsrelTpMysy2zai8/fT2lyqQ2AORAPfTGYXuipp9Xh/TIQ==" saltValue="H3iYnI0KjSyNZFcezv3Pi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576</v>
      </c>
    </row>
  </sheetData>
  <sheetProtection algorithmName="SHA-512" hashValue="wzMDIKgzJ6VjJ94XTCbbHUwRPUKyIzk1SNm4NF+eTmKVcdm4QTrz0oa7F+2L2uTJioeEWbzoluPXB3HpcUI30w==" saltValue="NcLOv1fbC7PGv9XvPbJIDw==" spinCount="100000" sheet="1" objects="1" scenarios="1"/>
  <dataConsolidate/>
  <phoneticPr fontId="2"/>
  <printOptions horizontalCentered="1" verticalCentered="1"/>
  <pageMargins left="0" right="0" top="0.19685039370078741" bottom="0" header="0.39370078740157483" footer="0"/>
  <pageSetup paperSize="9" scale="37"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e7Sz6EZPAgH6CJObmV8jKNpwAw7CHdfYkaZ003ZqO7VwktQZuf0T2Ychkp91Jx6/Nm46nJmZR++Azt/Tf9aL+w==" saltValue="5O3RkPfUHeRuESarVMmaUQ==" spinCount="100000" sheet="1" objects="1" scenarios="1"/>
  <dataConsolidate/>
  <phoneticPr fontId="2"/>
  <printOptions horizontalCentered="1" verticalCentered="1"/>
  <pageMargins left="0" right="0" top="0.19685039370078741" bottom="0" header="0.39370078740157483" footer="0"/>
  <pageSetup paperSize="9" scale="37"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27179</v>
      </c>
      <c r="E3" s="156"/>
      <c r="F3" s="157">
        <v>62383</v>
      </c>
      <c r="G3" s="158"/>
      <c r="H3" s="159"/>
    </row>
    <row r="4" spans="1:8" x14ac:dyDescent="0.2">
      <c r="A4" s="160"/>
      <c r="B4" s="161"/>
      <c r="C4" s="162"/>
      <c r="D4" s="163">
        <v>4854</v>
      </c>
      <c r="E4" s="164"/>
      <c r="F4" s="165">
        <v>35325</v>
      </c>
      <c r="G4" s="166"/>
      <c r="H4" s="167"/>
    </row>
    <row r="5" spans="1:8" x14ac:dyDescent="0.2">
      <c r="A5" s="148" t="s">
        <v>521</v>
      </c>
      <c r="B5" s="153"/>
      <c r="C5" s="154"/>
      <c r="D5" s="155">
        <v>23335</v>
      </c>
      <c r="E5" s="156"/>
      <c r="F5" s="157">
        <v>63812</v>
      </c>
      <c r="G5" s="158"/>
      <c r="H5" s="159"/>
    </row>
    <row r="6" spans="1:8" x14ac:dyDescent="0.2">
      <c r="A6" s="160"/>
      <c r="B6" s="161"/>
      <c r="C6" s="162"/>
      <c r="D6" s="163">
        <v>8137</v>
      </c>
      <c r="E6" s="164"/>
      <c r="F6" s="165">
        <v>33848</v>
      </c>
      <c r="G6" s="166"/>
      <c r="H6" s="167"/>
    </row>
    <row r="7" spans="1:8" x14ac:dyDescent="0.2">
      <c r="A7" s="148" t="s">
        <v>522</v>
      </c>
      <c r="B7" s="153"/>
      <c r="C7" s="154"/>
      <c r="D7" s="155">
        <v>24804</v>
      </c>
      <c r="E7" s="156"/>
      <c r="F7" s="157">
        <v>45945</v>
      </c>
      <c r="G7" s="158"/>
      <c r="H7" s="159"/>
    </row>
    <row r="8" spans="1:8" x14ac:dyDescent="0.2">
      <c r="A8" s="160"/>
      <c r="B8" s="161"/>
      <c r="C8" s="162"/>
      <c r="D8" s="163">
        <v>8054</v>
      </c>
      <c r="E8" s="164"/>
      <c r="F8" s="165">
        <v>25180</v>
      </c>
      <c r="G8" s="166"/>
      <c r="H8" s="167"/>
    </row>
    <row r="9" spans="1:8" x14ac:dyDescent="0.2">
      <c r="A9" s="148" t="s">
        <v>523</v>
      </c>
      <c r="B9" s="153"/>
      <c r="C9" s="154"/>
      <c r="D9" s="155">
        <v>38616</v>
      </c>
      <c r="E9" s="156"/>
      <c r="F9" s="157">
        <v>44475</v>
      </c>
      <c r="G9" s="158"/>
      <c r="H9" s="159"/>
    </row>
    <row r="10" spans="1:8" x14ac:dyDescent="0.2">
      <c r="A10" s="160"/>
      <c r="B10" s="161"/>
      <c r="C10" s="162"/>
      <c r="D10" s="163">
        <v>19961</v>
      </c>
      <c r="E10" s="164"/>
      <c r="F10" s="165">
        <v>24780</v>
      </c>
      <c r="G10" s="166"/>
      <c r="H10" s="167"/>
    </row>
    <row r="11" spans="1:8" x14ac:dyDescent="0.2">
      <c r="A11" s="148" t="s">
        <v>524</v>
      </c>
      <c r="B11" s="153"/>
      <c r="C11" s="154"/>
      <c r="D11" s="155">
        <v>38087</v>
      </c>
      <c r="E11" s="156"/>
      <c r="F11" s="157">
        <v>45982</v>
      </c>
      <c r="G11" s="158"/>
      <c r="H11" s="159"/>
    </row>
    <row r="12" spans="1:8" x14ac:dyDescent="0.2">
      <c r="A12" s="160"/>
      <c r="B12" s="161"/>
      <c r="C12" s="168"/>
      <c r="D12" s="163">
        <v>16322</v>
      </c>
      <c r="E12" s="164"/>
      <c r="F12" s="165">
        <v>25583</v>
      </c>
      <c r="G12" s="166"/>
      <c r="H12" s="167"/>
    </row>
    <row r="13" spans="1:8" x14ac:dyDescent="0.2">
      <c r="A13" s="148"/>
      <c r="B13" s="153"/>
      <c r="C13" s="169"/>
      <c r="D13" s="170">
        <v>30404</v>
      </c>
      <c r="E13" s="171"/>
      <c r="F13" s="172">
        <v>52519</v>
      </c>
      <c r="G13" s="173"/>
      <c r="H13" s="159"/>
    </row>
    <row r="14" spans="1:8" x14ac:dyDescent="0.2">
      <c r="A14" s="160"/>
      <c r="B14" s="161"/>
      <c r="C14" s="162"/>
      <c r="D14" s="163">
        <v>11466</v>
      </c>
      <c r="E14" s="164"/>
      <c r="F14" s="165">
        <v>28943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7.87</v>
      </c>
      <c r="C19" s="174">
        <f>ROUND(VALUE(SUBSTITUTE(実質収支比率等に係る経年分析!G$48,"▲","-")),2)</f>
        <v>8.2100000000000009</v>
      </c>
      <c r="D19" s="174">
        <f>ROUND(VALUE(SUBSTITUTE(実質収支比率等に係る経年分析!H$48,"▲","-")),2)</f>
        <v>7.16</v>
      </c>
      <c r="E19" s="174">
        <f>ROUND(VALUE(SUBSTITUTE(実質収支比率等に係る経年分析!I$48,"▲","-")),2)</f>
        <v>10.94</v>
      </c>
      <c r="F19" s="174">
        <f>ROUND(VALUE(SUBSTITUTE(実質収支比率等に係る経年分析!J$48,"▲","-")),2)</f>
        <v>8.84</v>
      </c>
    </row>
    <row r="20" spans="1:11" x14ac:dyDescent="0.2">
      <c r="A20" s="174" t="s">
        <v>53</v>
      </c>
      <c r="B20" s="174">
        <f>ROUND(VALUE(SUBSTITUTE(実質収支比率等に係る経年分析!F$47,"▲","-")),2)</f>
        <v>12.96</v>
      </c>
      <c r="C20" s="174">
        <f>ROUND(VALUE(SUBSTITUTE(実質収支比率等に係る経年分析!G$47,"▲","-")),2)</f>
        <v>18.28</v>
      </c>
      <c r="D20" s="174">
        <f>ROUND(VALUE(SUBSTITUTE(実質収支比率等に係る経年分析!H$47,"▲","-")),2)</f>
        <v>28.18</v>
      </c>
      <c r="E20" s="174">
        <f>ROUND(VALUE(SUBSTITUTE(実質収支比率等に係る経年分析!I$47,"▲","-")),2)</f>
        <v>32.56</v>
      </c>
      <c r="F20" s="174">
        <f>ROUND(VALUE(SUBSTITUTE(実質収支比率等に係る経年分析!J$47,"▲","-")),2)</f>
        <v>33.76</v>
      </c>
    </row>
    <row r="21" spans="1:11" x14ac:dyDescent="0.2">
      <c r="A21" s="174" t="s">
        <v>54</v>
      </c>
      <c r="B21" s="174">
        <f>IF(ISNUMBER(VALUE(SUBSTITUTE(実質収支比率等に係る経年分析!F$49,"▲","-"))),ROUND(VALUE(SUBSTITUTE(実質収支比率等に係る経年分析!F$49,"▲","-")),2),NA())</f>
        <v>5.14</v>
      </c>
      <c r="C21" s="174">
        <f>IF(ISNUMBER(VALUE(SUBSTITUTE(実質収支比率等に係る経年分析!G$49,"▲","-"))),ROUND(VALUE(SUBSTITUTE(実質収支比率等に係る経年分析!G$49,"▲","-")),2),NA())</f>
        <v>6.25</v>
      </c>
      <c r="D21" s="174">
        <f>IF(ISNUMBER(VALUE(SUBSTITUTE(実質収支比率等に係る経年分析!H$49,"▲","-"))),ROUND(VALUE(SUBSTITUTE(実質収支比率等に係る経年分析!H$49,"▲","-")),2),NA())</f>
        <v>10.199999999999999</v>
      </c>
      <c r="E21" s="174">
        <f>IF(ISNUMBER(VALUE(SUBSTITUTE(実質収支比率等に係る経年分析!I$49,"▲","-"))),ROUND(VALUE(SUBSTITUTE(実質収支比率等に係る経年分析!I$49,"▲","-")),2),NA())</f>
        <v>7.52</v>
      </c>
      <c r="F21" s="174">
        <f>IF(ISNUMBER(VALUE(SUBSTITUTE(実質収支比率等に係る経年分析!J$49,"▲","-"))),ROUND(VALUE(SUBSTITUTE(実質収支比率等に係る経年分析!J$49,"▲","-")),2),NA())</f>
        <v>-0.54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2.88</v>
      </c>
    </row>
    <row r="34" spans="1:16" x14ac:dyDescent="0.2">
      <c r="A34" s="175" t="str">
        <f>IF(連結実質赤字比率に係る赤字・黒字の構成分析!C$36="",NA(),連結実質赤字比率に係る赤字・黒字の構成分析!C$36)</f>
        <v>津島市民病院事業会計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1.1100000000000001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5.95</v>
      </c>
    </row>
    <row r="35" spans="1:16" x14ac:dyDescent="0.2">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8.7100000000000009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8.74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1819</v>
      </c>
      <c r="E42" s="176"/>
      <c r="F42" s="176"/>
      <c r="G42" s="176">
        <f>'実質公債費比率（分子）の構造'!L$52</f>
        <v>1817</v>
      </c>
      <c r="H42" s="176"/>
      <c r="I42" s="176"/>
      <c r="J42" s="176">
        <f>'実質公債費比率（分子）の構造'!M$52</f>
        <v>1825</v>
      </c>
      <c r="K42" s="176"/>
      <c r="L42" s="176"/>
      <c r="M42" s="176">
        <f>'実質公債費比率（分子）の構造'!N$52</f>
        <v>1850</v>
      </c>
      <c r="N42" s="176"/>
      <c r="O42" s="176"/>
      <c r="P42" s="176">
        <f>'実質公債費比率（分子）の構造'!O$52</f>
        <v>1873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9</v>
      </c>
      <c r="C45" s="176"/>
      <c r="D45" s="176"/>
      <c r="E45" s="176">
        <f>'実質公債費比率（分子）の構造'!L$49</f>
        <v>16</v>
      </c>
      <c r="F45" s="176"/>
      <c r="G45" s="176"/>
      <c r="H45" s="176">
        <f>'実質公債費比率（分子）の構造'!M$49</f>
        <v>25</v>
      </c>
      <c r="I45" s="176"/>
      <c r="J45" s="176"/>
      <c r="K45" s="176">
        <f>'実質公債費比率（分子）の構造'!N$49</f>
        <v>42</v>
      </c>
      <c r="L45" s="176"/>
      <c r="M45" s="176"/>
      <c r="N45" s="176">
        <f>'実質公債費比率（分子）の構造'!O$49</f>
        <v>41</v>
      </c>
      <c r="O45" s="176"/>
      <c r="P45" s="176"/>
    </row>
    <row r="46" spans="1:16" x14ac:dyDescent="0.2">
      <c r="A46" s="176" t="s">
        <v>64</v>
      </c>
      <c r="B46" s="176">
        <f>'実質公債費比率（分子）の構造'!K$48</f>
        <v>816</v>
      </c>
      <c r="C46" s="176"/>
      <c r="D46" s="176"/>
      <c r="E46" s="176">
        <f>'実質公債費比率（分子）の構造'!L$48</f>
        <v>880</v>
      </c>
      <c r="F46" s="176"/>
      <c r="G46" s="176"/>
      <c r="H46" s="176">
        <f>'実質公債費比率（分子）の構造'!M$48</f>
        <v>846</v>
      </c>
      <c r="I46" s="176"/>
      <c r="J46" s="176"/>
      <c r="K46" s="176">
        <f>'実質公債費比率（分子）の構造'!N$48</f>
        <v>858</v>
      </c>
      <c r="L46" s="176"/>
      <c r="M46" s="176"/>
      <c r="N46" s="176">
        <f>'実質公債費比率（分子）の構造'!O$48</f>
        <v>863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1464</v>
      </c>
      <c r="C49" s="176"/>
      <c r="D49" s="176"/>
      <c r="E49" s="176">
        <f>'実質公債費比率（分子）の構造'!L$45</f>
        <v>1388</v>
      </c>
      <c r="F49" s="176"/>
      <c r="G49" s="176"/>
      <c r="H49" s="176">
        <f>'実質公債費比率（分子）の構造'!M$45</f>
        <v>1448</v>
      </c>
      <c r="I49" s="176"/>
      <c r="J49" s="176"/>
      <c r="K49" s="176">
        <f>'実質公債費比率（分子）の構造'!N$45</f>
        <v>1582</v>
      </c>
      <c r="L49" s="176"/>
      <c r="M49" s="176"/>
      <c r="N49" s="176">
        <f>'実質公債費比率（分子）の構造'!O$45</f>
        <v>1662</v>
      </c>
      <c r="O49" s="176"/>
      <c r="P49" s="176"/>
    </row>
    <row r="50" spans="1:16" x14ac:dyDescent="0.2">
      <c r="A50" s="176" t="s">
        <v>67</v>
      </c>
      <c r="B50" s="176" t="e">
        <f>NA()</f>
        <v>#N/A</v>
      </c>
      <c r="C50" s="176">
        <f>IF(ISNUMBER('実質公債費比率（分子）の構造'!K$53),'実質公債費比率（分子）の構造'!K$53,NA())</f>
        <v>470</v>
      </c>
      <c r="D50" s="176" t="e">
        <f>NA()</f>
        <v>#N/A</v>
      </c>
      <c r="E50" s="176" t="e">
        <f>NA()</f>
        <v>#N/A</v>
      </c>
      <c r="F50" s="176">
        <f>IF(ISNUMBER('実質公債費比率（分子）の構造'!L$53),'実質公債費比率（分子）の構造'!L$53,NA())</f>
        <v>467</v>
      </c>
      <c r="G50" s="176" t="e">
        <f>NA()</f>
        <v>#N/A</v>
      </c>
      <c r="H50" s="176" t="e">
        <f>NA()</f>
        <v>#N/A</v>
      </c>
      <c r="I50" s="176">
        <f>IF(ISNUMBER('実質公債費比率（分子）の構造'!M$53),'実質公債費比率（分子）の構造'!M$53,NA())</f>
        <v>494</v>
      </c>
      <c r="J50" s="176" t="e">
        <f>NA()</f>
        <v>#N/A</v>
      </c>
      <c r="K50" s="176" t="e">
        <f>NA()</f>
        <v>#N/A</v>
      </c>
      <c r="L50" s="176">
        <f>IF(ISNUMBER('実質公債費比率（分子）の構造'!N$53),'実質公債費比率（分子）の構造'!N$53,NA())</f>
        <v>632</v>
      </c>
      <c r="M50" s="176" t="e">
        <f>NA()</f>
        <v>#N/A</v>
      </c>
      <c r="N50" s="176" t="e">
        <f>NA()</f>
        <v>#N/A</v>
      </c>
      <c r="O50" s="176">
        <f>IF(ISNUMBER('実質公債費比率（分子）の構造'!O$53),'実質公債費比率（分子）の構造'!O$53,NA())</f>
        <v>693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19616</v>
      </c>
      <c r="E56" s="175"/>
      <c r="F56" s="175"/>
      <c r="G56" s="175">
        <f>'将来負担比率（分子）の構造'!J$52</f>
        <v>19442</v>
      </c>
      <c r="H56" s="175"/>
      <c r="I56" s="175"/>
      <c r="J56" s="175">
        <f>'将来負担比率（分子）の構造'!K$52</f>
        <v>19100</v>
      </c>
      <c r="K56" s="175"/>
      <c r="L56" s="175"/>
      <c r="M56" s="175">
        <f>'将来負担比率（分子）の構造'!L$52</f>
        <v>18240</v>
      </c>
      <c r="N56" s="175"/>
      <c r="O56" s="175"/>
      <c r="P56" s="175">
        <f>'将来負担比率（分子）の構造'!M$52</f>
        <v>17418</v>
      </c>
    </row>
    <row r="57" spans="1:16" x14ac:dyDescent="0.2">
      <c r="A57" s="175" t="s">
        <v>42</v>
      </c>
      <c r="B57" s="175"/>
      <c r="C57" s="175"/>
      <c r="D57" s="175">
        <f>'将来負担比率（分子）の構造'!I$51</f>
        <v>5298</v>
      </c>
      <c r="E57" s="175"/>
      <c r="F57" s="175"/>
      <c r="G57" s="175">
        <f>'将来負担比率（分子）の構造'!J$51</f>
        <v>5390</v>
      </c>
      <c r="H57" s="175"/>
      <c r="I57" s="175"/>
      <c r="J57" s="175">
        <f>'将来負担比率（分子）の構造'!K$51</f>
        <v>5118</v>
      </c>
      <c r="K57" s="175"/>
      <c r="L57" s="175"/>
      <c r="M57" s="175">
        <f>'将来負担比率（分子）の構造'!L$51</f>
        <v>4923</v>
      </c>
      <c r="N57" s="175"/>
      <c r="O57" s="175"/>
      <c r="P57" s="175">
        <f>'将来負担比率（分子）の構造'!M$51</f>
        <v>4776</v>
      </c>
    </row>
    <row r="58" spans="1:16" x14ac:dyDescent="0.2">
      <c r="A58" s="175" t="s">
        <v>41</v>
      </c>
      <c r="B58" s="175"/>
      <c r="C58" s="175"/>
      <c r="D58" s="175">
        <f>'将来負担比率（分子）の構造'!I$50</f>
        <v>2571</v>
      </c>
      <c r="E58" s="175"/>
      <c r="F58" s="175"/>
      <c r="G58" s="175">
        <f>'将来負担比率（分子）の構造'!J$50</f>
        <v>3604</v>
      </c>
      <c r="H58" s="175"/>
      <c r="I58" s="175"/>
      <c r="J58" s="175">
        <f>'将来負担比率（分子）の構造'!K$50</f>
        <v>5679</v>
      </c>
      <c r="K58" s="175"/>
      <c r="L58" s="175"/>
      <c r="M58" s="175">
        <f>'将来負担比率（分子）の構造'!L$50</f>
        <v>6152</v>
      </c>
      <c r="N58" s="175"/>
      <c r="O58" s="175"/>
      <c r="P58" s="175">
        <f>'将来負担比率（分子）の構造'!M$50</f>
        <v>6184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2831</v>
      </c>
      <c r="C62" s="175"/>
      <c r="D62" s="175"/>
      <c r="E62" s="175">
        <f>'将来負担比率（分子）の構造'!J$45</f>
        <v>2884</v>
      </c>
      <c r="F62" s="175"/>
      <c r="G62" s="175"/>
      <c r="H62" s="175">
        <f>'将来負担比率（分子）の構造'!K$45</f>
        <v>2928</v>
      </c>
      <c r="I62" s="175"/>
      <c r="J62" s="175"/>
      <c r="K62" s="175">
        <f>'将来負担比率（分子）の構造'!L$45</f>
        <v>2918</v>
      </c>
      <c r="L62" s="175"/>
      <c r="M62" s="175"/>
      <c r="N62" s="175">
        <f>'将来負担比率（分子）の構造'!M$45</f>
        <v>2896</v>
      </c>
      <c r="O62" s="175"/>
      <c r="P62" s="175"/>
    </row>
    <row r="63" spans="1:16" x14ac:dyDescent="0.2">
      <c r="A63" s="175" t="s">
        <v>34</v>
      </c>
      <c r="B63" s="175">
        <f>'将来負担比率（分子）の構造'!I$44</f>
        <v>218</v>
      </c>
      <c r="C63" s="175"/>
      <c r="D63" s="175"/>
      <c r="E63" s="175">
        <f>'将来負担比率（分子）の構造'!J$44</f>
        <v>306</v>
      </c>
      <c r="F63" s="175"/>
      <c r="G63" s="175"/>
      <c r="H63" s="175">
        <f>'将来負担比率（分子）の構造'!K$44</f>
        <v>366</v>
      </c>
      <c r="I63" s="175"/>
      <c r="J63" s="175"/>
      <c r="K63" s="175">
        <f>'将来負担比率（分子）の構造'!L$44</f>
        <v>310</v>
      </c>
      <c r="L63" s="175"/>
      <c r="M63" s="175"/>
      <c r="N63" s="175">
        <f>'将来負担比率（分子）の構造'!M$44</f>
        <v>254</v>
      </c>
      <c r="O63" s="175"/>
      <c r="P63" s="175"/>
    </row>
    <row r="64" spans="1:16" x14ac:dyDescent="0.2">
      <c r="A64" s="175" t="s">
        <v>33</v>
      </c>
      <c r="B64" s="175">
        <f>'将来負担比率（分子）の構造'!I$43</f>
        <v>10964</v>
      </c>
      <c r="C64" s="175"/>
      <c r="D64" s="175"/>
      <c r="E64" s="175">
        <f>'将来負担比率（分子）の構造'!J$43</f>
        <v>10473</v>
      </c>
      <c r="F64" s="175"/>
      <c r="G64" s="175"/>
      <c r="H64" s="175">
        <f>'将来負担比率（分子）の構造'!K$43</f>
        <v>9531</v>
      </c>
      <c r="I64" s="175"/>
      <c r="J64" s="175"/>
      <c r="K64" s="175">
        <f>'将来負担比率（分子）の構造'!L$43</f>
        <v>8998</v>
      </c>
      <c r="L64" s="175"/>
      <c r="M64" s="175"/>
      <c r="N64" s="175">
        <f>'将来負担比率（分子）の構造'!M$43</f>
        <v>8412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16641</v>
      </c>
      <c r="C66" s="175"/>
      <c r="D66" s="175"/>
      <c r="E66" s="175">
        <f>'将来負担比率（分子）の構造'!J$41</f>
        <v>16920</v>
      </c>
      <c r="F66" s="175"/>
      <c r="G66" s="175"/>
      <c r="H66" s="175">
        <f>'将来負担比率（分子）の構造'!K$41</f>
        <v>17328</v>
      </c>
      <c r="I66" s="175"/>
      <c r="J66" s="175"/>
      <c r="K66" s="175">
        <f>'将来負担比率（分子）の構造'!L$41</f>
        <v>17046</v>
      </c>
      <c r="L66" s="175"/>
      <c r="M66" s="175"/>
      <c r="N66" s="175">
        <f>'将来負担比率（分子）の構造'!M$41</f>
        <v>16688</v>
      </c>
      <c r="O66" s="175"/>
      <c r="P66" s="175"/>
    </row>
    <row r="67" spans="1:16" x14ac:dyDescent="0.2">
      <c r="A67" s="175" t="s">
        <v>71</v>
      </c>
      <c r="B67" s="175" t="e">
        <f>NA()</f>
        <v>#N/A</v>
      </c>
      <c r="C67" s="175">
        <f>IF(ISNUMBER('将来負担比率（分子）の構造'!I$53), IF('将来負担比率（分子）の構造'!I$53 &lt; 0, 0, '将来負担比率（分子）の構造'!I$53), NA())</f>
        <v>3169</v>
      </c>
      <c r="D67" s="175" t="e">
        <f>NA()</f>
        <v>#N/A</v>
      </c>
      <c r="E67" s="175" t="e">
        <f>NA()</f>
        <v>#N/A</v>
      </c>
      <c r="F67" s="175">
        <f>IF(ISNUMBER('将来負担比率（分子）の構造'!J$53), IF('将来負担比率（分子）の構造'!J$53 &lt; 0, 0, '将来負担比率（分子）の構造'!J$53), NA())</f>
        <v>2147</v>
      </c>
      <c r="G67" s="175" t="e">
        <f>NA()</f>
        <v>#N/A</v>
      </c>
      <c r="H67" s="175" t="e">
        <f>NA()</f>
        <v>#N/A</v>
      </c>
      <c r="I67" s="175">
        <f>IF(ISNUMBER('将来負担比率（分子）の構造'!K$53), IF('将来負担比率（分子）の構造'!K$53 &lt; 0, 0, '将来負担比率（分子）の構造'!K$53), NA())</f>
        <v>257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3964</v>
      </c>
      <c r="C72" s="179">
        <f>基金残高に係る経年分析!G55</f>
        <v>4499</v>
      </c>
      <c r="D72" s="179">
        <f>基金残高に係る経年分析!H55</f>
        <v>4703</v>
      </c>
    </row>
    <row r="73" spans="1:16" x14ac:dyDescent="0.2">
      <c r="A73" s="178" t="s">
        <v>74</v>
      </c>
      <c r="B73" s="179">
        <f>基金残高に係る経年分析!F56</f>
        <v>332</v>
      </c>
      <c r="C73" s="179">
        <f>基金残高に係る経年分析!G56</f>
        <v>332</v>
      </c>
      <c r="D73" s="179">
        <f>基金残高に係る経年分析!H56</f>
        <v>405</v>
      </c>
    </row>
    <row r="74" spans="1:16" x14ac:dyDescent="0.2">
      <c r="A74" s="178" t="s">
        <v>75</v>
      </c>
      <c r="B74" s="179">
        <f>基金残高に係る経年分析!F57</f>
        <v>713</v>
      </c>
      <c r="C74" s="179">
        <f>基金残高に係る経年分析!G57</f>
        <v>666</v>
      </c>
      <c r="D74" s="179">
        <f>基金残高に係る経年分析!H57</f>
        <v>612</v>
      </c>
    </row>
  </sheetData>
  <sheetProtection algorithmName="SHA-512" hashValue="gqYqt+fVy2/gTfFDNj94zEwfGAa9oNpFlthMmTs2izPXgLOTdR9VHA2SYpnP5wDSt9GUMaIfeYGAKy2ZBLwZeA==" saltValue="4PPb4hRXUvXdcrH3AKBY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8847785</v>
      </c>
      <c r="S5" s="649"/>
      <c r="T5" s="649"/>
      <c r="U5" s="649"/>
      <c r="V5" s="649"/>
      <c r="W5" s="649"/>
      <c r="X5" s="649"/>
      <c r="Y5" s="650"/>
      <c r="Z5" s="651">
        <v>34.4</v>
      </c>
      <c r="AA5" s="651"/>
      <c r="AB5" s="651"/>
      <c r="AC5" s="651"/>
      <c r="AD5" s="652">
        <v>8403057</v>
      </c>
      <c r="AE5" s="652"/>
      <c r="AF5" s="652"/>
      <c r="AG5" s="652"/>
      <c r="AH5" s="652"/>
      <c r="AI5" s="652"/>
      <c r="AJ5" s="652"/>
      <c r="AK5" s="652"/>
      <c r="AL5" s="653">
        <v>60</v>
      </c>
      <c r="AM5" s="654"/>
      <c r="AN5" s="654"/>
      <c r="AO5" s="655"/>
      <c r="AP5" s="645" t="s">
        <v>216</v>
      </c>
      <c r="AQ5" s="646"/>
      <c r="AR5" s="646"/>
      <c r="AS5" s="646"/>
      <c r="AT5" s="646"/>
      <c r="AU5" s="646"/>
      <c r="AV5" s="646"/>
      <c r="AW5" s="646"/>
      <c r="AX5" s="646"/>
      <c r="AY5" s="646"/>
      <c r="AZ5" s="646"/>
      <c r="BA5" s="646"/>
      <c r="BB5" s="646"/>
      <c r="BC5" s="646"/>
      <c r="BD5" s="646"/>
      <c r="BE5" s="646"/>
      <c r="BF5" s="647"/>
      <c r="BG5" s="659">
        <v>8403057</v>
      </c>
      <c r="BH5" s="660"/>
      <c r="BI5" s="660"/>
      <c r="BJ5" s="660"/>
      <c r="BK5" s="660"/>
      <c r="BL5" s="660"/>
      <c r="BM5" s="660"/>
      <c r="BN5" s="661"/>
      <c r="BO5" s="662">
        <v>95</v>
      </c>
      <c r="BP5" s="662"/>
      <c r="BQ5" s="662"/>
      <c r="BR5" s="662"/>
      <c r="BS5" s="663">
        <v>39914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171880</v>
      </c>
      <c r="S6" s="660"/>
      <c r="T6" s="660"/>
      <c r="U6" s="660"/>
      <c r="V6" s="660"/>
      <c r="W6" s="660"/>
      <c r="X6" s="660"/>
      <c r="Y6" s="661"/>
      <c r="Z6" s="662">
        <v>0.7</v>
      </c>
      <c r="AA6" s="662"/>
      <c r="AB6" s="662"/>
      <c r="AC6" s="662"/>
      <c r="AD6" s="663">
        <v>171880</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8403057</v>
      </c>
      <c r="BH6" s="660"/>
      <c r="BI6" s="660"/>
      <c r="BJ6" s="660"/>
      <c r="BK6" s="660"/>
      <c r="BL6" s="660"/>
      <c r="BM6" s="660"/>
      <c r="BN6" s="661"/>
      <c r="BO6" s="662">
        <v>95</v>
      </c>
      <c r="BP6" s="662"/>
      <c r="BQ6" s="662"/>
      <c r="BR6" s="662"/>
      <c r="BS6" s="663">
        <v>39914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213475</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213321</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3670</v>
      </c>
      <c r="S7" s="660"/>
      <c r="T7" s="660"/>
      <c r="U7" s="660"/>
      <c r="V7" s="660"/>
      <c r="W7" s="660"/>
      <c r="X7" s="660"/>
      <c r="Y7" s="661"/>
      <c r="Z7" s="662">
        <v>0</v>
      </c>
      <c r="AA7" s="662"/>
      <c r="AB7" s="662"/>
      <c r="AC7" s="662"/>
      <c r="AD7" s="663">
        <v>3670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3935456</v>
      </c>
      <c r="BH7" s="660"/>
      <c r="BI7" s="660"/>
      <c r="BJ7" s="660"/>
      <c r="BK7" s="660"/>
      <c r="BL7" s="660"/>
      <c r="BM7" s="660"/>
      <c r="BN7" s="661"/>
      <c r="BO7" s="662">
        <v>44.5</v>
      </c>
      <c r="BP7" s="662"/>
      <c r="BQ7" s="662"/>
      <c r="BR7" s="662"/>
      <c r="BS7" s="663">
        <v>39914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2449159</v>
      </c>
      <c r="CS7" s="660"/>
      <c r="CT7" s="660"/>
      <c r="CU7" s="660"/>
      <c r="CV7" s="660"/>
      <c r="CW7" s="660"/>
      <c r="CX7" s="660"/>
      <c r="CY7" s="661"/>
      <c r="CZ7" s="662">
        <v>10.1</v>
      </c>
      <c r="DA7" s="662"/>
      <c r="DB7" s="662"/>
      <c r="DC7" s="662"/>
      <c r="DD7" s="668">
        <v>6069</v>
      </c>
      <c r="DE7" s="660"/>
      <c r="DF7" s="660"/>
      <c r="DG7" s="660"/>
      <c r="DH7" s="660"/>
      <c r="DI7" s="660"/>
      <c r="DJ7" s="660"/>
      <c r="DK7" s="660"/>
      <c r="DL7" s="660"/>
      <c r="DM7" s="660"/>
      <c r="DN7" s="660"/>
      <c r="DO7" s="660"/>
      <c r="DP7" s="661"/>
      <c r="DQ7" s="668">
        <v>2006141</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76289</v>
      </c>
      <c r="S8" s="660"/>
      <c r="T8" s="660"/>
      <c r="U8" s="660"/>
      <c r="V8" s="660"/>
      <c r="W8" s="660"/>
      <c r="X8" s="660"/>
      <c r="Y8" s="661"/>
      <c r="Z8" s="662">
        <v>0.3</v>
      </c>
      <c r="AA8" s="662"/>
      <c r="AB8" s="662"/>
      <c r="AC8" s="662"/>
      <c r="AD8" s="663">
        <v>76289</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113768</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10031151</v>
      </c>
      <c r="CS8" s="660"/>
      <c r="CT8" s="660"/>
      <c r="CU8" s="660"/>
      <c r="CV8" s="660"/>
      <c r="CW8" s="660"/>
      <c r="CX8" s="660"/>
      <c r="CY8" s="661"/>
      <c r="CZ8" s="662">
        <v>41.4</v>
      </c>
      <c r="DA8" s="662"/>
      <c r="DB8" s="662"/>
      <c r="DC8" s="662"/>
      <c r="DD8" s="668">
        <v>56427</v>
      </c>
      <c r="DE8" s="660"/>
      <c r="DF8" s="660"/>
      <c r="DG8" s="660"/>
      <c r="DH8" s="660"/>
      <c r="DI8" s="660"/>
      <c r="DJ8" s="660"/>
      <c r="DK8" s="660"/>
      <c r="DL8" s="660"/>
      <c r="DM8" s="660"/>
      <c r="DN8" s="660"/>
      <c r="DO8" s="660"/>
      <c r="DP8" s="661"/>
      <c r="DQ8" s="668">
        <v>5349331</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78674</v>
      </c>
      <c r="S9" s="660"/>
      <c r="T9" s="660"/>
      <c r="U9" s="660"/>
      <c r="V9" s="660"/>
      <c r="W9" s="660"/>
      <c r="X9" s="660"/>
      <c r="Y9" s="661"/>
      <c r="Z9" s="662">
        <v>0.3</v>
      </c>
      <c r="AA9" s="662"/>
      <c r="AB9" s="662"/>
      <c r="AC9" s="662"/>
      <c r="AD9" s="663">
        <v>78674</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3319383</v>
      </c>
      <c r="BH9" s="660"/>
      <c r="BI9" s="660"/>
      <c r="BJ9" s="660"/>
      <c r="BK9" s="660"/>
      <c r="BL9" s="660"/>
      <c r="BM9" s="660"/>
      <c r="BN9" s="661"/>
      <c r="BO9" s="662">
        <v>37.5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3301136</v>
      </c>
      <c r="CS9" s="660"/>
      <c r="CT9" s="660"/>
      <c r="CU9" s="660"/>
      <c r="CV9" s="660"/>
      <c r="CW9" s="660"/>
      <c r="CX9" s="660"/>
      <c r="CY9" s="661"/>
      <c r="CZ9" s="662">
        <v>13.6</v>
      </c>
      <c r="DA9" s="662"/>
      <c r="DB9" s="662"/>
      <c r="DC9" s="662"/>
      <c r="DD9" s="668">
        <v>15059</v>
      </c>
      <c r="DE9" s="660"/>
      <c r="DF9" s="660"/>
      <c r="DG9" s="660"/>
      <c r="DH9" s="660"/>
      <c r="DI9" s="660"/>
      <c r="DJ9" s="660"/>
      <c r="DK9" s="660"/>
      <c r="DL9" s="660"/>
      <c r="DM9" s="660"/>
      <c r="DN9" s="660"/>
      <c r="DO9" s="660"/>
      <c r="DP9" s="661"/>
      <c r="DQ9" s="668">
        <v>3026794</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188412</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1306</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331</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1519943</v>
      </c>
      <c r="S11" s="660"/>
      <c r="T11" s="660"/>
      <c r="U11" s="660"/>
      <c r="V11" s="660"/>
      <c r="W11" s="660"/>
      <c r="X11" s="660"/>
      <c r="Y11" s="661"/>
      <c r="Z11" s="664">
        <v>5.9</v>
      </c>
      <c r="AA11" s="665"/>
      <c r="AB11" s="665"/>
      <c r="AC11" s="671"/>
      <c r="AD11" s="668">
        <v>1519943</v>
      </c>
      <c r="AE11" s="660"/>
      <c r="AF11" s="660"/>
      <c r="AG11" s="660"/>
      <c r="AH11" s="660"/>
      <c r="AI11" s="660"/>
      <c r="AJ11" s="660"/>
      <c r="AK11" s="661"/>
      <c r="AL11" s="664">
        <v>10.9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313893</v>
      </c>
      <c r="BH11" s="660"/>
      <c r="BI11" s="660"/>
      <c r="BJ11" s="660"/>
      <c r="BK11" s="660"/>
      <c r="BL11" s="660"/>
      <c r="BM11" s="660"/>
      <c r="BN11" s="661"/>
      <c r="BO11" s="662">
        <v>3.5</v>
      </c>
      <c r="BP11" s="662"/>
      <c r="BQ11" s="662"/>
      <c r="BR11" s="662"/>
      <c r="BS11" s="663">
        <v>39914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354736</v>
      </c>
      <c r="CS11" s="660"/>
      <c r="CT11" s="660"/>
      <c r="CU11" s="660"/>
      <c r="CV11" s="660"/>
      <c r="CW11" s="660"/>
      <c r="CX11" s="660"/>
      <c r="CY11" s="661"/>
      <c r="CZ11" s="662">
        <v>1.5</v>
      </c>
      <c r="DA11" s="662"/>
      <c r="DB11" s="662"/>
      <c r="DC11" s="662"/>
      <c r="DD11" s="668">
        <v>196060</v>
      </c>
      <c r="DE11" s="660"/>
      <c r="DF11" s="660"/>
      <c r="DG11" s="660"/>
      <c r="DH11" s="660"/>
      <c r="DI11" s="660"/>
      <c r="DJ11" s="660"/>
      <c r="DK11" s="660"/>
      <c r="DL11" s="660"/>
      <c r="DM11" s="660"/>
      <c r="DN11" s="660"/>
      <c r="DO11" s="660"/>
      <c r="DP11" s="661"/>
      <c r="DQ11" s="668">
        <v>139217</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3836881</v>
      </c>
      <c r="BH12" s="660"/>
      <c r="BI12" s="660"/>
      <c r="BJ12" s="660"/>
      <c r="BK12" s="660"/>
      <c r="BL12" s="660"/>
      <c r="BM12" s="660"/>
      <c r="BN12" s="661"/>
      <c r="BO12" s="662">
        <v>43.4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419982</v>
      </c>
      <c r="CS12" s="660"/>
      <c r="CT12" s="660"/>
      <c r="CU12" s="660"/>
      <c r="CV12" s="660"/>
      <c r="CW12" s="660"/>
      <c r="CX12" s="660"/>
      <c r="CY12" s="661"/>
      <c r="CZ12" s="662">
        <v>1.7</v>
      </c>
      <c r="DA12" s="662"/>
      <c r="DB12" s="662"/>
      <c r="DC12" s="662"/>
      <c r="DD12" s="668" t="s">
        <v>122</v>
      </c>
      <c r="DE12" s="660"/>
      <c r="DF12" s="660"/>
      <c r="DG12" s="660"/>
      <c r="DH12" s="660"/>
      <c r="DI12" s="660"/>
      <c r="DJ12" s="660"/>
      <c r="DK12" s="660"/>
      <c r="DL12" s="660"/>
      <c r="DM12" s="660"/>
      <c r="DN12" s="660"/>
      <c r="DO12" s="660"/>
      <c r="DP12" s="661"/>
      <c r="DQ12" s="668">
        <v>280721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3820302</v>
      </c>
      <c r="BH13" s="660"/>
      <c r="BI13" s="660"/>
      <c r="BJ13" s="660"/>
      <c r="BK13" s="660"/>
      <c r="BL13" s="660"/>
      <c r="BM13" s="660"/>
      <c r="BN13" s="661"/>
      <c r="BO13" s="662">
        <v>43.2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2181890</v>
      </c>
      <c r="CS13" s="660"/>
      <c r="CT13" s="660"/>
      <c r="CU13" s="660"/>
      <c r="CV13" s="660"/>
      <c r="CW13" s="660"/>
      <c r="CX13" s="660"/>
      <c r="CY13" s="661"/>
      <c r="CZ13" s="662">
        <v>9</v>
      </c>
      <c r="DA13" s="662"/>
      <c r="DB13" s="662"/>
      <c r="DC13" s="662"/>
      <c r="DD13" s="668">
        <v>1234649</v>
      </c>
      <c r="DE13" s="660"/>
      <c r="DF13" s="660"/>
      <c r="DG13" s="660"/>
      <c r="DH13" s="660"/>
      <c r="DI13" s="660"/>
      <c r="DJ13" s="660"/>
      <c r="DK13" s="660"/>
      <c r="DL13" s="660"/>
      <c r="DM13" s="660"/>
      <c r="DN13" s="660"/>
      <c r="DO13" s="660"/>
      <c r="DP13" s="661"/>
      <c r="DQ13" s="668">
        <v>981115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335</v>
      </c>
      <c r="S14" s="660"/>
      <c r="T14" s="660"/>
      <c r="U14" s="660"/>
      <c r="V14" s="660"/>
      <c r="W14" s="660"/>
      <c r="X14" s="660"/>
      <c r="Y14" s="661"/>
      <c r="Z14" s="662">
        <v>0</v>
      </c>
      <c r="AA14" s="662"/>
      <c r="AB14" s="662"/>
      <c r="AC14" s="662"/>
      <c r="AD14" s="663">
        <v>335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185075</v>
      </c>
      <c r="BH14" s="660"/>
      <c r="BI14" s="660"/>
      <c r="BJ14" s="660"/>
      <c r="BK14" s="660"/>
      <c r="BL14" s="660"/>
      <c r="BM14" s="660"/>
      <c r="BN14" s="661"/>
      <c r="BO14" s="662">
        <v>2.1</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953863</v>
      </c>
      <c r="CS14" s="660"/>
      <c r="CT14" s="660"/>
      <c r="CU14" s="660"/>
      <c r="CV14" s="660"/>
      <c r="CW14" s="660"/>
      <c r="CX14" s="660"/>
      <c r="CY14" s="661"/>
      <c r="CZ14" s="662">
        <v>3.9</v>
      </c>
      <c r="DA14" s="662"/>
      <c r="DB14" s="662"/>
      <c r="DC14" s="662"/>
      <c r="DD14" s="668">
        <v>213449</v>
      </c>
      <c r="DE14" s="660"/>
      <c r="DF14" s="660"/>
      <c r="DG14" s="660"/>
      <c r="DH14" s="660"/>
      <c r="DI14" s="660"/>
      <c r="DJ14" s="660"/>
      <c r="DK14" s="660"/>
      <c r="DL14" s="660"/>
      <c r="DM14" s="660"/>
      <c r="DN14" s="660"/>
      <c r="DO14" s="660"/>
      <c r="DP14" s="661"/>
      <c r="DQ14" s="668">
        <v>764810</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445645</v>
      </c>
      <c r="BH15" s="660"/>
      <c r="BI15" s="660"/>
      <c r="BJ15" s="660"/>
      <c r="BK15" s="660"/>
      <c r="BL15" s="660"/>
      <c r="BM15" s="660"/>
      <c r="BN15" s="661"/>
      <c r="BO15" s="662">
        <v>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2688016</v>
      </c>
      <c r="CS15" s="660"/>
      <c r="CT15" s="660"/>
      <c r="CU15" s="660"/>
      <c r="CV15" s="660"/>
      <c r="CW15" s="660"/>
      <c r="CX15" s="660"/>
      <c r="CY15" s="661"/>
      <c r="CZ15" s="662">
        <v>11.1</v>
      </c>
      <c r="DA15" s="662"/>
      <c r="DB15" s="662"/>
      <c r="DC15" s="662"/>
      <c r="DD15" s="668">
        <v>568408</v>
      </c>
      <c r="DE15" s="660"/>
      <c r="DF15" s="660"/>
      <c r="DG15" s="660"/>
      <c r="DH15" s="660"/>
      <c r="DI15" s="660"/>
      <c r="DJ15" s="660"/>
      <c r="DK15" s="660"/>
      <c r="DL15" s="660"/>
      <c r="DM15" s="660"/>
      <c r="DN15" s="660"/>
      <c r="DO15" s="660"/>
      <c r="DP15" s="661"/>
      <c r="DQ15" s="668">
        <v>1734197</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41961</v>
      </c>
      <c r="S16" s="660"/>
      <c r="T16" s="660"/>
      <c r="U16" s="660"/>
      <c r="V16" s="660"/>
      <c r="W16" s="660"/>
      <c r="X16" s="660"/>
      <c r="Y16" s="661"/>
      <c r="Z16" s="662">
        <v>0.2</v>
      </c>
      <c r="AA16" s="662"/>
      <c r="AB16" s="662"/>
      <c r="AC16" s="662"/>
      <c r="AD16" s="663">
        <v>41961</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209793</v>
      </c>
      <c r="S17" s="660"/>
      <c r="T17" s="660"/>
      <c r="U17" s="660"/>
      <c r="V17" s="660"/>
      <c r="W17" s="660"/>
      <c r="X17" s="660"/>
      <c r="Y17" s="661"/>
      <c r="Z17" s="662">
        <v>0.8</v>
      </c>
      <c r="AA17" s="662"/>
      <c r="AB17" s="662"/>
      <c r="AC17" s="662"/>
      <c r="AD17" s="663">
        <v>209793</v>
      </c>
      <c r="AE17" s="663"/>
      <c r="AF17" s="663"/>
      <c r="AG17" s="663"/>
      <c r="AH17" s="663"/>
      <c r="AI17" s="663"/>
      <c r="AJ17" s="663"/>
      <c r="AK17" s="663"/>
      <c r="AL17" s="664">
        <v>1.5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1662073</v>
      </c>
      <c r="CS17" s="660"/>
      <c r="CT17" s="660"/>
      <c r="CU17" s="660"/>
      <c r="CV17" s="660"/>
      <c r="CW17" s="660"/>
      <c r="CX17" s="660"/>
      <c r="CY17" s="661"/>
      <c r="CZ17" s="662">
        <v>6.9</v>
      </c>
      <c r="DA17" s="662"/>
      <c r="DB17" s="662"/>
      <c r="DC17" s="662"/>
      <c r="DD17" s="668" t="s">
        <v>122</v>
      </c>
      <c r="DE17" s="660"/>
      <c r="DF17" s="660"/>
      <c r="DG17" s="660"/>
      <c r="DH17" s="660"/>
      <c r="DI17" s="660"/>
      <c r="DJ17" s="660"/>
      <c r="DK17" s="660"/>
      <c r="DL17" s="660"/>
      <c r="DM17" s="660"/>
      <c r="DN17" s="660"/>
      <c r="DO17" s="660"/>
      <c r="DP17" s="661"/>
      <c r="DQ17" s="668">
        <v>1662073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88238</v>
      </c>
      <c r="S18" s="660"/>
      <c r="T18" s="660"/>
      <c r="U18" s="660"/>
      <c r="V18" s="660"/>
      <c r="W18" s="660"/>
      <c r="X18" s="660"/>
      <c r="Y18" s="661"/>
      <c r="Z18" s="662">
        <v>0.3</v>
      </c>
      <c r="AA18" s="662"/>
      <c r="AB18" s="662"/>
      <c r="AC18" s="662"/>
      <c r="AD18" s="663">
        <v>88238</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58212</v>
      </c>
      <c r="S19" s="660"/>
      <c r="T19" s="660"/>
      <c r="U19" s="660"/>
      <c r="V19" s="660"/>
      <c r="W19" s="660"/>
      <c r="X19" s="660"/>
      <c r="Y19" s="661"/>
      <c r="Z19" s="662">
        <v>0.2</v>
      </c>
      <c r="AA19" s="662"/>
      <c r="AB19" s="662"/>
      <c r="AC19" s="662"/>
      <c r="AD19" s="663">
        <v>58212</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444728</v>
      </c>
      <c r="BH19" s="660"/>
      <c r="BI19" s="660"/>
      <c r="BJ19" s="660"/>
      <c r="BK19" s="660"/>
      <c r="BL19" s="660"/>
      <c r="BM19" s="660"/>
      <c r="BN19" s="661"/>
      <c r="BO19" s="662">
        <v>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30026</v>
      </c>
      <c r="S20" s="660"/>
      <c r="T20" s="660"/>
      <c r="U20" s="660"/>
      <c r="V20" s="660"/>
      <c r="W20" s="660"/>
      <c r="X20" s="660"/>
      <c r="Y20" s="661"/>
      <c r="Z20" s="662">
        <v>0.1</v>
      </c>
      <c r="AA20" s="662"/>
      <c r="AB20" s="662"/>
      <c r="AC20" s="662"/>
      <c r="AD20" s="663">
        <v>30026</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444728</v>
      </c>
      <c r="BH20" s="660"/>
      <c r="BI20" s="660"/>
      <c r="BJ20" s="660"/>
      <c r="BK20" s="660"/>
      <c r="BL20" s="660"/>
      <c r="BM20" s="660"/>
      <c r="BN20" s="661"/>
      <c r="BO20" s="662">
        <v>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24256787</v>
      </c>
      <c r="CS20" s="660"/>
      <c r="CT20" s="660"/>
      <c r="CU20" s="660"/>
      <c r="CV20" s="660"/>
      <c r="CW20" s="660"/>
      <c r="CX20" s="660"/>
      <c r="CY20" s="661"/>
      <c r="CZ20" s="662">
        <v>100</v>
      </c>
      <c r="DA20" s="662"/>
      <c r="DB20" s="662"/>
      <c r="DC20" s="662"/>
      <c r="DD20" s="668">
        <v>2290121</v>
      </c>
      <c r="DE20" s="660"/>
      <c r="DF20" s="660"/>
      <c r="DG20" s="660"/>
      <c r="DH20" s="660"/>
      <c r="DI20" s="660"/>
      <c r="DJ20" s="660"/>
      <c r="DK20" s="660"/>
      <c r="DL20" s="660"/>
      <c r="DM20" s="660"/>
      <c r="DN20" s="660"/>
      <c r="DO20" s="660"/>
      <c r="DP20" s="661"/>
      <c r="DQ20" s="668">
        <v>16158051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3588015</v>
      </c>
      <c r="S21" s="660"/>
      <c r="T21" s="660"/>
      <c r="U21" s="660"/>
      <c r="V21" s="660"/>
      <c r="W21" s="660"/>
      <c r="X21" s="660"/>
      <c r="Y21" s="661"/>
      <c r="Z21" s="662">
        <v>13.9</v>
      </c>
      <c r="AA21" s="662"/>
      <c r="AB21" s="662"/>
      <c r="AC21" s="662"/>
      <c r="AD21" s="663">
        <v>3342533</v>
      </c>
      <c r="AE21" s="663"/>
      <c r="AF21" s="663"/>
      <c r="AG21" s="663"/>
      <c r="AH21" s="663"/>
      <c r="AI21" s="663"/>
      <c r="AJ21" s="663"/>
      <c r="AK21" s="663"/>
      <c r="AL21" s="664">
        <v>23.9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3342533</v>
      </c>
      <c r="S22" s="660"/>
      <c r="T22" s="660"/>
      <c r="U22" s="660"/>
      <c r="V22" s="660"/>
      <c r="W22" s="660"/>
      <c r="X22" s="660"/>
      <c r="Y22" s="661"/>
      <c r="Z22" s="662">
        <v>13</v>
      </c>
      <c r="AA22" s="662"/>
      <c r="AB22" s="662"/>
      <c r="AC22" s="662"/>
      <c r="AD22" s="663">
        <v>3342533</v>
      </c>
      <c r="AE22" s="663"/>
      <c r="AF22" s="663"/>
      <c r="AG22" s="663"/>
      <c r="AH22" s="663"/>
      <c r="AI22" s="663"/>
      <c r="AJ22" s="663"/>
      <c r="AK22" s="663"/>
      <c r="AL22" s="664">
        <v>23.9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245482</v>
      </c>
      <c r="S23" s="660"/>
      <c r="T23" s="660"/>
      <c r="U23" s="660"/>
      <c r="V23" s="660"/>
      <c r="W23" s="660"/>
      <c r="X23" s="660"/>
      <c r="Y23" s="661"/>
      <c r="Z23" s="662">
        <v>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444728</v>
      </c>
      <c r="BH23" s="660"/>
      <c r="BI23" s="660"/>
      <c r="BJ23" s="660"/>
      <c r="BK23" s="660"/>
      <c r="BL23" s="660"/>
      <c r="BM23" s="660"/>
      <c r="BN23" s="661"/>
      <c r="BO23" s="662">
        <v>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12184139</v>
      </c>
      <c r="CS24" s="649"/>
      <c r="CT24" s="649"/>
      <c r="CU24" s="649"/>
      <c r="CV24" s="649"/>
      <c r="CW24" s="649"/>
      <c r="CX24" s="649"/>
      <c r="CY24" s="650"/>
      <c r="CZ24" s="653">
        <v>50.2</v>
      </c>
      <c r="DA24" s="654"/>
      <c r="DB24" s="654"/>
      <c r="DC24" s="670"/>
      <c r="DD24" s="694">
        <v>7464289</v>
      </c>
      <c r="DE24" s="649"/>
      <c r="DF24" s="649"/>
      <c r="DG24" s="649"/>
      <c r="DH24" s="649"/>
      <c r="DI24" s="649"/>
      <c r="DJ24" s="649"/>
      <c r="DK24" s="650"/>
      <c r="DL24" s="694">
        <v>6856218</v>
      </c>
      <c r="DM24" s="649"/>
      <c r="DN24" s="649"/>
      <c r="DO24" s="649"/>
      <c r="DP24" s="649"/>
      <c r="DQ24" s="649"/>
      <c r="DR24" s="649"/>
      <c r="DS24" s="649"/>
      <c r="DT24" s="649"/>
      <c r="DU24" s="649"/>
      <c r="DV24" s="650"/>
      <c r="DW24" s="653">
        <v>48.4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14626583</v>
      </c>
      <c r="S25" s="660"/>
      <c r="T25" s="660"/>
      <c r="U25" s="660"/>
      <c r="V25" s="660"/>
      <c r="W25" s="660"/>
      <c r="X25" s="660"/>
      <c r="Y25" s="661"/>
      <c r="Z25" s="662">
        <v>56.8</v>
      </c>
      <c r="AA25" s="662"/>
      <c r="AB25" s="662"/>
      <c r="AC25" s="662"/>
      <c r="AD25" s="663">
        <v>13936373</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3626522</v>
      </c>
      <c r="CS25" s="691"/>
      <c r="CT25" s="691"/>
      <c r="CU25" s="691"/>
      <c r="CV25" s="691"/>
      <c r="CW25" s="691"/>
      <c r="CX25" s="691"/>
      <c r="CY25" s="692"/>
      <c r="CZ25" s="664">
        <v>15</v>
      </c>
      <c r="DA25" s="689"/>
      <c r="DB25" s="689"/>
      <c r="DC25" s="693"/>
      <c r="DD25" s="668">
        <v>3248477</v>
      </c>
      <c r="DE25" s="691"/>
      <c r="DF25" s="691"/>
      <c r="DG25" s="691"/>
      <c r="DH25" s="691"/>
      <c r="DI25" s="691"/>
      <c r="DJ25" s="691"/>
      <c r="DK25" s="692"/>
      <c r="DL25" s="668">
        <v>3172102</v>
      </c>
      <c r="DM25" s="691"/>
      <c r="DN25" s="691"/>
      <c r="DO25" s="691"/>
      <c r="DP25" s="691"/>
      <c r="DQ25" s="691"/>
      <c r="DR25" s="691"/>
      <c r="DS25" s="691"/>
      <c r="DT25" s="691"/>
      <c r="DU25" s="691"/>
      <c r="DV25" s="692"/>
      <c r="DW25" s="664">
        <v>22.4</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6391</v>
      </c>
      <c r="S26" s="660"/>
      <c r="T26" s="660"/>
      <c r="U26" s="660"/>
      <c r="V26" s="660"/>
      <c r="W26" s="660"/>
      <c r="X26" s="660"/>
      <c r="Y26" s="661"/>
      <c r="Z26" s="662">
        <v>0</v>
      </c>
      <c r="AA26" s="662"/>
      <c r="AB26" s="662"/>
      <c r="AC26" s="662"/>
      <c r="AD26" s="663">
        <v>6391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2384491</v>
      </c>
      <c r="CS26" s="660"/>
      <c r="CT26" s="660"/>
      <c r="CU26" s="660"/>
      <c r="CV26" s="660"/>
      <c r="CW26" s="660"/>
      <c r="CX26" s="660"/>
      <c r="CY26" s="661"/>
      <c r="CZ26" s="664">
        <v>9.8000000000000007</v>
      </c>
      <c r="DA26" s="689"/>
      <c r="DB26" s="689"/>
      <c r="DC26" s="693"/>
      <c r="DD26" s="668">
        <v>2073441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37553</v>
      </c>
      <c r="S27" s="660"/>
      <c r="T27" s="660"/>
      <c r="U27" s="660"/>
      <c r="V27" s="660"/>
      <c r="W27" s="660"/>
      <c r="X27" s="660"/>
      <c r="Y27" s="661"/>
      <c r="Z27" s="662">
        <v>0.1</v>
      </c>
      <c r="AA27" s="662"/>
      <c r="AB27" s="662"/>
      <c r="AC27" s="662"/>
      <c r="AD27" s="663">
        <v>300</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8847785</v>
      </c>
      <c r="BH27" s="660"/>
      <c r="BI27" s="660"/>
      <c r="BJ27" s="660"/>
      <c r="BK27" s="660"/>
      <c r="BL27" s="660"/>
      <c r="BM27" s="660"/>
      <c r="BN27" s="661"/>
      <c r="BO27" s="662">
        <v>100</v>
      </c>
      <c r="BP27" s="662"/>
      <c r="BQ27" s="662"/>
      <c r="BR27" s="662"/>
      <c r="BS27" s="663">
        <v>39914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6895544</v>
      </c>
      <c r="CS27" s="691"/>
      <c r="CT27" s="691"/>
      <c r="CU27" s="691"/>
      <c r="CV27" s="691"/>
      <c r="CW27" s="691"/>
      <c r="CX27" s="691"/>
      <c r="CY27" s="692"/>
      <c r="CZ27" s="664">
        <v>28.4</v>
      </c>
      <c r="DA27" s="689"/>
      <c r="DB27" s="689"/>
      <c r="DC27" s="693"/>
      <c r="DD27" s="668">
        <v>2553739</v>
      </c>
      <c r="DE27" s="691"/>
      <c r="DF27" s="691"/>
      <c r="DG27" s="691"/>
      <c r="DH27" s="691"/>
      <c r="DI27" s="691"/>
      <c r="DJ27" s="691"/>
      <c r="DK27" s="692"/>
      <c r="DL27" s="668">
        <v>2022043</v>
      </c>
      <c r="DM27" s="691"/>
      <c r="DN27" s="691"/>
      <c r="DO27" s="691"/>
      <c r="DP27" s="691"/>
      <c r="DQ27" s="691"/>
      <c r="DR27" s="691"/>
      <c r="DS27" s="691"/>
      <c r="DT27" s="691"/>
      <c r="DU27" s="691"/>
      <c r="DV27" s="692"/>
      <c r="DW27" s="664">
        <v>14.3</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190221</v>
      </c>
      <c r="S28" s="660"/>
      <c r="T28" s="660"/>
      <c r="U28" s="660"/>
      <c r="V28" s="660"/>
      <c r="W28" s="660"/>
      <c r="X28" s="660"/>
      <c r="Y28" s="661"/>
      <c r="Z28" s="662">
        <v>0.7</v>
      </c>
      <c r="AA28" s="662"/>
      <c r="AB28" s="662"/>
      <c r="AC28" s="662"/>
      <c r="AD28" s="663">
        <v>49872</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1662073</v>
      </c>
      <c r="CS28" s="660"/>
      <c r="CT28" s="660"/>
      <c r="CU28" s="660"/>
      <c r="CV28" s="660"/>
      <c r="CW28" s="660"/>
      <c r="CX28" s="660"/>
      <c r="CY28" s="661"/>
      <c r="CZ28" s="664">
        <v>6.9</v>
      </c>
      <c r="DA28" s="689"/>
      <c r="DB28" s="689"/>
      <c r="DC28" s="693"/>
      <c r="DD28" s="668">
        <v>1662073</v>
      </c>
      <c r="DE28" s="660"/>
      <c r="DF28" s="660"/>
      <c r="DG28" s="660"/>
      <c r="DH28" s="660"/>
      <c r="DI28" s="660"/>
      <c r="DJ28" s="660"/>
      <c r="DK28" s="661"/>
      <c r="DL28" s="668">
        <v>1662073</v>
      </c>
      <c r="DM28" s="660"/>
      <c r="DN28" s="660"/>
      <c r="DO28" s="660"/>
      <c r="DP28" s="660"/>
      <c r="DQ28" s="660"/>
      <c r="DR28" s="660"/>
      <c r="DS28" s="660"/>
      <c r="DT28" s="660"/>
      <c r="DU28" s="660"/>
      <c r="DV28" s="661"/>
      <c r="DW28" s="664">
        <v>11.7</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41048</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1662073</v>
      </c>
      <c r="CS29" s="691"/>
      <c r="CT29" s="691"/>
      <c r="CU29" s="691"/>
      <c r="CV29" s="691"/>
      <c r="CW29" s="691"/>
      <c r="CX29" s="691"/>
      <c r="CY29" s="692"/>
      <c r="CZ29" s="664">
        <v>6.9</v>
      </c>
      <c r="DA29" s="689"/>
      <c r="DB29" s="689"/>
      <c r="DC29" s="693"/>
      <c r="DD29" s="668">
        <v>1662073</v>
      </c>
      <c r="DE29" s="691"/>
      <c r="DF29" s="691"/>
      <c r="DG29" s="691"/>
      <c r="DH29" s="691"/>
      <c r="DI29" s="691"/>
      <c r="DJ29" s="691"/>
      <c r="DK29" s="692"/>
      <c r="DL29" s="668">
        <v>1662073</v>
      </c>
      <c r="DM29" s="691"/>
      <c r="DN29" s="691"/>
      <c r="DO29" s="691"/>
      <c r="DP29" s="691"/>
      <c r="DQ29" s="691"/>
      <c r="DR29" s="691"/>
      <c r="DS29" s="691"/>
      <c r="DT29" s="691"/>
      <c r="DU29" s="691"/>
      <c r="DV29" s="692"/>
      <c r="DW29" s="664">
        <v>11.7</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5029847</v>
      </c>
      <c r="S30" s="660"/>
      <c r="T30" s="660"/>
      <c r="U30" s="660"/>
      <c r="V30" s="660"/>
      <c r="W30" s="660"/>
      <c r="X30" s="660"/>
      <c r="Y30" s="661"/>
      <c r="Z30" s="662">
        <v>19.5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1635300</v>
      </c>
      <c r="CS30" s="660"/>
      <c r="CT30" s="660"/>
      <c r="CU30" s="660"/>
      <c r="CV30" s="660"/>
      <c r="CW30" s="660"/>
      <c r="CX30" s="660"/>
      <c r="CY30" s="661"/>
      <c r="CZ30" s="664">
        <v>6.7</v>
      </c>
      <c r="DA30" s="689"/>
      <c r="DB30" s="689"/>
      <c r="DC30" s="693"/>
      <c r="DD30" s="668">
        <v>1635300</v>
      </c>
      <c r="DE30" s="660"/>
      <c r="DF30" s="660"/>
      <c r="DG30" s="660"/>
      <c r="DH30" s="660"/>
      <c r="DI30" s="660"/>
      <c r="DJ30" s="660"/>
      <c r="DK30" s="661"/>
      <c r="DL30" s="668">
        <v>1635300</v>
      </c>
      <c r="DM30" s="660"/>
      <c r="DN30" s="660"/>
      <c r="DO30" s="660"/>
      <c r="DP30" s="660"/>
      <c r="DQ30" s="660"/>
      <c r="DR30" s="660"/>
      <c r="DS30" s="660"/>
      <c r="DT30" s="660"/>
      <c r="DU30" s="660"/>
      <c r="DV30" s="661"/>
      <c r="DW30" s="664">
        <v>11.6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98.8</v>
      </c>
      <c r="BH31" s="703"/>
      <c r="BI31" s="703"/>
      <c r="BJ31" s="703"/>
      <c r="BK31" s="703"/>
      <c r="BL31" s="703"/>
      <c r="BM31" s="654">
        <v>96</v>
      </c>
      <c r="BN31" s="703"/>
      <c r="BO31" s="703"/>
      <c r="BP31" s="703"/>
      <c r="BQ31" s="704"/>
      <c r="BR31" s="715">
        <v>98.9</v>
      </c>
      <c r="BS31" s="703"/>
      <c r="BT31" s="703"/>
      <c r="BU31" s="703"/>
      <c r="BV31" s="703"/>
      <c r="BW31" s="703"/>
      <c r="BX31" s="654">
        <v>96.2</v>
      </c>
      <c r="BY31" s="703"/>
      <c r="BZ31" s="703"/>
      <c r="CA31" s="703"/>
      <c r="CB31" s="704"/>
      <c r="CD31" s="697"/>
      <c r="CE31" s="698"/>
      <c r="CF31" s="656" t="s">
        <v>300</v>
      </c>
      <c r="CG31" s="657"/>
      <c r="CH31" s="657"/>
      <c r="CI31" s="657"/>
      <c r="CJ31" s="657"/>
      <c r="CK31" s="657"/>
      <c r="CL31" s="657"/>
      <c r="CM31" s="657"/>
      <c r="CN31" s="657"/>
      <c r="CO31" s="657"/>
      <c r="CP31" s="657"/>
      <c r="CQ31" s="658"/>
      <c r="CR31" s="659">
        <v>26773</v>
      </c>
      <c r="CS31" s="691"/>
      <c r="CT31" s="691"/>
      <c r="CU31" s="691"/>
      <c r="CV31" s="691"/>
      <c r="CW31" s="691"/>
      <c r="CX31" s="691"/>
      <c r="CY31" s="692"/>
      <c r="CZ31" s="664">
        <v>0.1</v>
      </c>
      <c r="DA31" s="689"/>
      <c r="DB31" s="689"/>
      <c r="DC31" s="693"/>
      <c r="DD31" s="668">
        <v>26773</v>
      </c>
      <c r="DE31" s="691"/>
      <c r="DF31" s="691"/>
      <c r="DG31" s="691"/>
      <c r="DH31" s="691"/>
      <c r="DI31" s="691"/>
      <c r="DJ31" s="691"/>
      <c r="DK31" s="692"/>
      <c r="DL31" s="668">
        <v>26773</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1964300</v>
      </c>
      <c r="S32" s="660"/>
      <c r="T32" s="660"/>
      <c r="U32" s="660"/>
      <c r="V32" s="660"/>
      <c r="W32" s="660"/>
      <c r="X32" s="660"/>
      <c r="Y32" s="661"/>
      <c r="Z32" s="662">
        <v>7.6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98.5</v>
      </c>
      <c r="BH32" s="691"/>
      <c r="BI32" s="691"/>
      <c r="BJ32" s="691"/>
      <c r="BK32" s="691"/>
      <c r="BL32" s="691"/>
      <c r="BM32" s="665">
        <v>95</v>
      </c>
      <c r="BN32" s="691"/>
      <c r="BO32" s="691"/>
      <c r="BP32" s="691"/>
      <c r="BQ32" s="714"/>
      <c r="BR32" s="716">
        <v>98.6</v>
      </c>
      <c r="BS32" s="691"/>
      <c r="BT32" s="691"/>
      <c r="BU32" s="691"/>
      <c r="BV32" s="691"/>
      <c r="BW32" s="691"/>
      <c r="BX32" s="665">
        <v>95.4</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15622</v>
      </c>
      <c r="S33" s="660"/>
      <c r="T33" s="660"/>
      <c r="U33" s="660"/>
      <c r="V33" s="660"/>
      <c r="W33" s="660"/>
      <c r="X33" s="660"/>
      <c r="Y33" s="661"/>
      <c r="Z33" s="662">
        <v>0.1</v>
      </c>
      <c r="AA33" s="662"/>
      <c r="AB33" s="662"/>
      <c r="AC33" s="662"/>
      <c r="AD33" s="663">
        <v>5331</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v>
      </c>
      <c r="BH33" s="718"/>
      <c r="BI33" s="718"/>
      <c r="BJ33" s="718"/>
      <c r="BK33" s="718"/>
      <c r="BL33" s="718"/>
      <c r="BM33" s="719">
        <v>96.6</v>
      </c>
      <c r="BN33" s="718"/>
      <c r="BO33" s="718"/>
      <c r="BP33" s="718"/>
      <c r="BQ33" s="720"/>
      <c r="BR33" s="717">
        <v>99.1</v>
      </c>
      <c r="BS33" s="718"/>
      <c r="BT33" s="718"/>
      <c r="BU33" s="718"/>
      <c r="BV33" s="718"/>
      <c r="BW33" s="718"/>
      <c r="BX33" s="719">
        <v>96.7</v>
      </c>
      <c r="BY33" s="718"/>
      <c r="BZ33" s="718"/>
      <c r="CA33" s="718"/>
      <c r="CB33" s="720"/>
      <c r="CD33" s="656" t="s">
        <v>307</v>
      </c>
      <c r="CE33" s="657"/>
      <c r="CF33" s="657"/>
      <c r="CG33" s="657"/>
      <c r="CH33" s="657"/>
      <c r="CI33" s="657"/>
      <c r="CJ33" s="657"/>
      <c r="CK33" s="657"/>
      <c r="CL33" s="657"/>
      <c r="CM33" s="657"/>
      <c r="CN33" s="657"/>
      <c r="CO33" s="657"/>
      <c r="CP33" s="657"/>
      <c r="CQ33" s="658"/>
      <c r="CR33" s="659">
        <v>9782527</v>
      </c>
      <c r="CS33" s="691"/>
      <c r="CT33" s="691"/>
      <c r="CU33" s="691"/>
      <c r="CV33" s="691"/>
      <c r="CW33" s="691"/>
      <c r="CX33" s="691"/>
      <c r="CY33" s="692"/>
      <c r="CZ33" s="664">
        <v>40.299999999999997</v>
      </c>
      <c r="DA33" s="689"/>
      <c r="DB33" s="689"/>
      <c r="DC33" s="693"/>
      <c r="DD33" s="668">
        <v>8305948</v>
      </c>
      <c r="DE33" s="691"/>
      <c r="DF33" s="691"/>
      <c r="DG33" s="691"/>
      <c r="DH33" s="691"/>
      <c r="DI33" s="691"/>
      <c r="DJ33" s="691"/>
      <c r="DK33" s="692"/>
      <c r="DL33" s="668">
        <v>6530886</v>
      </c>
      <c r="DM33" s="691"/>
      <c r="DN33" s="691"/>
      <c r="DO33" s="691"/>
      <c r="DP33" s="691"/>
      <c r="DQ33" s="691"/>
      <c r="DR33" s="691"/>
      <c r="DS33" s="691"/>
      <c r="DT33" s="691"/>
      <c r="DU33" s="691"/>
      <c r="DV33" s="692"/>
      <c r="DW33" s="664">
        <v>46.1</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128471</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3366983</v>
      </c>
      <c r="CS34" s="660"/>
      <c r="CT34" s="660"/>
      <c r="CU34" s="660"/>
      <c r="CV34" s="660"/>
      <c r="CW34" s="660"/>
      <c r="CX34" s="660"/>
      <c r="CY34" s="661"/>
      <c r="CZ34" s="664">
        <v>13.9</v>
      </c>
      <c r="DA34" s="689"/>
      <c r="DB34" s="689"/>
      <c r="DC34" s="693"/>
      <c r="DD34" s="668">
        <v>2817603</v>
      </c>
      <c r="DE34" s="660"/>
      <c r="DF34" s="660"/>
      <c r="DG34" s="660"/>
      <c r="DH34" s="660"/>
      <c r="DI34" s="660"/>
      <c r="DJ34" s="660"/>
      <c r="DK34" s="661"/>
      <c r="DL34" s="668">
        <v>2435424</v>
      </c>
      <c r="DM34" s="660"/>
      <c r="DN34" s="660"/>
      <c r="DO34" s="660"/>
      <c r="DP34" s="660"/>
      <c r="DQ34" s="660"/>
      <c r="DR34" s="660"/>
      <c r="DS34" s="660"/>
      <c r="DT34" s="660"/>
      <c r="DU34" s="660"/>
      <c r="DV34" s="661"/>
      <c r="DW34" s="664">
        <v>17.2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183302</v>
      </c>
      <c r="S35" s="660"/>
      <c r="T35" s="660"/>
      <c r="U35" s="660"/>
      <c r="V35" s="660"/>
      <c r="W35" s="660"/>
      <c r="X35" s="660"/>
      <c r="Y35" s="661"/>
      <c r="Z35" s="662">
        <v>0.7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312776</v>
      </c>
      <c r="CS35" s="691"/>
      <c r="CT35" s="691"/>
      <c r="CU35" s="691"/>
      <c r="CV35" s="691"/>
      <c r="CW35" s="691"/>
      <c r="CX35" s="691"/>
      <c r="CY35" s="692"/>
      <c r="CZ35" s="664">
        <v>1.3</v>
      </c>
      <c r="DA35" s="689"/>
      <c r="DB35" s="689"/>
      <c r="DC35" s="693"/>
      <c r="DD35" s="668">
        <v>161567</v>
      </c>
      <c r="DE35" s="691"/>
      <c r="DF35" s="691"/>
      <c r="DG35" s="691"/>
      <c r="DH35" s="691"/>
      <c r="DI35" s="691"/>
      <c r="DJ35" s="691"/>
      <c r="DK35" s="692"/>
      <c r="DL35" s="668">
        <v>161567</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1690514</v>
      </c>
      <c r="S36" s="660"/>
      <c r="T36" s="660"/>
      <c r="U36" s="660"/>
      <c r="V36" s="660"/>
      <c r="W36" s="660"/>
      <c r="X36" s="660"/>
      <c r="Y36" s="661"/>
      <c r="Z36" s="662">
        <v>6.6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4170617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39615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3086945</v>
      </c>
      <c r="CS36" s="660"/>
      <c r="CT36" s="660"/>
      <c r="CU36" s="660"/>
      <c r="CV36" s="660"/>
      <c r="CW36" s="660"/>
      <c r="CX36" s="660"/>
      <c r="CY36" s="661"/>
      <c r="CZ36" s="664">
        <v>12.7</v>
      </c>
      <c r="DA36" s="689"/>
      <c r="DB36" s="689"/>
      <c r="DC36" s="693"/>
      <c r="DD36" s="668">
        <v>2929126</v>
      </c>
      <c r="DE36" s="660"/>
      <c r="DF36" s="660"/>
      <c r="DG36" s="660"/>
      <c r="DH36" s="660"/>
      <c r="DI36" s="660"/>
      <c r="DJ36" s="660"/>
      <c r="DK36" s="661"/>
      <c r="DL36" s="668">
        <v>2448681</v>
      </c>
      <c r="DM36" s="660"/>
      <c r="DN36" s="660"/>
      <c r="DO36" s="660"/>
      <c r="DP36" s="660"/>
      <c r="DQ36" s="660"/>
      <c r="DR36" s="660"/>
      <c r="DS36" s="660"/>
      <c r="DT36" s="660"/>
      <c r="DU36" s="660"/>
      <c r="DV36" s="661"/>
      <c r="DW36" s="664">
        <v>17.3</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554535</v>
      </c>
      <c r="S37" s="660"/>
      <c r="T37" s="660"/>
      <c r="U37" s="660"/>
      <c r="V37" s="660"/>
      <c r="W37" s="660"/>
      <c r="X37" s="660"/>
      <c r="Y37" s="661"/>
      <c r="Z37" s="662">
        <v>2.2000000000000002</v>
      </c>
      <c r="AA37" s="662"/>
      <c r="AB37" s="662"/>
      <c r="AC37" s="662"/>
      <c r="AD37" s="663">
        <v>8289</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1505244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-37903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431212</v>
      </c>
      <c r="CS37" s="691"/>
      <c r="CT37" s="691"/>
      <c r="CU37" s="691"/>
      <c r="CV37" s="691"/>
      <c r="CW37" s="691"/>
      <c r="CX37" s="691"/>
      <c r="CY37" s="692"/>
      <c r="CZ37" s="664">
        <v>1.8</v>
      </c>
      <c r="DA37" s="689"/>
      <c r="DB37" s="689"/>
      <c r="DC37" s="693"/>
      <c r="DD37" s="668">
        <v>431212</v>
      </c>
      <c r="DE37" s="691"/>
      <c r="DF37" s="691"/>
      <c r="DG37" s="691"/>
      <c r="DH37" s="691"/>
      <c r="DI37" s="691"/>
      <c r="DJ37" s="691"/>
      <c r="DK37" s="692"/>
      <c r="DL37" s="668">
        <v>416351</v>
      </c>
      <c r="DM37" s="691"/>
      <c r="DN37" s="691"/>
      <c r="DO37" s="691"/>
      <c r="DP37" s="691"/>
      <c r="DQ37" s="691"/>
      <c r="DR37" s="691"/>
      <c r="DS37" s="691"/>
      <c r="DT37" s="691"/>
      <c r="DU37" s="691"/>
      <c r="DV37" s="692"/>
      <c r="DW37" s="664">
        <v>2.9</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1277400</v>
      </c>
      <c r="S38" s="660"/>
      <c r="T38" s="660"/>
      <c r="U38" s="660"/>
      <c r="V38" s="660"/>
      <c r="W38" s="660"/>
      <c r="X38" s="660"/>
      <c r="Y38" s="661"/>
      <c r="Z38" s="662">
        <v>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395759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7068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2264106</v>
      </c>
      <c r="CS38" s="660"/>
      <c r="CT38" s="660"/>
      <c r="CU38" s="660"/>
      <c r="CV38" s="660"/>
      <c r="CW38" s="660"/>
      <c r="CX38" s="660"/>
      <c r="CY38" s="661"/>
      <c r="CZ38" s="664">
        <v>9.3000000000000007</v>
      </c>
      <c r="DA38" s="689"/>
      <c r="DB38" s="689"/>
      <c r="DC38" s="693"/>
      <c r="DD38" s="668">
        <v>1857688</v>
      </c>
      <c r="DE38" s="660"/>
      <c r="DF38" s="660"/>
      <c r="DG38" s="660"/>
      <c r="DH38" s="660"/>
      <c r="DI38" s="660"/>
      <c r="DJ38" s="660"/>
      <c r="DK38" s="661"/>
      <c r="DL38" s="668">
        <v>1485214</v>
      </c>
      <c r="DM38" s="660"/>
      <c r="DN38" s="660"/>
      <c r="DO38" s="660"/>
      <c r="DP38" s="660"/>
      <c r="DQ38" s="660"/>
      <c r="DR38" s="660"/>
      <c r="DS38" s="660"/>
      <c r="DT38" s="660"/>
      <c r="DU38" s="660"/>
      <c r="DV38" s="661"/>
      <c r="DW38" s="664">
        <v>10.5</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5508</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10676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407412</v>
      </c>
      <c r="CS39" s="691"/>
      <c r="CT39" s="691"/>
      <c r="CU39" s="691"/>
      <c r="CV39" s="691"/>
      <c r="CW39" s="691"/>
      <c r="CX39" s="691"/>
      <c r="CY39" s="692"/>
      <c r="CZ39" s="664">
        <v>1.7</v>
      </c>
      <c r="DA39" s="689"/>
      <c r="DB39" s="689"/>
      <c r="DC39" s="693"/>
      <c r="DD39" s="668">
        <v>283659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145300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344305</v>
      </c>
      <c r="CS40" s="660"/>
      <c r="CT40" s="660"/>
      <c r="CU40" s="660"/>
      <c r="CV40" s="660"/>
      <c r="CW40" s="660"/>
      <c r="CX40" s="660"/>
      <c r="CY40" s="661"/>
      <c r="CZ40" s="664">
        <v>1.4</v>
      </c>
      <c r="DA40" s="689"/>
      <c r="DB40" s="689"/>
      <c r="DC40" s="693"/>
      <c r="DD40" s="668">
        <v>256305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25745787</v>
      </c>
      <c r="S41" s="732"/>
      <c r="T41" s="732"/>
      <c r="U41" s="732"/>
      <c r="V41" s="732"/>
      <c r="W41" s="732"/>
      <c r="X41" s="732"/>
      <c r="Y41" s="736"/>
      <c r="Z41" s="737">
        <v>100</v>
      </c>
      <c r="AA41" s="737"/>
      <c r="AB41" s="737"/>
      <c r="AC41" s="737"/>
      <c r="AD41" s="738">
        <v>14006556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498859</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1765247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2290121</v>
      </c>
      <c r="CS42" s="691"/>
      <c r="CT42" s="691"/>
      <c r="CU42" s="691"/>
      <c r="CV42" s="691"/>
      <c r="CW42" s="691"/>
      <c r="CX42" s="691"/>
      <c r="CY42" s="692"/>
      <c r="CZ42" s="664">
        <v>9.4</v>
      </c>
      <c r="DA42" s="689"/>
      <c r="DB42" s="689"/>
      <c r="DC42" s="693"/>
      <c r="DD42" s="668">
        <v>387814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64993</v>
      </c>
      <c r="CS43" s="691"/>
      <c r="CT43" s="691"/>
      <c r="CU43" s="691"/>
      <c r="CV43" s="691"/>
      <c r="CW43" s="691"/>
      <c r="CX43" s="691"/>
      <c r="CY43" s="692"/>
      <c r="CZ43" s="664">
        <v>0.3</v>
      </c>
      <c r="DA43" s="689"/>
      <c r="DB43" s="689"/>
      <c r="DC43" s="693"/>
      <c r="DD43" s="668">
        <v>64993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2290121</v>
      </c>
      <c r="CS44" s="660"/>
      <c r="CT44" s="660"/>
      <c r="CU44" s="660"/>
      <c r="CV44" s="660"/>
      <c r="CW44" s="660"/>
      <c r="CX44" s="660"/>
      <c r="CY44" s="661"/>
      <c r="CZ44" s="664">
        <v>9.4</v>
      </c>
      <c r="DA44" s="665"/>
      <c r="DB44" s="665"/>
      <c r="DC44" s="671"/>
      <c r="DD44" s="668">
        <v>387814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1233727</v>
      </c>
      <c r="CS45" s="691"/>
      <c r="CT45" s="691"/>
      <c r="CU45" s="691"/>
      <c r="CV45" s="691"/>
      <c r="CW45" s="691"/>
      <c r="CX45" s="691"/>
      <c r="CY45" s="692"/>
      <c r="CZ45" s="664">
        <v>5.0999999999999996</v>
      </c>
      <c r="DA45" s="689"/>
      <c r="DB45" s="689"/>
      <c r="DC45" s="693"/>
      <c r="DD45" s="668">
        <v>52702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981446</v>
      </c>
      <c r="CS46" s="660"/>
      <c r="CT46" s="660"/>
      <c r="CU46" s="660"/>
      <c r="CV46" s="660"/>
      <c r="CW46" s="660"/>
      <c r="CX46" s="660"/>
      <c r="CY46" s="661"/>
      <c r="CZ46" s="664">
        <v>4</v>
      </c>
      <c r="DA46" s="665"/>
      <c r="DB46" s="665"/>
      <c r="DC46" s="671"/>
      <c r="DD46" s="668">
        <v>331564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24256787</v>
      </c>
      <c r="CS49" s="718"/>
      <c r="CT49" s="718"/>
      <c r="CU49" s="718"/>
      <c r="CV49" s="718"/>
      <c r="CW49" s="718"/>
      <c r="CX49" s="718"/>
      <c r="CY49" s="747"/>
      <c r="CZ49" s="739">
        <v>100</v>
      </c>
      <c r="DA49" s="748"/>
      <c r="DB49" s="748"/>
      <c r="DC49" s="749"/>
      <c r="DD49" s="750">
        <v>16158051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6k8R7K6Y5fQ0lFYENvqkwJ5Bv2MEE58f7QnnB9B2g3w6c2YhHrM9Y8I210yFGGr8EkCJm5LdrgpH3tEaqFlNg==" saltValue="zqJA7ODdeRaLz2WYPCQt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25744</v>
      </c>
      <c r="R7" s="789"/>
      <c r="S7" s="789"/>
      <c r="T7" s="789"/>
      <c r="U7" s="789"/>
      <c r="V7" s="789">
        <v>24255</v>
      </c>
      <c r="W7" s="789"/>
      <c r="X7" s="789"/>
      <c r="Y7" s="789"/>
      <c r="Z7" s="789"/>
      <c r="AA7" s="789">
        <v>1489</v>
      </c>
      <c r="AB7" s="789"/>
      <c r="AC7" s="789"/>
      <c r="AD7" s="789"/>
      <c r="AE7" s="790"/>
      <c r="AF7" s="791">
        <v>1232</v>
      </c>
      <c r="AG7" s="792"/>
      <c r="AH7" s="792"/>
      <c r="AI7" s="792"/>
      <c r="AJ7" s="793"/>
      <c r="AK7" s="794">
        <v>214</v>
      </c>
      <c r="AL7" s="795"/>
      <c r="AM7" s="795"/>
      <c r="AN7" s="795"/>
      <c r="AO7" s="795"/>
      <c r="AP7" s="795">
        <v>16688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31</v>
      </c>
      <c r="R8" s="820"/>
      <c r="S8" s="820"/>
      <c r="T8" s="820"/>
      <c r="U8" s="820"/>
      <c r="V8" s="820">
        <v>31</v>
      </c>
      <c r="W8" s="820"/>
      <c r="X8" s="820"/>
      <c r="Y8" s="820"/>
      <c r="Z8" s="820"/>
      <c r="AA8" s="820" t="s">
        <v>555</v>
      </c>
      <c r="AB8" s="820"/>
      <c r="AC8" s="820"/>
      <c r="AD8" s="820"/>
      <c r="AE8" s="821"/>
      <c r="AF8" s="822" t="s">
        <v>122</v>
      </c>
      <c r="AG8" s="823"/>
      <c r="AH8" s="823"/>
      <c r="AI8" s="823"/>
      <c r="AJ8" s="824"/>
      <c r="AK8" s="805" t="s">
        <v>548</v>
      </c>
      <c r="AL8" s="806"/>
      <c r="AM8" s="806"/>
      <c r="AN8" s="806"/>
      <c r="AO8" s="806"/>
      <c r="AP8" s="806" t="s">
        <v>548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35</v>
      </c>
      <c r="R9" s="820"/>
      <c r="S9" s="820"/>
      <c r="T9" s="820"/>
      <c r="U9" s="820"/>
      <c r="V9" s="820">
        <v>35</v>
      </c>
      <c r="W9" s="820"/>
      <c r="X9" s="820"/>
      <c r="Y9" s="820"/>
      <c r="Z9" s="820"/>
      <c r="AA9" s="820" t="s">
        <v>548</v>
      </c>
      <c r="AB9" s="820"/>
      <c r="AC9" s="820"/>
      <c r="AD9" s="820"/>
      <c r="AE9" s="821"/>
      <c r="AF9" s="822" t="s">
        <v>122</v>
      </c>
      <c r="AG9" s="823"/>
      <c r="AH9" s="823"/>
      <c r="AI9" s="823"/>
      <c r="AJ9" s="824"/>
      <c r="AK9" s="805">
        <v>14</v>
      </c>
      <c r="AL9" s="806"/>
      <c r="AM9" s="806"/>
      <c r="AN9" s="806"/>
      <c r="AO9" s="806"/>
      <c r="AP9" s="806" t="s">
        <v>548</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25746</v>
      </c>
      <c r="R23" s="829"/>
      <c r="S23" s="829"/>
      <c r="T23" s="829"/>
      <c r="U23" s="829"/>
      <c r="V23" s="829">
        <v>24257</v>
      </c>
      <c r="W23" s="829"/>
      <c r="X23" s="829"/>
      <c r="Y23" s="829"/>
      <c r="Z23" s="829"/>
      <c r="AA23" s="829">
        <v>1489</v>
      </c>
      <c r="AB23" s="829"/>
      <c r="AC23" s="829"/>
      <c r="AD23" s="829"/>
      <c r="AE23" s="830"/>
      <c r="AF23" s="831">
        <v>1232</v>
      </c>
      <c r="AG23" s="829"/>
      <c r="AH23" s="829"/>
      <c r="AI23" s="829"/>
      <c r="AJ23" s="832"/>
      <c r="AK23" s="833"/>
      <c r="AL23" s="834"/>
      <c r="AM23" s="834"/>
      <c r="AN23" s="834"/>
      <c r="AO23" s="834"/>
      <c r="AP23" s="829">
        <v>16688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5605</v>
      </c>
      <c r="R28" s="859"/>
      <c r="S28" s="859"/>
      <c r="T28" s="859"/>
      <c r="U28" s="859"/>
      <c r="V28" s="859">
        <v>5565</v>
      </c>
      <c r="W28" s="859"/>
      <c r="X28" s="859"/>
      <c r="Y28" s="859"/>
      <c r="Z28" s="859"/>
      <c r="AA28" s="859">
        <v>40</v>
      </c>
      <c r="AB28" s="859"/>
      <c r="AC28" s="859"/>
      <c r="AD28" s="859"/>
      <c r="AE28" s="860"/>
      <c r="AF28" s="861">
        <v>40</v>
      </c>
      <c r="AG28" s="859"/>
      <c r="AH28" s="859"/>
      <c r="AI28" s="859"/>
      <c r="AJ28" s="862"/>
      <c r="AK28" s="863">
        <v>664</v>
      </c>
      <c r="AL28" s="864"/>
      <c r="AM28" s="864"/>
      <c r="AN28" s="864"/>
      <c r="AO28" s="864"/>
      <c r="AP28" s="864" t="s">
        <v>548</v>
      </c>
      <c r="AQ28" s="864"/>
      <c r="AR28" s="864"/>
      <c r="AS28" s="864"/>
      <c r="AT28" s="864"/>
      <c r="AU28" s="864" t="s">
        <v>554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5826</v>
      </c>
      <c r="R29" s="820"/>
      <c r="S29" s="820"/>
      <c r="T29" s="820"/>
      <c r="U29" s="820"/>
      <c r="V29" s="820">
        <v>5587</v>
      </c>
      <c r="W29" s="820"/>
      <c r="X29" s="820"/>
      <c r="Y29" s="820"/>
      <c r="Z29" s="820"/>
      <c r="AA29" s="820">
        <v>239</v>
      </c>
      <c r="AB29" s="820"/>
      <c r="AC29" s="820"/>
      <c r="AD29" s="820"/>
      <c r="AE29" s="821"/>
      <c r="AF29" s="822">
        <v>239</v>
      </c>
      <c r="AG29" s="823"/>
      <c r="AH29" s="823"/>
      <c r="AI29" s="823"/>
      <c r="AJ29" s="824"/>
      <c r="AK29" s="870">
        <v>1051</v>
      </c>
      <c r="AL29" s="866"/>
      <c r="AM29" s="866"/>
      <c r="AN29" s="866"/>
      <c r="AO29" s="866"/>
      <c r="AP29" s="866" t="s">
        <v>548</v>
      </c>
      <c r="AQ29" s="866"/>
      <c r="AR29" s="866"/>
      <c r="AS29" s="866"/>
      <c r="AT29" s="866"/>
      <c r="AU29" s="866" t="s">
        <v>548</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1833</v>
      </c>
      <c r="R30" s="820"/>
      <c r="S30" s="820"/>
      <c r="T30" s="820"/>
      <c r="U30" s="820"/>
      <c r="V30" s="820">
        <v>1814</v>
      </c>
      <c r="W30" s="820"/>
      <c r="X30" s="820"/>
      <c r="Y30" s="820"/>
      <c r="Z30" s="820"/>
      <c r="AA30" s="820">
        <v>19</v>
      </c>
      <c r="AB30" s="820"/>
      <c r="AC30" s="820"/>
      <c r="AD30" s="820"/>
      <c r="AE30" s="821"/>
      <c r="AF30" s="822">
        <v>19</v>
      </c>
      <c r="AG30" s="823"/>
      <c r="AH30" s="823"/>
      <c r="AI30" s="823"/>
      <c r="AJ30" s="824"/>
      <c r="AK30" s="870">
        <v>910</v>
      </c>
      <c r="AL30" s="866"/>
      <c r="AM30" s="866"/>
      <c r="AN30" s="866"/>
      <c r="AO30" s="866"/>
      <c r="AP30" s="866" t="s">
        <v>548</v>
      </c>
      <c r="AQ30" s="866"/>
      <c r="AR30" s="866"/>
      <c r="AS30" s="866"/>
      <c r="AT30" s="866"/>
      <c r="AU30" s="866" t="s">
        <v>548</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8278</v>
      </c>
      <c r="R31" s="820"/>
      <c r="S31" s="820"/>
      <c r="T31" s="820"/>
      <c r="U31" s="820"/>
      <c r="V31" s="820">
        <v>9043</v>
      </c>
      <c r="W31" s="820"/>
      <c r="X31" s="820"/>
      <c r="Y31" s="820"/>
      <c r="Z31" s="820"/>
      <c r="AA31" s="820">
        <v>-765</v>
      </c>
      <c r="AB31" s="820"/>
      <c r="AC31" s="820"/>
      <c r="AD31" s="820"/>
      <c r="AE31" s="821"/>
      <c r="AF31" s="822">
        <v>830</v>
      </c>
      <c r="AG31" s="823"/>
      <c r="AH31" s="823"/>
      <c r="AI31" s="823"/>
      <c r="AJ31" s="824"/>
      <c r="AK31" s="870">
        <v>1500</v>
      </c>
      <c r="AL31" s="866"/>
      <c r="AM31" s="866"/>
      <c r="AN31" s="866"/>
      <c r="AO31" s="866"/>
      <c r="AP31" s="866">
        <v>6245</v>
      </c>
      <c r="AQ31" s="866"/>
      <c r="AR31" s="866"/>
      <c r="AS31" s="866"/>
      <c r="AT31" s="866"/>
      <c r="AU31" s="866">
        <v>3828</v>
      </c>
      <c r="AV31" s="866"/>
      <c r="AW31" s="866"/>
      <c r="AX31" s="866"/>
      <c r="AY31" s="866"/>
      <c r="AZ31" s="867" t="s">
        <v>548</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733</v>
      </c>
      <c r="R32" s="820"/>
      <c r="S32" s="820"/>
      <c r="T32" s="820"/>
      <c r="U32" s="820"/>
      <c r="V32" s="820">
        <v>697</v>
      </c>
      <c r="W32" s="820"/>
      <c r="X32" s="820"/>
      <c r="Y32" s="820"/>
      <c r="Z32" s="820"/>
      <c r="AA32" s="820">
        <v>36</v>
      </c>
      <c r="AB32" s="820"/>
      <c r="AC32" s="820"/>
      <c r="AD32" s="820"/>
      <c r="AE32" s="821"/>
      <c r="AF32" s="822">
        <v>401</v>
      </c>
      <c r="AG32" s="823"/>
      <c r="AH32" s="823"/>
      <c r="AI32" s="823"/>
      <c r="AJ32" s="824"/>
      <c r="AK32" s="870">
        <v>396</v>
      </c>
      <c r="AL32" s="866"/>
      <c r="AM32" s="866"/>
      <c r="AN32" s="866"/>
      <c r="AO32" s="866"/>
      <c r="AP32" s="866">
        <v>6806</v>
      </c>
      <c r="AQ32" s="866"/>
      <c r="AR32" s="866"/>
      <c r="AS32" s="866"/>
      <c r="AT32" s="866"/>
      <c r="AU32" s="866">
        <v>4553</v>
      </c>
      <c r="AV32" s="866"/>
      <c r="AW32" s="866"/>
      <c r="AX32" s="866"/>
      <c r="AY32" s="866"/>
      <c r="AZ32" s="867" t="s">
        <v>548</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1206</v>
      </c>
      <c r="R33" s="820"/>
      <c r="S33" s="820"/>
      <c r="T33" s="820"/>
      <c r="U33" s="820"/>
      <c r="V33" s="820">
        <v>1151</v>
      </c>
      <c r="W33" s="820"/>
      <c r="X33" s="820"/>
      <c r="Y33" s="820"/>
      <c r="Z33" s="820"/>
      <c r="AA33" s="820">
        <v>55</v>
      </c>
      <c r="AB33" s="820"/>
      <c r="AC33" s="820"/>
      <c r="AD33" s="820"/>
      <c r="AE33" s="821"/>
      <c r="AF33" s="822">
        <v>1219</v>
      </c>
      <c r="AG33" s="823"/>
      <c r="AH33" s="823"/>
      <c r="AI33" s="823"/>
      <c r="AJ33" s="824"/>
      <c r="AK33" s="870">
        <v>6</v>
      </c>
      <c r="AL33" s="866"/>
      <c r="AM33" s="866"/>
      <c r="AN33" s="866"/>
      <c r="AO33" s="866"/>
      <c r="AP33" s="866">
        <v>3831</v>
      </c>
      <c r="AQ33" s="866"/>
      <c r="AR33" s="866"/>
      <c r="AS33" s="866"/>
      <c r="AT33" s="866"/>
      <c r="AU33" s="866">
        <v>31</v>
      </c>
      <c r="AV33" s="866"/>
      <c r="AW33" s="866"/>
      <c r="AX33" s="866"/>
      <c r="AY33" s="866"/>
      <c r="AZ33" s="867" t="s">
        <v>548</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2748</v>
      </c>
      <c r="AG63" s="880"/>
      <c r="AH63" s="880"/>
      <c r="AI63" s="880"/>
      <c r="AJ63" s="881"/>
      <c r="AK63" s="882"/>
      <c r="AL63" s="877"/>
      <c r="AM63" s="877"/>
      <c r="AN63" s="877"/>
      <c r="AO63" s="877"/>
      <c r="AP63" s="880">
        <v>16882</v>
      </c>
      <c r="AQ63" s="880"/>
      <c r="AR63" s="880"/>
      <c r="AS63" s="880"/>
      <c r="AT63" s="880"/>
      <c r="AU63" s="880">
        <v>8412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549</v>
      </c>
      <c r="C68" s="906"/>
      <c r="D68" s="906"/>
      <c r="E68" s="906"/>
      <c r="F68" s="906"/>
      <c r="G68" s="906"/>
      <c r="H68" s="906"/>
      <c r="I68" s="906"/>
      <c r="J68" s="906"/>
      <c r="K68" s="906"/>
      <c r="L68" s="906"/>
      <c r="M68" s="906"/>
      <c r="N68" s="906"/>
      <c r="O68" s="906"/>
      <c r="P68" s="907"/>
      <c r="Q68" s="908">
        <v>2926</v>
      </c>
      <c r="R68" s="902"/>
      <c r="S68" s="902"/>
      <c r="T68" s="902"/>
      <c r="U68" s="902"/>
      <c r="V68" s="902">
        <v>2869</v>
      </c>
      <c r="W68" s="902"/>
      <c r="X68" s="902"/>
      <c r="Y68" s="902"/>
      <c r="Z68" s="902"/>
      <c r="AA68" s="902">
        <v>57</v>
      </c>
      <c r="AB68" s="902"/>
      <c r="AC68" s="902"/>
      <c r="AD68" s="902"/>
      <c r="AE68" s="902"/>
      <c r="AF68" s="902">
        <v>51</v>
      </c>
      <c r="AG68" s="902"/>
      <c r="AH68" s="902"/>
      <c r="AI68" s="902"/>
      <c r="AJ68" s="902"/>
      <c r="AK68" s="902">
        <v>167</v>
      </c>
      <c r="AL68" s="902"/>
      <c r="AM68" s="902"/>
      <c r="AN68" s="902"/>
      <c r="AO68" s="902"/>
      <c r="AP68" s="902">
        <v>1290</v>
      </c>
      <c r="AQ68" s="902"/>
      <c r="AR68" s="902"/>
      <c r="AS68" s="902"/>
      <c r="AT68" s="902"/>
      <c r="AU68" s="902">
        <v>254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550</v>
      </c>
      <c r="C69" s="910"/>
      <c r="D69" s="910"/>
      <c r="E69" s="910"/>
      <c r="F69" s="910"/>
      <c r="G69" s="910"/>
      <c r="H69" s="910"/>
      <c r="I69" s="910"/>
      <c r="J69" s="910"/>
      <c r="K69" s="910"/>
      <c r="L69" s="910"/>
      <c r="M69" s="910"/>
      <c r="N69" s="910"/>
      <c r="O69" s="910"/>
      <c r="P69" s="911"/>
      <c r="Q69" s="912">
        <v>27</v>
      </c>
      <c r="R69" s="866"/>
      <c r="S69" s="866"/>
      <c r="T69" s="866"/>
      <c r="U69" s="866"/>
      <c r="V69" s="866">
        <v>23</v>
      </c>
      <c r="W69" s="866"/>
      <c r="X69" s="866"/>
      <c r="Y69" s="866"/>
      <c r="Z69" s="866"/>
      <c r="AA69" s="866">
        <v>4</v>
      </c>
      <c r="AB69" s="866"/>
      <c r="AC69" s="866"/>
      <c r="AD69" s="866"/>
      <c r="AE69" s="866"/>
      <c r="AF69" s="866">
        <v>4</v>
      </c>
      <c r="AG69" s="866"/>
      <c r="AH69" s="866"/>
      <c r="AI69" s="866"/>
      <c r="AJ69" s="866"/>
      <c r="AK69" s="866" t="s">
        <v>548</v>
      </c>
      <c r="AL69" s="866"/>
      <c r="AM69" s="866"/>
      <c r="AN69" s="866"/>
      <c r="AO69" s="866"/>
      <c r="AP69" s="866" t="s">
        <v>548</v>
      </c>
      <c r="AQ69" s="866"/>
      <c r="AR69" s="866"/>
      <c r="AS69" s="866"/>
      <c r="AT69" s="866"/>
      <c r="AU69" s="866" t="s">
        <v>553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551</v>
      </c>
      <c r="C70" s="910"/>
      <c r="D70" s="910"/>
      <c r="E70" s="910"/>
      <c r="F70" s="910"/>
      <c r="G70" s="910"/>
      <c r="H70" s="910"/>
      <c r="I70" s="910"/>
      <c r="J70" s="910"/>
      <c r="K70" s="910"/>
      <c r="L70" s="910"/>
      <c r="M70" s="910"/>
      <c r="N70" s="910"/>
      <c r="O70" s="910"/>
      <c r="P70" s="911"/>
      <c r="Q70" s="912">
        <v>2063</v>
      </c>
      <c r="R70" s="866"/>
      <c r="S70" s="866"/>
      <c r="T70" s="866"/>
      <c r="U70" s="866"/>
      <c r="V70" s="866">
        <v>1802</v>
      </c>
      <c r="W70" s="866"/>
      <c r="X70" s="866"/>
      <c r="Y70" s="866"/>
      <c r="Z70" s="866"/>
      <c r="AA70" s="866">
        <v>261</v>
      </c>
      <c r="AB70" s="866"/>
      <c r="AC70" s="866"/>
      <c r="AD70" s="866"/>
      <c r="AE70" s="866"/>
      <c r="AF70" s="866">
        <v>261</v>
      </c>
      <c r="AG70" s="866"/>
      <c r="AH70" s="866"/>
      <c r="AI70" s="866"/>
      <c r="AJ70" s="866"/>
      <c r="AK70" s="866" t="s">
        <v>548</v>
      </c>
      <c r="AL70" s="866"/>
      <c r="AM70" s="866"/>
      <c r="AN70" s="866"/>
      <c r="AO70" s="866"/>
      <c r="AP70" s="866" t="s">
        <v>548</v>
      </c>
      <c r="AQ70" s="866"/>
      <c r="AR70" s="866"/>
      <c r="AS70" s="866"/>
      <c r="AT70" s="866"/>
      <c r="AU70" s="866" t="s">
        <v>548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552</v>
      </c>
      <c r="C71" s="910"/>
      <c r="D71" s="910"/>
      <c r="E71" s="910"/>
      <c r="F71" s="910"/>
      <c r="G71" s="910"/>
      <c r="H71" s="910"/>
      <c r="I71" s="910"/>
      <c r="J71" s="910"/>
      <c r="K71" s="910"/>
      <c r="L71" s="910"/>
      <c r="M71" s="910"/>
      <c r="N71" s="910"/>
      <c r="O71" s="910"/>
      <c r="P71" s="911"/>
      <c r="Q71" s="912">
        <v>1017156</v>
      </c>
      <c r="R71" s="866"/>
      <c r="S71" s="866"/>
      <c r="T71" s="866"/>
      <c r="U71" s="866"/>
      <c r="V71" s="866">
        <v>995709</v>
      </c>
      <c r="W71" s="866"/>
      <c r="X71" s="866"/>
      <c r="Y71" s="866"/>
      <c r="Z71" s="866"/>
      <c r="AA71" s="866">
        <v>21447</v>
      </c>
      <c r="AB71" s="866"/>
      <c r="AC71" s="866"/>
      <c r="AD71" s="866"/>
      <c r="AE71" s="866"/>
      <c r="AF71" s="866">
        <v>21447</v>
      </c>
      <c r="AG71" s="866"/>
      <c r="AH71" s="866"/>
      <c r="AI71" s="866"/>
      <c r="AJ71" s="866"/>
      <c r="AK71" s="866">
        <v>1</v>
      </c>
      <c r="AL71" s="866"/>
      <c r="AM71" s="866"/>
      <c r="AN71" s="866"/>
      <c r="AO71" s="866"/>
      <c r="AP71" s="866" t="s">
        <v>548</v>
      </c>
      <c r="AQ71" s="866"/>
      <c r="AR71" s="866"/>
      <c r="AS71" s="866"/>
      <c r="AT71" s="866"/>
      <c r="AU71" s="866" t="s">
        <v>548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21763</v>
      </c>
      <c r="AG88" s="880"/>
      <c r="AH88" s="880"/>
      <c r="AI88" s="880"/>
      <c r="AJ88" s="880"/>
      <c r="AK88" s="877"/>
      <c r="AL88" s="877"/>
      <c r="AM88" s="877"/>
      <c r="AN88" s="877"/>
      <c r="AO88" s="877"/>
      <c r="AP88" s="880">
        <v>1290</v>
      </c>
      <c r="AQ88" s="880"/>
      <c r="AR88" s="880"/>
      <c r="AS88" s="880"/>
      <c r="AT88" s="880"/>
      <c r="AU88" s="880">
        <v>254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1448151</v>
      </c>
      <c r="AB110" s="936"/>
      <c r="AC110" s="936"/>
      <c r="AD110" s="936"/>
      <c r="AE110" s="937"/>
      <c r="AF110" s="938">
        <v>1581962</v>
      </c>
      <c r="AG110" s="936"/>
      <c r="AH110" s="936"/>
      <c r="AI110" s="936"/>
      <c r="AJ110" s="937"/>
      <c r="AK110" s="938">
        <v>1662073</v>
      </c>
      <c r="AL110" s="936"/>
      <c r="AM110" s="936"/>
      <c r="AN110" s="936"/>
      <c r="AO110" s="937"/>
      <c r="AP110" s="939">
        <v>13.5</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17328398</v>
      </c>
      <c r="BR110" s="967"/>
      <c r="BS110" s="967"/>
      <c r="BT110" s="967"/>
      <c r="BU110" s="967"/>
      <c r="BV110" s="967">
        <v>17045946</v>
      </c>
      <c r="BW110" s="967"/>
      <c r="BX110" s="967"/>
      <c r="BY110" s="967"/>
      <c r="BZ110" s="967"/>
      <c r="CA110" s="967">
        <v>16688046</v>
      </c>
      <c r="CB110" s="967"/>
      <c r="CC110" s="967"/>
      <c r="CD110" s="967"/>
      <c r="CE110" s="967"/>
      <c r="CF110" s="980">
        <v>135.4</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9531194</v>
      </c>
      <c r="BR112" s="962"/>
      <c r="BS112" s="962"/>
      <c r="BT112" s="962"/>
      <c r="BU112" s="962"/>
      <c r="BV112" s="962">
        <v>8997675</v>
      </c>
      <c r="BW112" s="962"/>
      <c r="BX112" s="962"/>
      <c r="BY112" s="962"/>
      <c r="BZ112" s="962"/>
      <c r="CA112" s="962">
        <v>8411896</v>
      </c>
      <c r="CB112" s="962"/>
      <c r="CC112" s="962"/>
      <c r="CD112" s="962"/>
      <c r="CE112" s="962"/>
      <c r="CF112" s="956">
        <v>68.2</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845859</v>
      </c>
      <c r="AB113" s="974"/>
      <c r="AC113" s="974"/>
      <c r="AD113" s="974"/>
      <c r="AE113" s="975"/>
      <c r="AF113" s="976">
        <v>858026</v>
      </c>
      <c r="AG113" s="974"/>
      <c r="AH113" s="974"/>
      <c r="AI113" s="974"/>
      <c r="AJ113" s="975"/>
      <c r="AK113" s="976">
        <v>863287</v>
      </c>
      <c r="AL113" s="974"/>
      <c r="AM113" s="974"/>
      <c r="AN113" s="974"/>
      <c r="AO113" s="975"/>
      <c r="AP113" s="977">
        <v>7</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365991</v>
      </c>
      <c r="BR113" s="962"/>
      <c r="BS113" s="962"/>
      <c r="BT113" s="962"/>
      <c r="BU113" s="962"/>
      <c r="BV113" s="962">
        <v>309936</v>
      </c>
      <c r="BW113" s="962"/>
      <c r="BX113" s="962"/>
      <c r="BY113" s="962"/>
      <c r="BZ113" s="962"/>
      <c r="CA113" s="962">
        <v>254161</v>
      </c>
      <c r="CB113" s="962"/>
      <c r="CC113" s="962"/>
      <c r="CD113" s="962"/>
      <c r="CE113" s="962"/>
      <c r="CF113" s="956">
        <v>2.1</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24660</v>
      </c>
      <c r="AB114" s="995"/>
      <c r="AC114" s="995"/>
      <c r="AD114" s="995"/>
      <c r="AE114" s="996"/>
      <c r="AF114" s="997">
        <v>41951</v>
      </c>
      <c r="AG114" s="995"/>
      <c r="AH114" s="995"/>
      <c r="AI114" s="995"/>
      <c r="AJ114" s="996"/>
      <c r="AK114" s="997">
        <v>40546</v>
      </c>
      <c r="AL114" s="995"/>
      <c r="AM114" s="995"/>
      <c r="AN114" s="995"/>
      <c r="AO114" s="996"/>
      <c r="AP114" s="998">
        <v>0.3</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2927589</v>
      </c>
      <c r="BR114" s="962"/>
      <c r="BS114" s="962"/>
      <c r="BT114" s="962"/>
      <c r="BU114" s="962"/>
      <c r="BV114" s="962">
        <v>2917942</v>
      </c>
      <c r="BW114" s="962"/>
      <c r="BX114" s="962"/>
      <c r="BY114" s="962"/>
      <c r="BZ114" s="962"/>
      <c r="CA114" s="962">
        <v>2895544</v>
      </c>
      <c r="CB114" s="962"/>
      <c r="CC114" s="962"/>
      <c r="CD114" s="962"/>
      <c r="CE114" s="962"/>
      <c r="CF114" s="956">
        <v>23.5</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2318670</v>
      </c>
      <c r="AB117" s="1015"/>
      <c r="AC117" s="1015"/>
      <c r="AD117" s="1015"/>
      <c r="AE117" s="1016"/>
      <c r="AF117" s="1017">
        <v>2481939</v>
      </c>
      <c r="AG117" s="1015"/>
      <c r="AH117" s="1015"/>
      <c r="AI117" s="1015"/>
      <c r="AJ117" s="1016"/>
      <c r="AK117" s="1017">
        <v>2565906</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30153172</v>
      </c>
      <c r="BR119" s="1036"/>
      <c r="BS119" s="1036"/>
      <c r="BT119" s="1036"/>
      <c r="BU119" s="1036"/>
      <c r="BV119" s="1036">
        <v>29271499</v>
      </c>
      <c r="BW119" s="1036"/>
      <c r="BX119" s="1036"/>
      <c r="BY119" s="1036"/>
      <c r="BZ119" s="1036"/>
      <c r="CA119" s="1036">
        <v>28249647</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5678719</v>
      </c>
      <c r="BR120" s="967"/>
      <c r="BS120" s="967"/>
      <c r="BT120" s="967"/>
      <c r="BU120" s="967"/>
      <c r="BV120" s="967">
        <v>6152156</v>
      </c>
      <c r="BW120" s="967"/>
      <c r="BX120" s="967"/>
      <c r="BY120" s="967"/>
      <c r="BZ120" s="967"/>
      <c r="CA120" s="967">
        <v>6183695</v>
      </c>
      <c r="CB120" s="967"/>
      <c r="CC120" s="967"/>
      <c r="CD120" s="967"/>
      <c r="CE120" s="967"/>
      <c r="CF120" s="980">
        <v>50.2</v>
      </c>
      <c r="CG120" s="981"/>
      <c r="CH120" s="981"/>
      <c r="CI120" s="981"/>
      <c r="CJ120" s="981"/>
      <c r="CK120" s="1042" t="s">
        <v>447</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5096291</v>
      </c>
      <c r="DH120" s="967"/>
      <c r="DI120" s="967"/>
      <c r="DJ120" s="967"/>
      <c r="DK120" s="967"/>
      <c r="DL120" s="967">
        <v>4874653</v>
      </c>
      <c r="DM120" s="967"/>
      <c r="DN120" s="967"/>
      <c r="DO120" s="967"/>
      <c r="DP120" s="967"/>
      <c r="DQ120" s="967">
        <v>4553019</v>
      </c>
      <c r="DR120" s="967"/>
      <c r="DS120" s="967"/>
      <c r="DT120" s="967"/>
      <c r="DU120" s="967"/>
      <c r="DV120" s="968">
        <v>36.9</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5117644</v>
      </c>
      <c r="BR121" s="962"/>
      <c r="BS121" s="962"/>
      <c r="BT121" s="962"/>
      <c r="BU121" s="962"/>
      <c r="BV121" s="962">
        <v>4923099</v>
      </c>
      <c r="BW121" s="962"/>
      <c r="BX121" s="962"/>
      <c r="BY121" s="962"/>
      <c r="BZ121" s="962"/>
      <c r="CA121" s="962">
        <v>4776148</v>
      </c>
      <c r="CB121" s="962"/>
      <c r="CC121" s="962"/>
      <c r="CD121" s="962"/>
      <c r="CE121" s="962"/>
      <c r="CF121" s="956">
        <v>38.700000000000003</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4417148</v>
      </c>
      <c r="DH121" s="962"/>
      <c r="DI121" s="962"/>
      <c r="DJ121" s="962"/>
      <c r="DK121" s="962"/>
      <c r="DL121" s="962">
        <v>4093134</v>
      </c>
      <c r="DM121" s="962"/>
      <c r="DN121" s="962"/>
      <c r="DO121" s="962"/>
      <c r="DP121" s="962"/>
      <c r="DQ121" s="962">
        <v>3828227</v>
      </c>
      <c r="DR121" s="962"/>
      <c r="DS121" s="962"/>
      <c r="DT121" s="962"/>
      <c r="DU121" s="962"/>
      <c r="DV121" s="963">
        <v>31</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19099984</v>
      </c>
      <c r="BR122" s="1036"/>
      <c r="BS122" s="1036"/>
      <c r="BT122" s="1036"/>
      <c r="BU122" s="1036"/>
      <c r="BV122" s="1036">
        <v>18240395</v>
      </c>
      <c r="BW122" s="1036"/>
      <c r="BX122" s="1036"/>
      <c r="BY122" s="1036"/>
      <c r="BZ122" s="1036"/>
      <c r="CA122" s="1036">
        <v>17418076</v>
      </c>
      <c r="CB122" s="1036"/>
      <c r="CC122" s="1036"/>
      <c r="CD122" s="1036"/>
      <c r="CE122" s="1036"/>
      <c r="CF122" s="1053">
        <v>141.30000000000001</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17755</v>
      </c>
      <c r="DH122" s="962"/>
      <c r="DI122" s="962"/>
      <c r="DJ122" s="962"/>
      <c r="DK122" s="962"/>
      <c r="DL122" s="962">
        <v>29888</v>
      </c>
      <c r="DM122" s="962"/>
      <c r="DN122" s="962"/>
      <c r="DO122" s="962"/>
      <c r="DP122" s="962"/>
      <c r="DQ122" s="962">
        <v>30650</v>
      </c>
      <c r="DR122" s="962"/>
      <c r="DS122" s="962"/>
      <c r="DT122" s="962"/>
      <c r="DU122" s="962"/>
      <c r="DV122" s="963">
        <v>0.2</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29896347</v>
      </c>
      <c r="BR123" s="1100"/>
      <c r="BS123" s="1100"/>
      <c r="BT123" s="1100"/>
      <c r="BU123" s="1100"/>
      <c r="BV123" s="1100">
        <v>29315650</v>
      </c>
      <c r="BW123" s="1100"/>
      <c r="BX123" s="1100"/>
      <c r="BY123" s="1100"/>
      <c r="BZ123" s="1100"/>
      <c r="CA123" s="1100">
        <v>28377919</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255283</v>
      </c>
      <c r="AB128" s="1082"/>
      <c r="AC128" s="1082"/>
      <c r="AD128" s="1082"/>
      <c r="AE128" s="1083"/>
      <c r="AF128" s="1084">
        <v>253342</v>
      </c>
      <c r="AG128" s="1082"/>
      <c r="AH128" s="1082"/>
      <c r="AI128" s="1082"/>
      <c r="AJ128" s="1083"/>
      <c r="AK128" s="1084">
        <v>270046</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12.86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14068150</v>
      </c>
      <c r="AB129" s="995"/>
      <c r="AC129" s="995"/>
      <c r="AD129" s="995"/>
      <c r="AE129" s="996"/>
      <c r="AF129" s="997">
        <v>13818182</v>
      </c>
      <c r="AG129" s="995"/>
      <c r="AH129" s="995"/>
      <c r="AI129" s="995"/>
      <c r="AJ129" s="996"/>
      <c r="AK129" s="997">
        <v>13931667</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17.86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1570349</v>
      </c>
      <c r="AB130" s="995"/>
      <c r="AC130" s="995"/>
      <c r="AD130" s="995"/>
      <c r="AE130" s="996"/>
      <c r="AF130" s="997">
        <v>1596702</v>
      </c>
      <c r="AG130" s="995"/>
      <c r="AH130" s="995"/>
      <c r="AI130" s="995"/>
      <c r="AJ130" s="996"/>
      <c r="AK130" s="997">
        <v>1602419</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4.9000000000000004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12497801</v>
      </c>
      <c r="AB131" s="1022"/>
      <c r="AC131" s="1022"/>
      <c r="AD131" s="1022"/>
      <c r="AE131" s="1023"/>
      <c r="AF131" s="1021">
        <v>12221480</v>
      </c>
      <c r="AG131" s="1022"/>
      <c r="AH131" s="1022"/>
      <c r="AI131" s="1022"/>
      <c r="AJ131" s="1023"/>
      <c r="AK131" s="1021">
        <v>12329248</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3.9449980039999999</v>
      </c>
      <c r="AB132" s="1133"/>
      <c r="AC132" s="1133"/>
      <c r="AD132" s="1133"/>
      <c r="AE132" s="1134"/>
      <c r="AF132" s="1135">
        <v>5.1703639819999996</v>
      </c>
      <c r="AG132" s="1133"/>
      <c r="AH132" s="1133"/>
      <c r="AI132" s="1133"/>
      <c r="AJ132" s="1134"/>
      <c r="AK132" s="1135">
        <v>5.624357625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4</v>
      </c>
      <c r="AB133" s="1116"/>
      <c r="AC133" s="1116"/>
      <c r="AD133" s="1116"/>
      <c r="AE133" s="1117"/>
      <c r="AF133" s="1115">
        <v>4.3</v>
      </c>
      <c r="AG133" s="1116"/>
      <c r="AH133" s="1116"/>
      <c r="AI133" s="1116"/>
      <c r="AJ133" s="1117"/>
      <c r="AK133" s="1115">
        <v>4.9000000000000004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3hz72JHjizm8/fDdlQugbrlBxOJGaRa0OiumoUjtU5EFu/6STm/eYOApU5xFo7FZtXJIY137ll9cpPn+mu7cQ==" saltValue="4t03tp7+VcMlVQjp4VLv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83LCfGTIk3crzF/z8AaKsSaPu7RKyuqDnMawliqA9KoOtnHEOINRwrAPfu+ECmxy3mPo9pWd5k9nl/IWgMceg==" saltValue="rxUgqL8mbkgxPDAbJki93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WcjhRNF/BFM5Cs5nMfxEHsmHrXIfTHEywUaoDc+ps/i9QI/zgBDDu9zkbSU4c47Xw83yAJtKiJhbbBPwKx53Q==" saltValue="vU43GSIAg/ls4M6aXw1ca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3626522</v>
      </c>
      <c r="AP9" s="281">
        <v>60312</v>
      </c>
      <c r="AQ9" s="282">
        <v>66486</v>
      </c>
      <c r="AR9" s="283">
        <v>-9.3000000000000007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36385</v>
      </c>
      <c r="AP10" s="284">
        <v>605</v>
      </c>
      <c r="AQ10" s="285">
        <v>6147</v>
      </c>
      <c r="AR10" s="286">
        <v>-90.2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688386</v>
      </c>
      <c r="AP11" s="284">
        <v>11448</v>
      </c>
      <c r="AQ11" s="285">
        <v>1219</v>
      </c>
      <c r="AR11" s="286">
        <v>839.1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223843</v>
      </c>
      <c r="AP13" s="284">
        <v>3723</v>
      </c>
      <c r="AQ13" s="285">
        <v>2955</v>
      </c>
      <c r="AR13" s="286">
        <v>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64993</v>
      </c>
      <c r="AP14" s="284">
        <v>1081</v>
      </c>
      <c r="AQ14" s="285">
        <v>1434</v>
      </c>
      <c r="AR14" s="286">
        <v>-24.6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-164507</v>
      </c>
      <c r="AP15" s="284">
        <v>-2736</v>
      </c>
      <c r="AQ15" s="285">
        <v>-3102</v>
      </c>
      <c r="AR15" s="286">
        <v>-11.8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4475622</v>
      </c>
      <c r="AP16" s="284">
        <v>74434</v>
      </c>
      <c r="AQ16" s="285">
        <v>75147</v>
      </c>
      <c r="AR16" s="286">
        <v>-0.9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6.65</v>
      </c>
      <c r="AP21" s="298">
        <v>6.62</v>
      </c>
      <c r="AQ21" s="299">
        <v>0.03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96.7</v>
      </c>
      <c r="AP22" s="303">
        <v>98.3</v>
      </c>
      <c r="AQ22" s="304">
        <v>-1.6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1662073</v>
      </c>
      <c r="AP32" s="312">
        <v>27642</v>
      </c>
      <c r="AQ32" s="313">
        <v>34847</v>
      </c>
      <c r="AR32" s="314">
        <v>-20.7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5</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863287</v>
      </c>
      <c r="AP35" s="312">
        <v>14357</v>
      </c>
      <c r="AQ35" s="313">
        <v>8260</v>
      </c>
      <c r="AR35" s="314">
        <v>73.8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40546</v>
      </c>
      <c r="AP36" s="312">
        <v>674</v>
      </c>
      <c r="AQ36" s="313">
        <v>1689</v>
      </c>
      <c r="AR36" s="314">
        <v>-60.1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748</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1</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-270046</v>
      </c>
      <c r="AP39" s="312">
        <v>-4491</v>
      </c>
      <c r="AQ39" s="313">
        <v>-5762</v>
      </c>
      <c r="AR39" s="314">
        <v>-22.1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-1602419</v>
      </c>
      <c r="AP40" s="312">
        <v>-26650</v>
      </c>
      <c r="AQ40" s="313">
        <v>-27609</v>
      </c>
      <c r="AR40" s="314">
        <v>-3.5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693441</v>
      </c>
      <c r="AP41" s="312">
        <v>11533</v>
      </c>
      <c r="AQ41" s="313">
        <v>12179</v>
      </c>
      <c r="AR41" s="314">
        <v>-5.3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1694526</v>
      </c>
      <c r="AN51" s="334">
        <v>27179</v>
      </c>
      <c r="AO51" s="335">
        <v>34.299999999999997</v>
      </c>
      <c r="AP51" s="336">
        <v>62383</v>
      </c>
      <c r="AQ51" s="337">
        <v>14.1</v>
      </c>
      <c r="AR51" s="338">
        <v>20.2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302611</v>
      </c>
      <c r="AN52" s="342">
        <v>4854</v>
      </c>
      <c r="AO52" s="343">
        <v>20.100000000000001</v>
      </c>
      <c r="AP52" s="344">
        <v>35325</v>
      </c>
      <c r="AQ52" s="345">
        <v>7.6</v>
      </c>
      <c r="AR52" s="346">
        <v>12.5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1440344</v>
      </c>
      <c r="AN53" s="334">
        <v>23335</v>
      </c>
      <c r="AO53" s="335">
        <v>-14.1</v>
      </c>
      <c r="AP53" s="336">
        <v>63812</v>
      </c>
      <c r="AQ53" s="337">
        <v>2.2999999999999998</v>
      </c>
      <c r="AR53" s="338">
        <v>-16.399999999999999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502277</v>
      </c>
      <c r="AN54" s="342">
        <v>8137</v>
      </c>
      <c r="AO54" s="343">
        <v>67.599999999999994</v>
      </c>
      <c r="AP54" s="344">
        <v>33848</v>
      </c>
      <c r="AQ54" s="345">
        <v>-4.2</v>
      </c>
      <c r="AR54" s="346">
        <v>71.8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1512490</v>
      </c>
      <c r="AN55" s="334">
        <v>24804</v>
      </c>
      <c r="AO55" s="335">
        <v>6.3</v>
      </c>
      <c r="AP55" s="336">
        <v>45945</v>
      </c>
      <c r="AQ55" s="337">
        <v>-28</v>
      </c>
      <c r="AR55" s="338">
        <v>34.299999999999997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491109</v>
      </c>
      <c r="AN56" s="342">
        <v>8054</v>
      </c>
      <c r="AO56" s="343">
        <v>-1</v>
      </c>
      <c r="AP56" s="344">
        <v>25180</v>
      </c>
      <c r="AQ56" s="345">
        <v>-25.6</v>
      </c>
      <c r="AR56" s="346">
        <v>24.6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2340999</v>
      </c>
      <c r="AN57" s="334">
        <v>38616</v>
      </c>
      <c r="AO57" s="335">
        <v>55.7</v>
      </c>
      <c r="AP57" s="336">
        <v>44475</v>
      </c>
      <c r="AQ57" s="337">
        <v>-3.2</v>
      </c>
      <c r="AR57" s="338">
        <v>58.9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1210084</v>
      </c>
      <c r="AN58" s="342">
        <v>19961</v>
      </c>
      <c r="AO58" s="343">
        <v>147.80000000000001</v>
      </c>
      <c r="AP58" s="344">
        <v>24780</v>
      </c>
      <c r="AQ58" s="345">
        <v>-1.6</v>
      </c>
      <c r="AR58" s="346">
        <v>149.4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2290121</v>
      </c>
      <c r="AN59" s="334">
        <v>38087</v>
      </c>
      <c r="AO59" s="335">
        <v>-1.4</v>
      </c>
      <c r="AP59" s="336">
        <v>45982</v>
      </c>
      <c r="AQ59" s="337">
        <v>3.4</v>
      </c>
      <c r="AR59" s="338">
        <v>-4.8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981446</v>
      </c>
      <c r="AN60" s="342">
        <v>16322</v>
      </c>
      <c r="AO60" s="343">
        <v>-18.2</v>
      </c>
      <c r="AP60" s="344">
        <v>25583</v>
      </c>
      <c r="AQ60" s="345">
        <v>3.2</v>
      </c>
      <c r="AR60" s="346">
        <v>-21.4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1855696</v>
      </c>
      <c r="AN61" s="349">
        <v>30404</v>
      </c>
      <c r="AO61" s="350">
        <v>16.2</v>
      </c>
      <c r="AP61" s="351">
        <v>52519</v>
      </c>
      <c r="AQ61" s="352">
        <v>-2.2999999999999998</v>
      </c>
      <c r="AR61" s="338">
        <v>18.5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697505</v>
      </c>
      <c r="AN62" s="342">
        <v>11466</v>
      </c>
      <c r="AO62" s="343">
        <v>43.3</v>
      </c>
      <c r="AP62" s="344">
        <v>28943</v>
      </c>
      <c r="AQ62" s="345">
        <v>-4.0999999999999996</v>
      </c>
      <c r="AR62" s="346">
        <v>47.4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R+gi1embEjdUUDsh4D7s4VMGD6SjRcxsQqH93Tfku6OLRPt5ygIM2QvyiyEkdpWyiOwvVCeaGj7nh68Nl7d/lQ==" saltValue="4dd2YLNX9fWHt53hzUgN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Vc86BtQ4FaE+B1oahMOKx8tW7eu87WdL89rtH7Ot8W7hA7qZWPKipQ0ujejo0LmfzzWSx1sHC57auwrbFpFY9A==" saltValue="8Qavq8I+1XIyFTlMF3wEn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Qm6kDrjZfh3q/xXbmxFESHDLm1HZV9rXJ7UARuwuQ3LVvMHQ3XgqEayV73n6VAcn1ElaUPfcNgHXcjsIP6rK3A==" saltValue="2B7tEtpGiR0hc6cm0FOJs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12.96</v>
      </c>
      <c r="G47" s="12">
        <v>18.28</v>
      </c>
      <c r="H47" s="12">
        <v>28.18</v>
      </c>
      <c r="I47" s="12">
        <v>32.56</v>
      </c>
      <c r="J47" s="13">
        <v>33.76</v>
      </c>
    </row>
    <row r="48" spans="2:10" ht="57.75" customHeight="1" x14ac:dyDescent="0.2">
      <c r="B48" s="14"/>
      <c r="C48" s="1177" t="s">
        <v>4</v>
      </c>
      <c r="D48" s="1177"/>
      <c r="E48" s="1178"/>
      <c r="F48" s="15">
        <v>7.87</v>
      </c>
      <c r="G48" s="16">
        <v>8.2100000000000009</v>
      </c>
      <c r="H48" s="16">
        <v>7.16</v>
      </c>
      <c r="I48" s="16">
        <v>10.94</v>
      </c>
      <c r="J48" s="17">
        <v>8.84</v>
      </c>
    </row>
    <row r="49" spans="2:10" ht="57.75" customHeight="1" thickBot="1" x14ac:dyDescent="0.25">
      <c r="B49" s="18"/>
      <c r="C49" s="1179" t="s">
        <v>5</v>
      </c>
      <c r="D49" s="1179"/>
      <c r="E49" s="1180"/>
      <c r="F49" s="19">
        <v>5.14</v>
      </c>
      <c r="G49" s="20">
        <v>6.25</v>
      </c>
      <c r="H49" s="20">
        <v>10.199999999999999</v>
      </c>
      <c r="I49" s="20">
        <v>7.52</v>
      </c>
      <c r="J49" s="21" t="s">
        <v>532</v>
      </c>
    </row>
    <row r="50" spans="2:10" ht="13" x14ac:dyDescent="0.2"/>
  </sheetData>
  <sheetProtection algorithmName="SHA-512" hashValue="OeRrf2t3f2MYdrzhuf4VsVSF0pFPB/l/NtgjycI9GAD7yYXQ/YHohsngjWliaY5uiRh1soUpE0gcoSFPO2+yOg==" saltValue="iQZkSfxOckZk9cnzGAE7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2025-03-12T23:17:13Z</cp:lastPrinted>
  <dcterms:created xsi:type="dcterms:W3CDTF">2025-02-19T02:59:14Z</dcterms:created>
  <dcterms:modified xsi:type="dcterms:W3CDTF">2025-09-25T10:10:20Z</dcterms:modified>
  <cp:category/>
</cp:coreProperties>
</file>