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3CE12916-7802-4BC7-B02D-C3AF4B993FB6}" xr6:coauthVersionLast="47" xr6:coauthVersionMax="47" xr10:uidLastSave="{00000000-0000-0000-0000-000000000000}"/>
  <bookViews>
    <workbookView xWindow="-108" yWindow="-108" windowWidth="23256" windowHeight="12456" xr2:uid="{66566A57-FAB9-4D48-99FF-7049FBBAAEE8}"/>
  </bookViews>
  <sheets>
    <sheet name="分娩取扱施設支援事業（様式A-1）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'分娩取扱施設支援事業（様式A-1）'!$A$1:$R$20</definedName>
    <definedName name="_xlnm.Print_Area">#REF!</definedName>
    <definedName name="_xlnm.Print_Titles" localSheetId="0">'分娩取扱施設支援事業（様式A-1）'!$1:$3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M12" i="1"/>
  <c r="N12" i="1" s="1"/>
  <c r="K13" i="1"/>
  <c r="M13" i="1"/>
  <c r="N13" i="1" s="1"/>
  <c r="K14" i="1"/>
  <c r="M14" i="1"/>
  <c r="K15" i="1"/>
  <c r="M15" i="1"/>
  <c r="H13" i="1"/>
  <c r="H12" i="1"/>
  <c r="H14" i="1"/>
  <c r="H15" i="1"/>
  <c r="N15" i="1" l="1"/>
  <c r="O15" i="1" s="1"/>
  <c r="P15" i="1" s="1"/>
  <c r="Q15" i="1" s="1"/>
  <c r="N14" i="1"/>
  <c r="O13" i="1"/>
  <c r="P13" i="1" s="1"/>
  <c r="Q13" i="1" s="1"/>
  <c r="O12" i="1"/>
  <c r="P12" i="1" s="1"/>
  <c r="Q12" i="1" s="1"/>
  <c r="O14" i="1" l="1"/>
  <c r="P14" i="1" s="1"/>
  <c r="Q14" i="1" s="1"/>
  <c r="M11" i="1" l="1"/>
  <c r="K11" i="1"/>
  <c r="H11" i="1"/>
  <c r="M10" i="1"/>
  <c r="K10" i="1"/>
  <c r="H10" i="1"/>
  <c r="M9" i="1"/>
  <c r="K9" i="1"/>
  <c r="H9" i="1"/>
  <c r="N9" i="1" l="1"/>
  <c r="P9" i="1" s="1"/>
  <c r="Q9" i="1" s="1"/>
  <c r="N10" i="1"/>
  <c r="P10" i="1" s="1"/>
  <c r="Q10" i="1" s="1"/>
  <c r="N11" i="1"/>
  <c r="O11" i="1" l="1"/>
  <c r="P11" i="1" l="1"/>
  <c r="Q11" i="1" l="1"/>
  <c r="Q16" i="1" s="1"/>
</calcChain>
</file>

<file path=xl/sharedStrings.xml><?xml version="1.0" encoding="utf-8"?>
<sst xmlns="http://schemas.openxmlformats.org/spreadsheetml/2006/main" count="66" uniqueCount="48">
  <si>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2"/>
  </si>
  <si>
    <t>No</t>
  </si>
  <si>
    <t>医療機関名</t>
    <rPh sb="0" eb="2">
      <t>イリョウ</t>
    </rPh>
    <rPh sb="2" eb="4">
      <t>キカン</t>
    </rPh>
    <rPh sb="4" eb="5">
      <t>メイ</t>
    </rPh>
    <phoneticPr fontId="6"/>
  </si>
  <si>
    <t>補助方法</t>
    <phoneticPr fontId="6"/>
  </si>
  <si>
    <t>令和７年４月１日～９月30日までの分娩取扱件数が25件以上であること</t>
    <phoneticPr fontId="6"/>
  </si>
  <si>
    <t>令和
５年度の分娩取扱件数</t>
    <phoneticPr fontId="6"/>
  </si>
  <si>
    <t>令和
６年度の分娩取扱件数</t>
    <rPh sb="7" eb="9">
      <t>ブンベン</t>
    </rPh>
    <rPh sb="9" eb="11">
      <t>トリアツカイ</t>
    </rPh>
    <rPh sb="11" eb="13">
      <t>ケンスウ</t>
    </rPh>
    <phoneticPr fontId="6"/>
  </si>
  <si>
    <t>令和６年度における分娩取扱件数が、令和５年度における分娩取扱件数の前年比（ｰ５％以上、ｰ15％が上限）</t>
    <rPh sb="33" eb="35">
      <t>ゼンネン</t>
    </rPh>
    <rPh sb="35" eb="36">
      <t>ヒ</t>
    </rPh>
    <rPh sb="40" eb="42">
      <t>イジョウ</t>
    </rPh>
    <rPh sb="48" eb="50">
      <t>ジョウゲン</t>
    </rPh>
    <phoneticPr fontId="2"/>
  </si>
  <si>
    <t>分娩数減少率
（５～15で選択）
※小数点以下は切り捨て</t>
    <rPh sb="13" eb="15">
      <t>センタク</t>
    </rPh>
    <rPh sb="18" eb="21">
      <t>ショウスウテン</t>
    </rPh>
    <rPh sb="21" eb="23">
      <t>イカ</t>
    </rPh>
    <rPh sb="24" eb="25">
      <t>キ</t>
    </rPh>
    <rPh sb="26" eb="27">
      <t>ス</t>
    </rPh>
    <phoneticPr fontId="6"/>
  </si>
  <si>
    <t>補助単価</t>
    <rPh sb="0" eb="2">
      <t>ホジョ</t>
    </rPh>
    <rPh sb="2" eb="4">
      <t>タンカ</t>
    </rPh>
    <phoneticPr fontId="6"/>
  </si>
  <si>
    <t>基準額</t>
    <rPh sb="0" eb="2">
      <t>キジュン</t>
    </rPh>
    <rPh sb="2" eb="3">
      <t>ガク</t>
    </rPh>
    <phoneticPr fontId="6"/>
  </si>
  <si>
    <t>対象経費の
支出予定額</t>
    <phoneticPr fontId="6"/>
  </si>
  <si>
    <t>選定額</t>
    <phoneticPr fontId="6"/>
  </si>
  <si>
    <t>都道府県
補助額
（直接補助の場合は記載不要</t>
    <phoneticPr fontId="6"/>
  </si>
  <si>
    <t>国庫補助
基本額</t>
    <phoneticPr fontId="6"/>
  </si>
  <si>
    <t>国庫補助
所要額
(千円未満切り捨て)</t>
    <rPh sb="10" eb="11">
      <t>セン</t>
    </rPh>
    <rPh sb="11" eb="14">
      <t>エンミマン</t>
    </rPh>
    <rPh sb="14" eb="15">
      <t>キ</t>
    </rPh>
    <rPh sb="16" eb="17">
      <t>ス</t>
    </rPh>
    <phoneticPr fontId="6"/>
  </si>
  <si>
    <t>備考</t>
  </si>
  <si>
    <t>A</t>
    <phoneticPr fontId="6"/>
  </si>
  <si>
    <t>B</t>
    <phoneticPr fontId="6"/>
  </si>
  <si>
    <t>C＝A*B</t>
    <phoneticPr fontId="6"/>
  </si>
  <si>
    <t>D</t>
    <phoneticPr fontId="6"/>
  </si>
  <si>
    <t>E=D*A/100</t>
    <phoneticPr fontId="6"/>
  </si>
  <si>
    <t>F＝C,Eの最少額</t>
    <rPh sb="6" eb="8">
      <t>サイショウ</t>
    </rPh>
    <rPh sb="8" eb="9">
      <t>ガク</t>
    </rPh>
    <phoneticPr fontId="6"/>
  </si>
  <si>
    <t>G</t>
    <phoneticPr fontId="6"/>
  </si>
  <si>
    <t>H=F,Gの最少額</t>
    <rPh sb="6" eb="7">
      <t>サイ</t>
    </rPh>
    <rPh sb="7" eb="9">
      <t>ショウガク</t>
    </rPh>
    <phoneticPr fontId="6"/>
  </si>
  <si>
    <t>I＝H×補助率１/２</t>
    <rPh sb="4" eb="6">
      <t>ホジョ</t>
    </rPh>
    <rPh sb="6" eb="7">
      <t>リツ</t>
    </rPh>
    <phoneticPr fontId="6"/>
  </si>
  <si>
    <t>選択</t>
    <rPh sb="0" eb="2">
      <t>センタク</t>
    </rPh>
    <phoneticPr fontId="2"/>
  </si>
  <si>
    <t>件</t>
    <rPh sb="0" eb="1">
      <t>ケン</t>
    </rPh>
    <phoneticPr fontId="6"/>
  </si>
  <si>
    <t>％</t>
    <phoneticPr fontId="6"/>
  </si>
  <si>
    <t>円</t>
    <rPh sb="0" eb="1">
      <t>エン</t>
    </rPh>
    <phoneticPr fontId="6"/>
  </si>
  <si>
    <t>記入例１</t>
    <rPh sb="0" eb="2">
      <t>キニュウ</t>
    </rPh>
    <rPh sb="2" eb="3">
      <t>レイ</t>
    </rPh>
    <phoneticPr fontId="2"/>
  </si>
  <si>
    <t>厚生病院</t>
    <rPh sb="0" eb="2">
      <t>コウセイ</t>
    </rPh>
    <rPh sb="2" eb="4">
      <t>ビョウイン</t>
    </rPh>
    <phoneticPr fontId="2"/>
  </si>
  <si>
    <t>イ.都道府県が補助する事業（間接補助）</t>
    <rPh sb="2" eb="4">
      <t>トドウ</t>
    </rPh>
    <rPh sb="4" eb="6">
      <t>フケン</t>
    </rPh>
    <rPh sb="7" eb="9">
      <t>ホジョ</t>
    </rPh>
    <rPh sb="11" eb="13">
      <t>ジギョウ</t>
    </rPh>
    <rPh sb="14" eb="16">
      <t>カンセツ</t>
    </rPh>
    <rPh sb="16" eb="18">
      <t>ホジョ</t>
    </rPh>
    <phoneticPr fontId="2"/>
  </si>
  <si>
    <t>〇</t>
  </si>
  <si>
    <t>記入例２</t>
    <rPh sb="0" eb="2">
      <t>キニュウ</t>
    </rPh>
    <rPh sb="2" eb="3">
      <t>レイ</t>
    </rPh>
    <phoneticPr fontId="2"/>
  </si>
  <si>
    <t>労働産院</t>
    <rPh sb="0" eb="2">
      <t>ロウドウ</t>
    </rPh>
    <rPh sb="2" eb="4">
      <t>サンイン</t>
    </rPh>
    <phoneticPr fontId="2"/>
  </si>
  <si>
    <t>　</t>
  </si>
  <si>
    <t>合計</t>
  </si>
  <si>
    <t>ア.都道府県が行う事業（直接補助）</t>
    <rPh sb="2" eb="6">
      <t>トドウフケン</t>
    </rPh>
    <rPh sb="7" eb="8">
      <t>オコナ</t>
    </rPh>
    <rPh sb="9" eb="11">
      <t>ジギョウ</t>
    </rPh>
    <rPh sb="12" eb="14">
      <t>チョクセツ</t>
    </rPh>
    <rPh sb="14" eb="16">
      <t>ホジョ</t>
    </rPh>
    <phoneticPr fontId="2"/>
  </si>
  <si>
    <t>〇</t>
    <phoneticPr fontId="6"/>
  </si>
  <si>
    <t>分娩数減少率（５～15）</t>
    <phoneticPr fontId="6"/>
  </si>
  <si>
    <t>×</t>
    <phoneticPr fontId="6"/>
  </si>
  <si>
    <t>※1施設につき1行記入すること</t>
    <rPh sb="2" eb="4">
      <t>シセツ</t>
    </rPh>
    <rPh sb="8" eb="9">
      <t>ギョウ</t>
    </rPh>
    <rPh sb="9" eb="11">
      <t>キニュウ</t>
    </rPh>
    <phoneticPr fontId="2"/>
  </si>
  <si>
    <t>※記載欄が不足する場合は、適宜追加すること</t>
    <rPh sb="1" eb="4">
      <t>キサイラン</t>
    </rPh>
    <rPh sb="5" eb="7">
      <t>フソク</t>
    </rPh>
    <rPh sb="9" eb="11">
      <t>バアイ</t>
    </rPh>
    <rPh sb="13" eb="15">
      <t>テキギ</t>
    </rPh>
    <rPh sb="15" eb="17">
      <t>ツイカ</t>
    </rPh>
    <phoneticPr fontId="2"/>
  </si>
  <si>
    <t>様式Ａ-１</t>
    <rPh sb="0" eb="2">
      <t>ヨウシキ</t>
    </rPh>
    <phoneticPr fontId="2"/>
  </si>
  <si>
    <t>※D欄は各施設の様式Ａ-２の合計（対象経費）額と一致させること</t>
    <rPh sb="2" eb="3">
      <t>ラン</t>
    </rPh>
    <rPh sb="4" eb="7">
      <t>カクシセツ</t>
    </rPh>
    <rPh sb="8" eb="10">
      <t>ヨウシキ</t>
    </rPh>
    <rPh sb="14" eb="16">
      <t>ゴウケイ</t>
    </rPh>
    <rPh sb="17" eb="21">
      <t>タイショウケイヒ</t>
    </rPh>
    <rPh sb="22" eb="23">
      <t>ガク</t>
    </rPh>
    <rPh sb="24" eb="26">
      <t>イッチ</t>
    </rPh>
    <phoneticPr fontId="2"/>
  </si>
  <si>
    <t>令和７年度における分娩取扱施設の運営に必要な医師・看護師・助産師に係る下記の経費
・職員基本給
・職員諸手当
・諸謝金
・社会保険料</t>
    <rPh sb="0" eb="2">
      <t>レイワ</t>
    </rPh>
    <rPh sb="3" eb="5">
      <t>ネンド</t>
    </rPh>
    <phoneticPr fontId="6"/>
  </si>
  <si>
    <t>※年度：当該年4月1日から翌年3月31日まで</t>
    <rPh sb="1" eb="3">
      <t>ネンド</t>
    </rPh>
    <rPh sb="4" eb="6">
      <t>トウガイ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</si>
</sst>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"/>
    <numFmt numFmtId="178" formatCode="#,##0_);[Red]\(#,##0\)"/>
    <numFmt numFmtId="179" formatCode="#,##0;&quot;△ &quot;#,##0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メイリオ"/>
      <family val="3"/>
    </font>
    <font>
      <sz val="14"/>
      <color rgb="FF000000"/>
      <name val="メイリオ"/>
      <family val="3"/>
    </font>
    <font>
      <sz val="14"/>
      <color rgb="FF000000"/>
      <name val="メイリオ"/>
      <family val="3"/>
      <charset val="128"/>
    </font>
    <font>
      <sz val="14"/>
      <name val="メイリオ"/>
      <family val="3"/>
      <charset val="128"/>
    </font>
    <font>
      <sz val="14"/>
      <name val="メイリオ"/>
      <family val="3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 style="thin">
        <color rgb="FF000000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</cellStyleXfs>
  <cellXfs count="91">
    <xf numFmtId="0" fontId="0" fillId="0" borderId="0" xfId="0">
      <alignment vertical="center"/>
    </xf>
    <xf numFmtId="0" fontId="1" fillId="0" borderId="0" xfId="3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1" xfId="4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right" vertical="center" wrapText="1"/>
    </xf>
    <xf numFmtId="0" fontId="20" fillId="0" borderId="8" xfId="0" applyFont="1" applyFill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176" fontId="19" fillId="0" borderId="8" xfId="2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177" fontId="19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6" fontId="19" fillId="0" borderId="14" xfId="2" applyNumberFormat="1" applyFont="1" applyFill="1" applyBorder="1" applyAlignment="1">
      <alignment horizontal="center" vertical="center" wrapText="1"/>
    </xf>
    <xf numFmtId="177" fontId="19" fillId="0" borderId="14" xfId="0" applyNumberFormat="1" applyFont="1" applyFill="1" applyBorder="1" applyAlignment="1">
      <alignment horizontal="center" vertical="center" wrapText="1"/>
    </xf>
    <xf numFmtId="177" fontId="19" fillId="0" borderId="16" xfId="0" applyNumberFormat="1" applyFont="1" applyFill="1" applyBorder="1" applyAlignment="1">
      <alignment horizontal="center" vertical="center" wrapText="1"/>
    </xf>
    <xf numFmtId="178" fontId="20" fillId="0" borderId="16" xfId="4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176" fontId="19" fillId="0" borderId="29" xfId="2" applyNumberFormat="1" applyFont="1" applyFill="1" applyBorder="1" applyAlignment="1">
      <alignment horizontal="center" vertical="center" wrapText="1"/>
    </xf>
    <xf numFmtId="177" fontId="19" fillId="0" borderId="29" xfId="0" applyNumberFormat="1" applyFont="1" applyFill="1" applyBorder="1" applyAlignment="1">
      <alignment horizontal="center" vertical="center" wrapText="1"/>
    </xf>
    <xf numFmtId="177" fontId="19" fillId="0" borderId="30" xfId="0" applyNumberFormat="1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177" fontId="11" fillId="0" borderId="3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179" fontId="22" fillId="0" borderId="8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標準" xfId="0" builtinId="0"/>
    <cellStyle name="標準 2" xfId="3" xr:uid="{E8D7FAE6-42AC-4631-84B3-9C1B72B3CA26}"/>
    <cellStyle name="標準_交付要綱（様式編②）" xfId="4" xr:uid="{99B8DC1D-C977-473B-9EC1-DAE04C6AEC9E}"/>
  </cellStyles>
  <dxfs count="0"/>
  <tableStyles count="0" defaultTableStyle="TableStyleMedium2" defaultPivotStyle="PivotStyleLight16"/>
  <colors>
    <mruColors>
      <color rgb="FFFFFF66"/>
      <color rgb="FFFFCC66"/>
      <color rgb="FFFFFFCC"/>
      <color rgb="FFFF9966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318977</xdr:colOff>
      <xdr:row>1</xdr:row>
      <xdr:rowOff>166254</xdr:rowOff>
    </xdr:from>
    <xdr:to>
      <xdr:col>23</xdr:col>
      <xdr:colOff>69273</xdr:colOff>
      <xdr:row>15</xdr:row>
      <xdr:rowOff>387928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849266-FB65-4663-2696-E97A46FC77E6}"/>
            </a:ext>
          </a:extLst>
        </xdr:cNvPr>
        <xdr:cNvSpPr txBox="1"/>
      </xdr:nvSpPr>
      <xdr:spPr>
        <a:xfrm>
          <a:off x="24148795" y="332509"/>
          <a:ext cx="2867569" cy="888076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基本的に、色のついている欄に入力してください</a:t>
          </a:r>
          <a:endParaRPr kumimoji="1" lang="en-US" altLang="ja-JP" sz="4800" kern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48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（それ以外は入力済または自動入力）</a:t>
          </a:r>
          <a:endParaRPr kumimoji="1" lang="en-US" altLang="ja-JP" sz="4800" kern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AED1-374D-48C6-B0B7-FAD65B17328A}">
  <sheetPr>
    <tabColor rgb="FFFFC000"/>
    <outlinePr summaryRight="0"/>
    <pageSetUpPr fitToPage="1"/>
  </sheetPr>
  <dimension ref="A1:R36"/>
  <sheetViews>
    <sheetView showGridLines="0" tabSelected="1" view="pageBreakPreview" zoomScale="55" zoomScaleNormal="100" zoomScaleSheetLayoutView="55" workbookViewId="0"/>
  </sheetViews>
  <sheetFormatPr defaultColWidth="9" defaultRowHeight="13.2" x14ac:dyDescent="0.2"/>
  <cols>
    <col min="1" max="1" width="4.33203125" style="2" customWidth="1"/>
    <col min="2" max="2" width="9.33203125" style="2" customWidth="1"/>
    <col min="3" max="3" width="21.6640625" style="2" bestFit="1" customWidth="1"/>
    <col min="4" max="4" width="35.6640625" style="2" bestFit="1" customWidth="1"/>
    <col min="5" max="5" width="18.88671875" style="2" customWidth="1"/>
    <col min="6" max="7" width="8.77734375" style="2" bestFit="1" customWidth="1"/>
    <col min="8" max="8" width="19.6640625" style="2" customWidth="1"/>
    <col min="9" max="9" width="23.88671875" style="2" customWidth="1"/>
    <col min="10" max="11" width="17.88671875" style="2" customWidth="1"/>
    <col min="12" max="12" width="28.44140625" style="2" customWidth="1"/>
    <col min="13" max="13" width="17.88671875" style="2" customWidth="1"/>
    <col min="14" max="14" width="23.77734375" style="2" customWidth="1"/>
    <col min="15" max="15" width="17.88671875" style="2" customWidth="1"/>
    <col min="16" max="16" width="22.109375" style="14" customWidth="1"/>
    <col min="17" max="17" width="26.5546875" style="14" customWidth="1"/>
    <col min="18" max="18" width="24.109375" style="2" customWidth="1"/>
    <col min="19" max="16384" width="9" style="2"/>
  </cols>
  <sheetData>
    <row r="1" spans="1:18" x14ac:dyDescent="0.2">
      <c r="A1" s="1"/>
      <c r="P1" s="3"/>
      <c r="Q1" s="3"/>
    </row>
    <row r="2" spans="1:18" ht="41.4" customHeight="1" thickBot="1" x14ac:dyDescent="0.25">
      <c r="A2" s="25" t="s">
        <v>44</v>
      </c>
      <c r="P2" s="3"/>
      <c r="Q2" s="3"/>
    </row>
    <row r="3" spans="1:18" ht="28.8" customHeight="1" x14ac:dyDescent="0.2">
      <c r="B3" s="85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18" ht="28.8" customHeight="1" thickBot="1" x14ac:dyDescent="0.25"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1:18" ht="10.199999999999999" customHeight="1" x14ac:dyDescent="0.2">
      <c r="B5" s="18"/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3" customFormat="1" ht="225" customHeight="1" x14ac:dyDescent="0.2">
      <c r="B6" s="29" t="s">
        <v>1</v>
      </c>
      <c r="C6" s="30" t="s">
        <v>2</v>
      </c>
      <c r="D6" s="30" t="s">
        <v>3</v>
      </c>
      <c r="E6" s="31" t="s">
        <v>4</v>
      </c>
      <c r="F6" s="32" t="s">
        <v>5</v>
      </c>
      <c r="G6" s="32" t="s">
        <v>6</v>
      </c>
      <c r="H6" s="32" t="s">
        <v>7</v>
      </c>
      <c r="I6" s="33" t="s">
        <v>8</v>
      </c>
      <c r="J6" s="34" t="s">
        <v>9</v>
      </c>
      <c r="K6" s="32" t="s">
        <v>10</v>
      </c>
      <c r="L6" s="35" t="s">
        <v>46</v>
      </c>
      <c r="M6" s="32" t="s">
        <v>11</v>
      </c>
      <c r="N6" s="32" t="s">
        <v>12</v>
      </c>
      <c r="O6" s="32" t="s">
        <v>13</v>
      </c>
      <c r="P6" s="36" t="s">
        <v>14</v>
      </c>
      <c r="Q6" s="37" t="s">
        <v>15</v>
      </c>
      <c r="R6" s="38" t="s">
        <v>16</v>
      </c>
    </row>
    <row r="7" spans="1:18" s="28" customFormat="1" ht="21.6" x14ac:dyDescent="0.2">
      <c r="B7" s="39"/>
      <c r="C7" s="40"/>
      <c r="D7" s="40"/>
      <c r="E7" s="41"/>
      <c r="F7" s="42"/>
      <c r="G7" s="42"/>
      <c r="H7" s="42"/>
      <c r="I7" s="42" t="s">
        <v>17</v>
      </c>
      <c r="J7" s="42" t="s">
        <v>18</v>
      </c>
      <c r="K7" s="42" t="s">
        <v>19</v>
      </c>
      <c r="L7" s="42" t="s">
        <v>20</v>
      </c>
      <c r="M7" s="42" t="s">
        <v>21</v>
      </c>
      <c r="N7" s="42" t="s">
        <v>22</v>
      </c>
      <c r="O7" s="42" t="s">
        <v>23</v>
      </c>
      <c r="P7" s="42" t="s">
        <v>24</v>
      </c>
      <c r="Q7" s="43" t="s">
        <v>25</v>
      </c>
      <c r="R7" s="44"/>
    </row>
    <row r="8" spans="1:18" s="28" customFormat="1" ht="21.6" x14ac:dyDescent="0.2">
      <c r="B8" s="39"/>
      <c r="C8" s="40"/>
      <c r="D8" s="45" t="s">
        <v>26</v>
      </c>
      <c r="E8" s="45" t="s">
        <v>26</v>
      </c>
      <c r="F8" s="46" t="s">
        <v>27</v>
      </c>
      <c r="G8" s="46" t="s">
        <v>27</v>
      </c>
      <c r="H8" s="46" t="s">
        <v>28</v>
      </c>
      <c r="I8" s="46" t="s">
        <v>26</v>
      </c>
      <c r="J8" s="46" t="s">
        <v>29</v>
      </c>
      <c r="K8" s="46" t="s">
        <v>29</v>
      </c>
      <c r="L8" s="46" t="s">
        <v>29</v>
      </c>
      <c r="M8" s="46" t="s">
        <v>29</v>
      </c>
      <c r="N8" s="46" t="s">
        <v>29</v>
      </c>
      <c r="O8" s="46" t="s">
        <v>29</v>
      </c>
      <c r="P8" s="46" t="s">
        <v>29</v>
      </c>
      <c r="Q8" s="46" t="s">
        <v>29</v>
      </c>
      <c r="R8" s="44"/>
    </row>
    <row r="9" spans="1:18" s="23" customFormat="1" ht="43.2" x14ac:dyDescent="0.2">
      <c r="B9" s="47" t="s">
        <v>30</v>
      </c>
      <c r="C9" s="48" t="s">
        <v>31</v>
      </c>
      <c r="D9" s="49" t="s">
        <v>32</v>
      </c>
      <c r="E9" s="50" t="s">
        <v>33</v>
      </c>
      <c r="F9" s="50">
        <v>1118</v>
      </c>
      <c r="G9" s="50">
        <v>1031</v>
      </c>
      <c r="H9" s="51">
        <f>(G9-F9)/F9</f>
        <v>-7.7817531305903395E-2</v>
      </c>
      <c r="I9" s="52">
        <v>7</v>
      </c>
      <c r="J9" s="53">
        <v>1160000</v>
      </c>
      <c r="K9" s="53">
        <f>I9*J9</f>
        <v>8120000</v>
      </c>
      <c r="L9" s="53">
        <v>150000000</v>
      </c>
      <c r="M9" s="53">
        <f>L9*I9/100</f>
        <v>10500000</v>
      </c>
      <c r="N9" s="53">
        <f>MIN(K9,M9)</f>
        <v>8120000</v>
      </c>
      <c r="O9" s="53">
        <v>10500000</v>
      </c>
      <c r="P9" s="53">
        <f>MIN(N9,O9)</f>
        <v>8120000</v>
      </c>
      <c r="Q9" s="53">
        <f>ROUNDDOWN(P9/2,-3)</f>
        <v>4060000</v>
      </c>
      <c r="R9" s="54"/>
    </row>
    <row r="10" spans="1:18" s="23" customFormat="1" ht="43.8" thickBot="1" x14ac:dyDescent="0.25">
      <c r="B10" s="55" t="s">
        <v>34</v>
      </c>
      <c r="C10" s="56" t="s">
        <v>35</v>
      </c>
      <c r="D10" s="57" t="s">
        <v>32</v>
      </c>
      <c r="E10" s="58" t="s">
        <v>33</v>
      </c>
      <c r="F10" s="59">
        <v>202</v>
      </c>
      <c r="G10" s="59">
        <v>130</v>
      </c>
      <c r="H10" s="60">
        <f t="shared" ref="H10:H15" si="0">(G10-F10)/F10</f>
        <v>-0.35643564356435642</v>
      </c>
      <c r="I10" s="58">
        <v>15</v>
      </c>
      <c r="J10" s="61">
        <v>1160000</v>
      </c>
      <c r="K10" s="61">
        <f t="shared" ref="K10:K11" si="1">I10*J10</f>
        <v>17400000</v>
      </c>
      <c r="L10" s="62">
        <v>31400000</v>
      </c>
      <c r="M10" s="61">
        <f>L10*I10/100</f>
        <v>4710000</v>
      </c>
      <c r="N10" s="61">
        <f t="shared" ref="N10:N11" si="2">MIN(K10,M10)</f>
        <v>4710000</v>
      </c>
      <c r="O10" s="63">
        <v>4710000</v>
      </c>
      <c r="P10" s="61">
        <f t="shared" ref="P10:P11" si="3">MIN(N10,O10)</f>
        <v>4710000</v>
      </c>
      <c r="Q10" s="61">
        <f t="shared" ref="Q10:Q11" si="4">ROUNDDOWN(P10/2,-3)</f>
        <v>2355000</v>
      </c>
      <c r="R10" s="64"/>
    </row>
    <row r="11" spans="1:18" s="23" customFormat="1" ht="43.2" x14ac:dyDescent="0.2">
      <c r="B11" s="65">
        <v>1</v>
      </c>
      <c r="C11" s="79"/>
      <c r="D11" s="66" t="s">
        <v>32</v>
      </c>
      <c r="E11" s="81"/>
      <c r="F11" s="82"/>
      <c r="G11" s="82"/>
      <c r="H11" s="67" t="e">
        <f t="shared" si="0"/>
        <v>#DIV/0!</v>
      </c>
      <c r="I11" s="82"/>
      <c r="J11" s="68">
        <v>1160000</v>
      </c>
      <c r="K11" s="68">
        <f t="shared" si="1"/>
        <v>0</v>
      </c>
      <c r="L11" s="82"/>
      <c r="M11" s="68">
        <f t="shared" ref="M11" si="5">L11*I11/100</f>
        <v>0</v>
      </c>
      <c r="N11" s="68">
        <f t="shared" si="2"/>
        <v>0</v>
      </c>
      <c r="O11" s="69">
        <f>N11</f>
        <v>0</v>
      </c>
      <c r="P11" s="68">
        <f t="shared" si="3"/>
        <v>0</v>
      </c>
      <c r="Q11" s="68">
        <f t="shared" si="4"/>
        <v>0</v>
      </c>
      <c r="R11" s="70" t="s">
        <v>36</v>
      </c>
    </row>
    <row r="12" spans="1:18" s="23" customFormat="1" ht="43.2" x14ac:dyDescent="0.2">
      <c r="B12" s="47">
        <v>2</v>
      </c>
      <c r="C12" s="80"/>
      <c r="D12" s="49" t="s">
        <v>32</v>
      </c>
      <c r="E12" s="83"/>
      <c r="F12" s="83"/>
      <c r="G12" s="83"/>
      <c r="H12" s="51" t="e">
        <f t="shared" si="0"/>
        <v>#DIV/0!</v>
      </c>
      <c r="I12" s="83"/>
      <c r="J12" s="53">
        <v>1160000</v>
      </c>
      <c r="K12" s="53">
        <f t="shared" ref="K12:K15" si="6">I12*J12</f>
        <v>0</v>
      </c>
      <c r="L12" s="83"/>
      <c r="M12" s="53">
        <f t="shared" ref="M12:M15" si="7">L12*I12/100</f>
        <v>0</v>
      </c>
      <c r="N12" s="53">
        <f t="shared" ref="N12:N15" si="8">MIN(K12,M12)</f>
        <v>0</v>
      </c>
      <c r="O12" s="53">
        <f t="shared" ref="O12:O15" si="9">N12</f>
        <v>0</v>
      </c>
      <c r="P12" s="53">
        <f t="shared" ref="P12:P15" si="10">MIN(N12,O12)</f>
        <v>0</v>
      </c>
      <c r="Q12" s="53">
        <f t="shared" ref="Q12:Q15" si="11">ROUNDDOWN(P12/2,-3)</f>
        <v>0</v>
      </c>
      <c r="R12" s="84"/>
    </row>
    <row r="13" spans="1:18" s="23" customFormat="1" ht="43.2" x14ac:dyDescent="0.2">
      <c r="B13" s="47">
        <v>3</v>
      </c>
      <c r="C13" s="80"/>
      <c r="D13" s="49" t="s">
        <v>32</v>
      </c>
      <c r="E13" s="83"/>
      <c r="F13" s="83"/>
      <c r="G13" s="83"/>
      <c r="H13" s="51" t="e">
        <f t="shared" si="0"/>
        <v>#DIV/0!</v>
      </c>
      <c r="I13" s="83"/>
      <c r="J13" s="53">
        <v>1160000</v>
      </c>
      <c r="K13" s="53">
        <f t="shared" si="6"/>
        <v>0</v>
      </c>
      <c r="L13" s="83"/>
      <c r="M13" s="53">
        <f t="shared" si="7"/>
        <v>0</v>
      </c>
      <c r="N13" s="53">
        <f t="shared" si="8"/>
        <v>0</v>
      </c>
      <c r="O13" s="53">
        <f t="shared" si="9"/>
        <v>0</v>
      </c>
      <c r="P13" s="53">
        <f t="shared" si="10"/>
        <v>0</v>
      </c>
      <c r="Q13" s="53">
        <f t="shared" si="11"/>
        <v>0</v>
      </c>
      <c r="R13" s="39"/>
    </row>
    <row r="14" spans="1:18" s="23" customFormat="1" ht="43.2" x14ac:dyDescent="0.2">
      <c r="B14" s="47">
        <v>4</v>
      </c>
      <c r="C14" s="80"/>
      <c r="D14" s="49" t="s">
        <v>32</v>
      </c>
      <c r="E14" s="83"/>
      <c r="F14" s="83"/>
      <c r="G14" s="83"/>
      <c r="H14" s="51" t="e">
        <f t="shared" si="0"/>
        <v>#DIV/0!</v>
      </c>
      <c r="I14" s="83"/>
      <c r="J14" s="53">
        <v>1160000</v>
      </c>
      <c r="K14" s="53">
        <f t="shared" si="6"/>
        <v>0</v>
      </c>
      <c r="L14" s="83"/>
      <c r="M14" s="53">
        <f t="shared" si="7"/>
        <v>0</v>
      </c>
      <c r="N14" s="53">
        <f t="shared" si="8"/>
        <v>0</v>
      </c>
      <c r="O14" s="53">
        <f t="shared" si="9"/>
        <v>0</v>
      </c>
      <c r="P14" s="53">
        <f t="shared" si="10"/>
        <v>0</v>
      </c>
      <c r="Q14" s="53">
        <f t="shared" si="11"/>
        <v>0</v>
      </c>
      <c r="R14" s="39"/>
    </row>
    <row r="15" spans="1:18" s="23" customFormat="1" ht="43.2" x14ac:dyDescent="0.2">
      <c r="B15" s="47">
        <v>5</v>
      </c>
      <c r="C15" s="80"/>
      <c r="D15" s="49" t="s">
        <v>32</v>
      </c>
      <c r="E15" s="83"/>
      <c r="F15" s="83"/>
      <c r="G15" s="83"/>
      <c r="H15" s="51" t="e">
        <f t="shared" si="0"/>
        <v>#DIV/0!</v>
      </c>
      <c r="I15" s="83"/>
      <c r="J15" s="53">
        <v>1160000</v>
      </c>
      <c r="K15" s="53">
        <f t="shared" si="6"/>
        <v>0</v>
      </c>
      <c r="L15" s="83"/>
      <c r="M15" s="53">
        <f t="shared" si="7"/>
        <v>0</v>
      </c>
      <c r="N15" s="53">
        <f t="shared" si="8"/>
        <v>0</v>
      </c>
      <c r="O15" s="53">
        <f t="shared" si="9"/>
        <v>0</v>
      </c>
      <c r="P15" s="53">
        <f t="shared" si="10"/>
        <v>0</v>
      </c>
      <c r="Q15" s="53">
        <f t="shared" si="11"/>
        <v>0</v>
      </c>
      <c r="R15" s="39"/>
    </row>
    <row r="16" spans="1:18" s="23" customFormat="1" ht="60.6" customHeight="1" x14ac:dyDescent="0.2">
      <c r="B16" s="71" t="s">
        <v>37</v>
      </c>
      <c r="C16" s="73"/>
      <c r="D16" s="73"/>
      <c r="E16" s="73"/>
      <c r="F16" s="73"/>
      <c r="G16" s="73"/>
      <c r="H16" s="73"/>
      <c r="I16" s="73"/>
      <c r="J16" s="74"/>
      <c r="K16" s="74"/>
      <c r="L16" s="74"/>
      <c r="M16" s="74"/>
      <c r="N16" s="74"/>
      <c r="O16" s="74"/>
      <c r="P16" s="74"/>
      <c r="Q16" s="53">
        <f>SUM(Q11:Q15)</f>
        <v>0</v>
      </c>
      <c r="R16" s="72"/>
    </row>
    <row r="17" spans="2:18" ht="23.4" customHeight="1" x14ac:dyDescent="0.2">
      <c r="B17" s="20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2"/>
      <c r="N17" s="22"/>
      <c r="O17" s="22"/>
      <c r="P17" s="22"/>
      <c r="Q17" s="22"/>
      <c r="R17" s="16"/>
    </row>
    <row r="18" spans="2:18" s="27" customFormat="1" ht="23.4" customHeight="1" x14ac:dyDescent="0.2">
      <c r="B18" s="26"/>
      <c r="C18" s="24" t="s">
        <v>42</v>
      </c>
      <c r="D18" s="75"/>
      <c r="E18" s="75"/>
      <c r="F18" s="75"/>
      <c r="G18" s="75"/>
      <c r="H18" s="75"/>
      <c r="I18" s="75"/>
      <c r="J18" s="76"/>
      <c r="K18" s="76"/>
      <c r="L18" s="24" t="s">
        <v>45</v>
      </c>
      <c r="M18" s="76"/>
      <c r="N18" s="76"/>
      <c r="O18" s="76"/>
      <c r="P18" s="76"/>
      <c r="Q18" s="76"/>
      <c r="R18" s="77"/>
    </row>
    <row r="19" spans="2:18" s="27" customFormat="1" ht="23.4" customHeight="1" x14ac:dyDescent="0.2">
      <c r="C19" s="24" t="s">
        <v>43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</row>
    <row r="20" spans="2:18" s="27" customFormat="1" ht="23.4" customHeight="1" thickBot="1" x14ac:dyDescent="0.25">
      <c r="C20" s="24" t="s">
        <v>47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</row>
    <row r="21" spans="2:18" ht="27.6" thickTop="1" thickBot="1" x14ac:dyDescent="0.25">
      <c r="D21" s="6" t="s">
        <v>38</v>
      </c>
      <c r="E21" s="7" t="s">
        <v>39</v>
      </c>
      <c r="H21" s="17" t="s">
        <v>40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2:18" ht="18.75" customHeight="1" thickTop="1" thickBot="1" x14ac:dyDescent="0.25">
      <c r="D22" s="8" t="s">
        <v>32</v>
      </c>
      <c r="E22" s="7" t="s">
        <v>41</v>
      </c>
      <c r="H22" s="12">
        <v>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2:18" ht="18.75" customHeight="1" thickTop="1" x14ac:dyDescent="0.2">
      <c r="E23" s="9"/>
      <c r="H23" s="10">
        <v>6</v>
      </c>
      <c r="I23" s="5"/>
      <c r="J23" s="5"/>
      <c r="K23" s="5"/>
      <c r="L23" s="5"/>
      <c r="M23" s="5"/>
      <c r="N23" s="5"/>
      <c r="O23" s="5"/>
      <c r="P23" s="5"/>
      <c r="Q23" s="5"/>
      <c r="R23" s="15"/>
    </row>
    <row r="24" spans="2:18" ht="18.75" customHeight="1" x14ac:dyDescent="0.2">
      <c r="E24" s="4"/>
      <c r="H24" s="11">
        <v>7</v>
      </c>
      <c r="I24" s="5"/>
      <c r="J24" s="5"/>
      <c r="K24" s="5"/>
      <c r="L24" s="5"/>
      <c r="M24" s="5"/>
      <c r="N24" s="5"/>
      <c r="O24" s="5"/>
      <c r="P24" s="5"/>
      <c r="Q24" s="5"/>
      <c r="R24" s="15"/>
    </row>
    <row r="25" spans="2:18" ht="18.75" customHeight="1" x14ac:dyDescent="0.2">
      <c r="H25" s="10">
        <v>8</v>
      </c>
      <c r="I25" s="5"/>
      <c r="J25" s="5"/>
      <c r="K25" s="5"/>
      <c r="L25" s="5"/>
      <c r="M25" s="5"/>
      <c r="N25" s="5"/>
      <c r="O25" s="5"/>
      <c r="P25" s="5"/>
      <c r="Q25" s="5"/>
      <c r="R25" s="15"/>
    </row>
    <row r="26" spans="2:18" ht="18.75" customHeight="1" x14ac:dyDescent="0.2">
      <c r="H26" s="10">
        <v>9</v>
      </c>
      <c r="I26" s="5"/>
      <c r="J26" s="5"/>
      <c r="K26" s="5"/>
      <c r="L26" s="5"/>
      <c r="M26" s="5"/>
      <c r="N26" s="5"/>
      <c r="O26" s="5"/>
      <c r="P26" s="5"/>
      <c r="Q26" s="5"/>
      <c r="R26" s="15"/>
    </row>
    <row r="27" spans="2:18" ht="18.75" customHeight="1" x14ac:dyDescent="0.2">
      <c r="H27" s="11">
        <v>10</v>
      </c>
      <c r="I27" s="5"/>
      <c r="J27" s="5"/>
      <c r="K27" s="5"/>
      <c r="L27" s="5"/>
      <c r="M27" s="5"/>
      <c r="N27" s="5"/>
      <c r="O27" s="5"/>
      <c r="P27" s="5"/>
      <c r="Q27" s="5"/>
      <c r="R27" s="15"/>
    </row>
    <row r="28" spans="2:18" ht="18.75" customHeight="1" x14ac:dyDescent="0.2">
      <c r="H28" s="11">
        <v>11</v>
      </c>
      <c r="I28" s="5"/>
      <c r="J28" s="5"/>
      <c r="K28" s="5"/>
      <c r="L28" s="5"/>
      <c r="M28" s="5"/>
      <c r="N28" s="5"/>
      <c r="O28" s="5"/>
      <c r="P28" s="5"/>
      <c r="Q28" s="5"/>
      <c r="R28" s="15"/>
    </row>
    <row r="29" spans="2:18" ht="18.75" customHeight="1" x14ac:dyDescent="0.2">
      <c r="H29" s="10">
        <v>12</v>
      </c>
      <c r="I29" s="5"/>
      <c r="J29" s="5"/>
      <c r="K29" s="5"/>
      <c r="L29" s="5"/>
      <c r="M29" s="5"/>
      <c r="N29" s="5"/>
      <c r="O29" s="5"/>
      <c r="P29" s="5"/>
      <c r="Q29" s="5"/>
      <c r="R29" s="15"/>
    </row>
    <row r="30" spans="2:18" ht="18.75" customHeight="1" x14ac:dyDescent="0.2">
      <c r="H30" s="10">
        <v>13</v>
      </c>
      <c r="I30" s="5"/>
      <c r="J30" s="5"/>
      <c r="K30" s="5"/>
      <c r="L30" s="5"/>
      <c r="M30" s="5"/>
      <c r="N30" s="5"/>
      <c r="O30" s="5"/>
      <c r="P30" s="5"/>
      <c r="Q30" s="5"/>
      <c r="R30" s="15"/>
    </row>
    <row r="31" spans="2:18" ht="18.75" customHeight="1" x14ac:dyDescent="0.2">
      <c r="H31" s="12">
        <v>14</v>
      </c>
      <c r="I31" s="5"/>
      <c r="J31" s="5"/>
      <c r="K31" s="5"/>
      <c r="L31" s="5"/>
      <c r="M31" s="5"/>
      <c r="N31" s="5"/>
      <c r="O31" s="5"/>
      <c r="P31" s="5"/>
      <c r="Q31" s="5"/>
      <c r="R31" s="15"/>
    </row>
    <row r="32" spans="2:18" ht="18.75" customHeight="1" x14ac:dyDescent="0.2">
      <c r="H32" s="10">
        <v>15</v>
      </c>
      <c r="I32" s="5"/>
      <c r="J32" s="5"/>
      <c r="K32" s="5"/>
      <c r="L32" s="5"/>
      <c r="M32" s="5"/>
      <c r="N32" s="5"/>
      <c r="O32" s="5"/>
      <c r="P32" s="5"/>
      <c r="Q32" s="5"/>
      <c r="R32" s="15"/>
    </row>
    <row r="33" spans="8:18" ht="18.75" customHeight="1" x14ac:dyDescent="0.2">
      <c r="H33" s="13"/>
      <c r="I33" s="5"/>
      <c r="J33" s="5"/>
      <c r="K33" s="5"/>
      <c r="L33" s="5"/>
      <c r="M33" s="5"/>
      <c r="N33" s="5"/>
      <c r="O33" s="5"/>
      <c r="P33" s="5"/>
      <c r="Q33" s="5"/>
      <c r="R33" s="15"/>
    </row>
    <row r="34" spans="8:18" ht="18.75" customHeight="1" x14ac:dyDescent="0.2">
      <c r="H34" s="5"/>
      <c r="I34" s="5"/>
      <c r="J34" s="5"/>
      <c r="K34" s="5"/>
      <c r="L34" s="5"/>
      <c r="M34" s="5"/>
      <c r="N34" s="5"/>
      <c r="O34" s="5"/>
      <c r="P34" s="5"/>
      <c r="Q34" s="5"/>
      <c r="R34" s="15"/>
    </row>
    <row r="35" spans="8:18" ht="18.75" customHeight="1" x14ac:dyDescent="0.2">
      <c r="H35" s="5"/>
      <c r="I35" s="5"/>
      <c r="J35" s="5"/>
      <c r="K35" s="5"/>
      <c r="L35" s="5"/>
      <c r="M35" s="5"/>
      <c r="N35" s="5"/>
      <c r="O35" s="5"/>
      <c r="P35" s="5"/>
      <c r="Q35" s="5"/>
      <c r="R35" s="15"/>
    </row>
    <row r="36" spans="8:18" ht="18.75" customHeight="1" x14ac:dyDescent="0.2"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</sheetData>
  <sheetProtection selectLockedCells="1"/>
  <dataConsolidate/>
  <mergeCells count="1">
    <mergeCell ref="B3:R4"/>
  </mergeCells>
  <phoneticPr fontId="2"/>
  <dataValidations count="4">
    <dataValidation imeMode="off" allowBlank="1" showInputMessage="1" showErrorMessage="1" sqref="D21 O10" xr:uid="{F60D1E52-16AC-41F7-AC77-C3678F0F058B}"/>
    <dataValidation type="list" allowBlank="1" showInputMessage="1" showErrorMessage="1" sqref="D9:D15" xr:uid="{2FCC3E14-6A00-49AB-A4DB-057A8CBFBACA}">
      <formula1>$D$21:$D$22</formula1>
    </dataValidation>
    <dataValidation type="list" allowBlank="1" showInputMessage="1" showErrorMessage="1" sqref="E9:E15" xr:uid="{019959D3-AA5C-4CC2-9DF6-F4E297BCA063}">
      <formula1>$E$21:$E$22</formula1>
    </dataValidation>
    <dataValidation type="list" allowBlank="1" showInputMessage="1" showErrorMessage="1" sqref="I9:I15" xr:uid="{3711E0E3-0770-4F9E-9010-90808E78749D}">
      <formula1>$H$22:$H$32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0" fitToHeight="0" orientation="landscape" r:id="rId1"/>
  <rowBreaks count="1" manualBreakCount="1">
    <brk id="36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分娩取扱施設支援事業（様式A-1）</vt:lpstr>
      <vt:lpstr>'分娩取扱施設支援事業（様式A-1）'!Print_Area</vt:lpstr>
      <vt:lpstr>'分娩取扱施設支援事業（様式A-1）'!Print_Titles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2026-02-05T09:26:07Z</dcterms:created>
  <dcterms:modified xsi:type="dcterms:W3CDTF">2026-02-06T00:09:17Z</dcterms:modified>
</cp:coreProperties>
</file>